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sheetId="1" r:id="rId3"/>
    <sheet state="visible" name="How to use this" sheetId="2" r:id="rId4"/>
    <sheet state="visible" name="Update Log" sheetId="3" r:id="rId5"/>
    <sheet state="visible" name="Conversion Rates (Raw Stats to " sheetId="4" r:id="rId6"/>
    <sheet state="visible" name="POKEMON" sheetId="5" r:id="rId7"/>
    <sheet state="visible" name="NATURES" sheetId="6" r:id="rId8"/>
    <sheet state="visible" name="ABILITIES" sheetId="7" r:id="rId9"/>
    <sheet state="visible" name="STAB EFFECTS" sheetId="8" r:id="rId10"/>
    <sheet state="visible" name="MOVES" sheetId="9" r:id="rId11"/>
    <sheet state="visible" name="ITEMS (HELD)" sheetId="10" r:id="rId12"/>
    <sheet state="visible" name="ITEMS (SIGNATURE)" sheetId="11" r:id="rId13"/>
    <sheet state="visible" name="ITEMS (CONSUMABLE)" sheetId="12" r:id="rId14"/>
    <sheet state="visible" name="ITEMS (TLR)" sheetId="13" r:id="rId15"/>
    <sheet state="visible" name="WEIGHT CLASS ALTERATIONS" sheetId="14" r:id="rId16"/>
    <sheet state="visible" name="Max Movepool Counts (Gen VI)" sheetId="15" r:id="rId17"/>
    <sheet state="visible" name="Syclar Learnset" sheetId="16" r:id="rId18"/>
    <sheet state="visible" name="Syclant Learnset" sheetId="17" r:id="rId19"/>
    <sheet state="visible" name="Revenankh Learnset" sheetId="18" r:id="rId20"/>
    <sheet state="visible" name="Embirch Learnset" sheetId="19" r:id="rId21"/>
    <sheet state="visible" name="Flarelm Learnset" sheetId="20" r:id="rId22"/>
    <sheet state="visible" name="Pyroak Learnset" sheetId="21" r:id="rId23"/>
    <sheet state="visible" name="Breezi Learnset" sheetId="22" r:id="rId24"/>
    <sheet state="visible" name="Fidgit Learnset" sheetId="23" r:id="rId25"/>
    <sheet state="visible" name="Rebble Learnset" sheetId="24" r:id="rId26"/>
    <sheet state="visible" name="Bolderdash Learnset" sheetId="25" r:id="rId27"/>
    <sheet state="visible" name="Stratagem Learnset" sheetId="26" r:id="rId28"/>
    <sheet state="visible" name="Privatyke Learnset" sheetId="27" r:id="rId29"/>
    <sheet state="visible" name="Arghonaut Learnset" sheetId="28" r:id="rId30"/>
    <sheet state="visible" name="Nohface Learnset" sheetId="29" r:id="rId31"/>
    <sheet state="visible" name="Kitsunoh Learnset" sheetId="30" r:id="rId32"/>
    <sheet state="visible" name="Monohm Learnset" sheetId="31" r:id="rId33"/>
    <sheet state="visible" name="Duclohm Learnset" sheetId="32" r:id="rId34"/>
    <sheet state="visible" name="Cyclohm learnset" sheetId="33" r:id="rId35"/>
    <sheet state="visible" name="Colosshale Learnset" sheetId="34" r:id="rId36"/>
    <sheet state="visible" name="Colossoil Learnset" sheetId="35" r:id="rId37"/>
    <sheet state="visible" name="Protowatt Learnset" sheetId="36" r:id="rId38"/>
    <sheet state="visible" name="Krilowatt Learnset" sheetId="37" r:id="rId39"/>
    <sheet state="visible" name="Voodoll Learnset" sheetId="38" r:id="rId40"/>
    <sheet state="visible" name="Voodoom Learnset" sheetId="39" r:id="rId41"/>
    <sheet state="visible" name="Scratchet Learnset" sheetId="40" r:id="rId42"/>
    <sheet state="visible" name="Tomohawk Learnset" sheetId="41" r:id="rId43"/>
    <sheet state="visible" name="Necturine Learnset" sheetId="42" r:id="rId44"/>
    <sheet state="visible" name="Necturna Learnset" sheetId="43" r:id="rId45"/>
    <sheet state="visible" name="Mollux Learnset" sheetId="44" r:id="rId46"/>
    <sheet state="visible" name="Cupra Learnset" sheetId="45" r:id="rId47"/>
    <sheet state="visible" name="Argalis Learnset" sheetId="46" r:id="rId48"/>
    <sheet state="visible" name="Aurumoth Learnset" sheetId="47" r:id="rId49"/>
    <sheet state="visible" name="Brattler Learnset" sheetId="48" r:id="rId50"/>
    <sheet state="visible" name="Malaconda Learnset" sheetId="49" r:id="rId51"/>
    <sheet state="visible" name="Cawdet Learnset" sheetId="50" r:id="rId52"/>
    <sheet state="visible" name="Cawmodore Learnset" sheetId="51" r:id="rId53"/>
    <sheet state="visible" name="Volkritter Learnset" sheetId="52" r:id="rId54"/>
    <sheet state="visible" name="Volkraken Learnset" sheetId="53" r:id="rId55"/>
    <sheet state="visible" name="Snugglow Learnset" sheetId="54" r:id="rId56"/>
    <sheet state="visible" name="Plasmanta Learnset" sheetId="55" r:id="rId57"/>
    <sheet state="visible" name="Floatoy Learnset" sheetId="56" r:id="rId58"/>
    <sheet state="visible" name="Caimanoe Learnset" sheetId="57" r:id="rId59"/>
    <sheet state="visible" name="Naviathan Learnset" sheetId="58" r:id="rId60"/>
    <sheet state="visible" name="Crucibelle Learnset" sheetId="59" r:id="rId61"/>
    <sheet state="visible" name="Pluffle Learnset" sheetId="60" r:id="rId62"/>
    <sheet state="visible" name="Kerfluffle Learnset" sheetId="61" r:id="rId63"/>
    <sheet state="visible" name="Template" sheetId="62" r:id="rId64"/>
    <sheet state="visible" name="Shorthand Template" sheetId="63" r:id="rId6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8">
      <text>
        <t xml:space="preserve">https://veekun.com/dex/moves/search?flag_distance=yes
For those wondering what Flying STAB allows to hit through Bounce, Fly, and Sky Drop.</t>
      </text>
    </comment>
  </commentList>
</comments>
</file>

<file path=xl/comments10.xml><?xml version="1.0" encoding="utf-8"?>
<comments xmlns:r="http://schemas.openxmlformats.org/officeDocument/2006/relationships" xmlns="http://schemas.openxmlformats.org/spreadsheetml/2006/main">
  <authors>
    <author/>
  </authors>
  <commentList>
    <comment authorId="0" ref="C54">
      <text>
        <t xml:space="preserve">Should Arghonaut get Thunder Punch as a tutor for Gen 5 and Gen 6? It isn't listed in the NDA but...</t>
      </text>
    </comment>
  </commentList>
</comments>
</file>

<file path=xl/comments11.xml><?xml version="1.0" encoding="utf-8"?>
<comments xmlns:r="http://schemas.openxmlformats.org/officeDocument/2006/relationships" xmlns="http://schemas.openxmlformats.org/spreadsheetml/2006/main">
  <authors>
    <author/>
  </authors>
  <commentList>
    <comment authorId="0" ref="K5">
      <text>
        <t xml:space="preserve">Kitsunoh learns Copycat for free; it is cheaper to wait to get this until after Nohface evolves</t>
      </text>
    </comment>
    <comment authorId="0" ref="K8">
      <text>
        <t xml:space="preserve">Kitsunoh learns Dark Pulse for 2 MC; it is cheaper to wait to get this until after Nohface evolves</t>
      </text>
    </comment>
    <comment authorId="0" ref="K56">
      <text>
        <t xml:space="preserve">Kitsunoh learns Roar for 2 MC; it is cheaper to wait to get this until after Nohface evolves</t>
      </text>
    </comment>
  </commentList>
</comments>
</file>

<file path=xl/comments12.xml><?xml version="1.0" encoding="utf-8"?>
<comments xmlns:r="http://schemas.openxmlformats.org/officeDocument/2006/relationships" xmlns="http://schemas.openxmlformats.org/spreadsheetml/2006/main">
  <authors>
    <author/>
  </authors>
  <commentList>
    <comment authorId="0" ref="K37">
      <text>
        <t xml:space="preserve">Cyclohm learns Ion Deluge for free; it is cheaper to wait to get this until after Monohm evolves</t>
      </text>
    </comment>
    <comment authorId="0" ref="K43">
      <text>
        <t xml:space="preserve">Cyclohm learns Outrage for 1 MC; it is cheaper to wait to get this until after Monohm evolves</t>
      </text>
    </comment>
    <comment authorId="0" ref="K77">
      <text>
        <t xml:space="preserve">Cyclohm learns Weather Ball for free; it is cheaper to wait to get this until after Monohm evolves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1">
      <text>
        <t xml:space="preserve">Monohm learns Sonic Boom as a Pre-26 Level Up move</t>
      </text>
    </comment>
    <comment authorId="0" ref="K38">
      <text>
        <t xml:space="preserve">Cyclohm learns Ion Deluge for free; it is cheaper to wait to get this until after Duclohm evolves</t>
      </text>
    </comment>
    <comment authorId="0" ref="K44">
      <text>
        <t xml:space="preserve">Cyclohm learns Outrage for 1 MC; it is cheaper to wait to get this until after Duclohm evolves</t>
      </text>
    </comment>
    <comment authorId="0" ref="K78">
      <text>
        <t xml:space="preserve">Cyclohm learns Weather Ball for free; it is cheaper to wait to get this until after Duclohm evolves</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7">
      <text>
        <t xml:space="preserve">Monohm learns Sonic Boom as a Pre-26 Level Up move</t>
      </text>
    </comment>
  </commentList>
</comments>
</file>

<file path=xl/comments15.xml><?xml version="1.0" encoding="utf-8"?>
<comments xmlns:r="http://schemas.openxmlformats.org/officeDocument/2006/relationships" xmlns="http://schemas.openxmlformats.org/spreadsheetml/2006/main">
  <authors>
    <author/>
  </authors>
  <commentList>
    <comment authorId="0" ref="K31">
      <text>
        <t xml:space="preserve">Colossoil learns Horn Drill for 1 MC; it is cheaper to wait to get this until after Colosshale evolves</t>
      </text>
    </comment>
  </commentList>
</comments>
</file>

<file path=xl/comments16.xml><?xml version="1.0" encoding="utf-8"?>
<comments xmlns:r="http://schemas.openxmlformats.org/officeDocument/2006/relationships" xmlns="http://schemas.openxmlformats.org/spreadsheetml/2006/main">
  <authors>
    <author/>
  </authors>
  <commentList>
    <comment authorId="0" ref="K8">
      <text>
        <t xml:space="preserve">Krilowatt learns Counter for free; it is cheaper to wait to get this until after Protowatt evolves</t>
      </text>
    </comment>
    <comment authorId="0" ref="K28">
      <text>
        <t xml:space="preserve">Krilowatt learns Mirror Coat for free; it is cheaper to wait to get this until after Protowatt evolves</t>
      </text>
    </comment>
    <comment authorId="0" ref="K29">
      <text>
        <t xml:space="preserve">Krilowatt learns Muddy Water for 1 MC; it is cheaper to wait to get this until after Protowatt evolves</t>
      </text>
    </comment>
    <comment authorId="0" ref="K51">
      <text>
        <t xml:space="preserve">Krilowatt learns Volt Swithc for 1 MC; it is cheaper to wait to get this until after Protowatt evolves</t>
      </text>
    </comment>
  </commentList>
</comments>
</file>

<file path=xl/comments17.xml><?xml version="1.0" encoding="utf-8"?>
<comments xmlns:r="http://schemas.openxmlformats.org/officeDocument/2006/relationships" xmlns="http://schemas.openxmlformats.org/spreadsheetml/2006/main">
  <authors>
    <author/>
  </authors>
  <commentList>
    <comment authorId="0" ref="K65">
      <text>
        <t xml:space="preserve">Voodoom learns Snatch for 2 MC; it is cheaper to wait to get this until after Voodoll evolves</t>
      </text>
    </comment>
  </commentList>
</comments>
</file>

<file path=xl/comments18.xml><?xml version="1.0" encoding="utf-8"?>
<comments xmlns:r="http://schemas.openxmlformats.org/officeDocument/2006/relationships" xmlns="http://schemas.openxmlformats.org/spreadsheetml/2006/main">
  <authors>
    <author/>
  </authors>
  <commentList>
    <comment authorId="0" ref="J2">
      <text>
        <t xml:space="preserve">Tomohawk learns Aerial Ace for free; it is cheaper to wait to get this until after Scratchet evolves</t>
      </text>
    </comment>
    <comment authorId="0" ref="J17">
      <text>
        <t xml:space="preserve">Tomohawk learns Earth Power for 1 MC; it is cheaper to wait to get this until after Scratchet evolves</t>
      </text>
    </comment>
    <comment authorId="0" ref="J41">
      <text>
        <t xml:space="preserve">Tomohawk learns Rain Dance for 1 MC; it is cheaper to wait to get this until after Scratchet evolves</t>
      </text>
    </comment>
    <comment authorId="0" ref="J63">
      <text>
        <t xml:space="preserve">Tomohawk learns Sunny Day for free; it is cheaper to wait to get this until after Scratchet evolves</t>
      </text>
    </comment>
  </commentList>
</comments>
</file>

<file path=xl/comments19.xml><?xml version="1.0" encoding="utf-8"?>
<comments xmlns:r="http://schemas.openxmlformats.org/officeDocument/2006/relationships" xmlns="http://schemas.openxmlformats.org/spreadsheetml/2006/main">
  <authors>
    <author/>
  </authors>
  <commentList>
    <comment authorId="0" ref="J30">
      <text>
        <t xml:space="preserve">Argalis learns Light Screen for 1 MC; it is cheaper to wait to get this until after Cupra evolves</t>
      </text>
    </comment>
    <comment authorId="0" ref="J40">
      <text>
        <t xml:space="preserve">Argalis learns Reflect for 1 MC; it is cheaper to wait to get this until after Cupra evolves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4">
      <text>
        <t xml:space="preserve">Syclar learns X-Scissor as a Pre-26 Level Up move</t>
      </text>
    </comment>
  </commentList>
</comments>
</file>

<file path=xl/comments20.xml><?xml version="1.0" encoding="utf-8"?>
<comments xmlns:r="http://schemas.openxmlformats.org/officeDocument/2006/relationships" xmlns="http://schemas.openxmlformats.org/spreadsheetml/2006/main">
  <authors>
    <author/>
  </authors>
  <commentList>
    <comment authorId="0" ref="I45">
      <text>
        <t xml:space="preserve">Plasmanta learns Swagger for 1 MC; it is cheaper to wait to get this until after Snugglow evolves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52">
      <text>
        <t xml:space="preserve">Should Revenankh get Spite as a tutor for Gen 5 and Gen 6? It isn't listed in the NDA but...
---
DF Note: I'm adding it in for the time being.</t>
      </text>
    </comment>
  </commentList>
</comments>
</file>

<file path=xl/comments4.xml><?xml version="1.0" encoding="utf-8"?>
<comments xmlns:r="http://schemas.openxmlformats.org/officeDocument/2006/relationships" xmlns="http://schemas.openxmlformats.org/spreadsheetml/2006/main">
  <authors>
    <author/>
  </authors>
  <commentList>
    <comment authorId="0" ref="K38">
      <text>
        <t xml:space="preserve">Flarelm learns Iron Defense for 1 MC; it is cheaper to wait to get this until after Embirch evolves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4">
      <text>
        <t xml:space="preserve">Embirch learns Fire Spin as a Pre-26 Level Up move</t>
      </text>
    </comment>
  </commentList>
</comments>
</file>

<file path=xl/comments6.xml><?xml version="1.0" encoding="utf-8"?>
<comments xmlns:r="http://schemas.openxmlformats.org/officeDocument/2006/relationships" xmlns="http://schemas.openxmlformats.org/spreadsheetml/2006/main">
  <authors>
    <author/>
  </authors>
  <commentList>
    <comment authorId="0" ref="A16">
      <text>
        <t xml:space="preserve">Embirch learns Fire Spin as a Pre-26 Level Up move</t>
      </text>
    </comment>
  </commentList>
</comments>
</file>

<file path=xl/comments7.xml><?xml version="1.0" encoding="utf-8"?>
<comments xmlns:r="http://schemas.openxmlformats.org/officeDocument/2006/relationships" xmlns="http://schemas.openxmlformats.org/spreadsheetml/2006/main">
  <authors>
    <author/>
  </authors>
  <commentList>
    <comment authorId="0" ref="K15">
      <text>
        <t xml:space="preserve">Fidgit learns Earth Power for 1 MC; it is cheaper to wait to get this until after Breezi evolves</t>
      </text>
    </comment>
    <comment authorId="0" ref="K16">
      <text>
        <t xml:space="preserve">Fidgit learns Earthquake for 2 MC; it is cheaper to wait to get this until after Breezi evolves</t>
      </text>
    </comment>
    <comment authorId="0" ref="K23">
      <text>
        <t xml:space="preserve">Fidgit learns Fling for 2 MC; it is cheaper to wait to get this until after Breezi evolves</t>
      </text>
    </comment>
    <comment authorId="0" ref="K32">
      <text>
        <t xml:space="preserve">Fidgit learns Helping Hand for free; it is cheaper to wait to get this until after Breezi evolves</t>
      </text>
    </comment>
    <comment authorId="0" ref="K37">
      <text>
        <t xml:space="preserve">Fidgit learns Magic Room for free; it is cheaper to wait to get this until after Breezi evolves</t>
      </text>
    </comment>
    <comment authorId="0" ref="K44">
      <text>
        <t xml:space="preserve">Fidgit learns Poison Jab for 2 MC; it is cheaper to wait to get this until after Breezi evolves</t>
      </text>
    </comment>
    <comment authorId="0" ref="K74">
      <text>
        <t xml:space="preserve">Fidgit learns Swagger for 2 MC; it is cheaper to wait to get this until after Breezi evolves</t>
      </text>
    </comment>
    <comment authorId="0" ref="K90">
      <text>
        <t xml:space="preserve">Fidgit learns Wonder Room for free; it is cheaper to wait to get this until after Breezi evolves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29">
      <text>
        <t xml:space="preserve">Stratagem learns Giga Drain for free; it is cheaper to wait to get this until after Rebble evolves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2">
      <text>
        <t xml:space="preserve">Rebble gets Power Gem as a Pre-26 Level Up move
</t>
      </text>
    </comment>
    <comment authorId="0" ref="K29">
      <text>
        <t xml:space="preserve">Stratagem learns Giga Drain for free; it is cheaper to wait to get this until after Bolderdash evolves</t>
      </text>
    </comment>
  </commentList>
</comments>
</file>

<file path=xl/sharedStrings.xml><?xml version="1.0" encoding="utf-8"?>
<sst xmlns="http://schemas.openxmlformats.org/spreadsheetml/2006/main" count="34955" uniqueCount="6176">
  <si>
    <t>Date (mm/dd/yyyy)</t>
  </si>
  <si>
    <t>User</t>
  </si>
  <si>
    <t>There is an In-Document Chat for discussing the NDA with other online users. Click the chat-bubble icon in the upper-right corner to access it.</t>
  </si>
  <si>
    <t>CAP Anime-Style Battling: New Data Audit</t>
  </si>
  <si>
    <t>Update(s)</t>
  </si>
  <si>
    <t>This document will eventually hold all static data for use in CAP ASB. It is structured as a searchable reference for use when reffing matches, contemplating orders, or exploring possible purchases.</t>
  </si>
  <si>
    <t>Objection</t>
  </si>
  <si>
    <t>Users who can edit this document:</t>
  </si>
  <si>
    <t>Editors: Dogfish44, Frosty, Its_A_Random, Texas Cloverleaf, ZhengTann, deadfox081, JJayyFeather (Only One ATM)</t>
  </si>
  <si>
    <t>Completely reverted Protect's flavour description to how it was before someone changed it to the same as Detect's description.</t>
  </si>
  <si>
    <t>Dogfish44</t>
  </si>
  <si>
    <t>Added a couple of empty columns to the MOVES spreadsheet so that comments can actually be scrolled to (I was having issues with half the comment being off-screen)</t>
  </si>
  <si>
    <t>Its_A_Random</t>
  </si>
  <si>
    <t>Embirch's Speed was erroneously listed as 40 (Should be 60), &amp; Flarelm's Speed was erroneously listed as 50 (Should be 40). Embirch also had an incorrect SC/WC (2/3 instead of 1/2).</t>
  </si>
  <si>
    <t>akela</t>
  </si>
  <si>
    <t>Acrobatics effect was updated to reflect its BAP to say "[...]11 instead of 7[...]" and Disarming Voice's priority was changed from 1 to 0 to reflect its in-game priority level as well as its ACC changed from 100% to --%.</t>
  </si>
  <si>
    <t>Texas Cloverleaf</t>
  </si>
  <si>
    <t>Added PuP to Iron Fist</t>
  </si>
  <si>
    <t>Made Pledge descriptions consistent with each other (BAP = 8 or 20, mentioning that 20 is the BAP of an enhanced pledge)</t>
  </si>
  <si>
    <t>If you are on the Council and wish to have access to this document, give Frosty the email or name associated with your Google Docs account. He will add you as an author.</t>
  </si>
  <si>
    <t>Fixed SC/WC for Pumpkaboo (S, A, L, H, 1/1 -&gt; 1/1, 2/1 -&gt; 1/1, 2/1 -&gt; 1/1, 2/2 -&gt; 2/2), &amp; Gourgeist (S, A, L, H, 2/2 -&gt; 1/1, 3/3 -&gt; 2/2, 3/4 -&gt; 2/2, 4/5 -&gt; 3/3) (Source: Bulbapedia, Veekun)</t>
  </si>
  <si>
    <t>Generation VI Data is in this document.</t>
  </si>
  <si>
    <t>This sheet can be used as an up-to-date data reference for battles in Generation VI data is being constructed. This sheet will be current for Generation VI only.</t>
  </si>
  <si>
    <t>Implemented Celebrate, updated Insomnia, Vital Spirit, Limber, Overcoat, Poison Point, Poison Touch, Mega Launcher, Aerilate, Pixilate, &amp; Refrigerate.</t>
  </si>
  <si>
    <t>Edited Fake Out's text to mirror Gen 5, there was a discrepancy</t>
  </si>
  <si>
    <t>Edited Poison Point and Poison Touch's descriptions: "deactivated" -&gt; "toggled" and "activated" -&gt; "on its default effect". Don't forget that the language for Toggle abilities isn't what it used to be in the old days.</t>
  </si>
  <si>
    <t>Updated Cap movepools</t>
  </si>
  <si>
    <t>Deck Knight</t>
  </si>
  <si>
    <t>Updated Aerilate, Pixelate, and Refrigerate, as well as Natural Gift BAP under "Berries"</t>
  </si>
  <si>
    <t>Due to pending tournament, removed Mewtonite X/Y from CC Purchasable Listing</t>
  </si>
  <si>
    <t xml:space="preserve">Added Bulk Up to Privatyke &amp; Arghonaut's 5th &amp; 6th Gen TM Movepools due to it getting it as an Egg Move &amp; with precedent from Energy Ball Ninetales &amp; Will-O-Wisp Ralts </t>
  </si>
  <si>
    <t>Added place-holder stats for Cawmodore pre-evolution, added Cawmodore's movepool (Including 6th Gen Moves)</t>
  </si>
  <si>
    <t>Moved Feint Attack in move list to an appropriate position.</t>
  </si>
  <si>
    <t>Added Wrap's Generation 5 description after noticing a lack of a description for Wrap all together.</t>
  </si>
  <si>
    <t>Parental Bond updated as per ASB Council Vote.</t>
  </si>
  <si>
    <t>Edited Copycat's description to be more grammatically correct and changed Drill Run's description to its Generation 5 description from Generation 6's Wrap's Description.</t>
  </si>
  <si>
    <t>Edited Acrobatic's BAP back to 6 instead of 7 AND Edited Hex's BAP from 6 and 12 to 7 and 13 to properly correspond with the Generation 6 BP change.</t>
  </si>
  <si>
    <t>Updated Feint and Phantom Force with 6th generation protective moves, plus the doubled BAP versus Minimized targets on Phantom Force.</t>
  </si>
  <si>
    <t>Cells with orange corners are commented. Click them or hover over their corners to read those comments.</t>
  </si>
  <si>
    <t>Updated Body Slam with the increased BAP versus Minimize targets. Plus the increased damage against smaller foes flavor on Phantom Force.</t>
  </si>
  <si>
    <t>Placed Dark Pulse into Kitsunoh's Gen VI TM Pool</t>
  </si>
  <si>
    <t>Updated Water Gun and Powder Snow to reflect Hydro Pump and Blizzard's Generation 6 BAPs.</t>
  </si>
  <si>
    <t>Updated Magma Storm's BAP from 12 to 10 and Crabhammer's BAP from 9 to 10, to reflect the Generation 6 Nerfing and Buffing respectively.</t>
  </si>
  <si>
    <t>Low Kick's EC costs did not match the formula. This is fixed.</t>
  </si>
  <si>
    <t>Explosion moved from "Priority: Set" to "Priority: 0"</t>
  </si>
  <si>
    <t>Updated -Spe Natures from misleading "-15% Speed" to more accurate "Speed ÷ 1.15".</t>
  </si>
  <si>
    <t>Cawdet &amp; Cawmodore's final details finalised.</t>
  </si>
  <si>
    <t>Implemented Happy Hour.</t>
  </si>
  <si>
    <t>Updated Caterpie's CC cost from blank to 1.</t>
  </si>
  <si>
    <t>Updated items as per Deck Judgement. Added fossils, rays, Charged Stone, &amp; Odd Keystone. Updated Incenses, Rare Candy, Everstone, &amp; Soothe Bell. Altered Pokémon item boosts respectively. For old descriptions, refer to the old Data Audit Thread.</t>
  </si>
  <si>
    <t>Reworded Solar Ray to clarify that Magic Bounce makes Espeon ignore the effects, not Magic Bounce itself ignoring the effects.</t>
  </si>
  <si>
    <t>Updated the Signature items of Archen, Archeops, Carracosta, Tirtouga, Aerodactyl, Omastar, Omanyte, Spiritomb, Kabuto, Kabutops, Probopass, Nosepass, Magnezone, Magneton, Anorith, Armaldo, Lileep, Cradily, Tyrunt, Tyrantrum, Amaura, Aurorus, Bastiodon, Shieldon, Cranidos, Rampardos.</t>
  </si>
  <si>
    <t>Shifted Thunder Wave and Toxic to Force CT, to match Will-O-Wisp's status and enable similar combos.</t>
  </si>
  <si>
    <t>To the idiot who made Krilowatt's HA Shed Skin: It is Shell Armour.</t>
  </si>
  <si>
    <t>Formatted Item data is needed.</t>
  </si>
  <si>
    <t>Added (Move) next to Fly and Psychic so that they can be Ctrl-F'd easier</t>
  </si>
  <si>
    <t>Item data in a clean, importable format will help our editors quickly construct the Items pages.</t>
  </si>
  <si>
    <t>Added 50% accuracy in sunlight to Hurricane's description</t>
  </si>
  <si>
    <t>Updated Syclant's complete alphabetical movepool to remove duplicate Facade.</t>
  </si>
  <si>
    <t>Updated Facade's description to include it is unaffected by Burn's BAP reduction.</t>
  </si>
  <si>
    <t>Added data on Weight Class, Size Class, and Ranks.</t>
  </si>
  <si>
    <t>Parental Bond updated to MULTIPLY the BAP by 1.5, as oppossed to INCREASE the BAP by 1.5</t>
  </si>
  <si>
    <t>Someone removed Power-Up Punch's description... Took the one from the Omnibus thread. If there was some other effect added, do add it on...</t>
  </si>
  <si>
    <t>Removed the ", because fuck you; they're Mewtwo" from the Psystrike description -_-'</t>
  </si>
  <si>
    <t>The "Comments" button in the upper-right corner shows a list of all comments that have been made on the document.</t>
  </si>
  <si>
    <t>The number displayed on a tab shows how many comments that tab holds. Hover over the number to reveal all comments on that tab!</t>
  </si>
  <si>
    <t>Altered Yawn's description to clarify that it is not a sound-based move and added Boomburst and Disarming Voice to Soundproof's description. The jury's still out on Confide, Eerie Impulse, Noble Roar and Parting Shot.</t>
  </si>
  <si>
    <t>Updated Covet's BAP from 4 to 6 and its EN from 3 to 4 to reflect Veekun's Gen 6 data.</t>
  </si>
  <si>
    <t>Tab Ordering</t>
  </si>
  <si>
    <t>Reverted Steamroller's Description to Gen 5 due to Half of U-Turn's Description being used instead.</t>
  </si>
  <si>
    <t>Updated most moves with a Formula to determine BAP, Fixed Damage, and Energy Cost to be displayed in a consistent manner.</t>
  </si>
  <si>
    <t>Fixed Litwick's CC cost.</t>
  </si>
  <si>
    <t>ASBot is reliant on the tab order being accurate. Should Google Docs be daft and result in tabs being out of order, they should be returned to the order of "COVER", "How to use this", "Update Log", "Conversion Rates (Raw Stats to Rank)", "POKEMON", "NATURES", "ABILITIES", "STAB EFFECTS", "MOVES", and then the Item Tabs can be in any order.</t>
  </si>
  <si>
    <t>Added Moody Natures to the Natures Tab and Updated Moody to refer to the Natures tab.</t>
  </si>
  <si>
    <t>Whoever keeps removing move descriptions needs to be slapped with a Honedge 9001 times... Added Ember's description from the old DAT to replace the blank description in the NDA... -.-'</t>
  </si>
  <si>
    <t>Updated Scope Lens to act as a +2 to Critical Hit ratio.</t>
  </si>
  <si>
    <t>Added (move) next to Torment for an easier Ctrl + F</t>
  </si>
  <si>
    <t>Added (move) next to Charge on the principle that there's 55 results for it.</t>
  </si>
  <si>
    <t>I did it. I did it! I killed Endure combinations!</t>
  </si>
  <si>
    <t>Some jerkwad changed Double Team's description to a really old, really vague one, so I put back the one that's supposed to be there.</t>
  </si>
  <si>
    <t>Added (move) next to Block (Must we add each of these to the update log...)</t>
  </si>
  <si>
    <t>Swapped Facade's Effect Chance and Contact fields around so they are the right way round now.</t>
  </si>
  <si>
    <t>Added (move) next to Recover. Starting to consider adding (move) to all moves.</t>
  </si>
  <si>
    <t>Implemented Floette-E, and Light of Ruin</t>
  </si>
  <si>
    <t>Council vote dictates that Pokémon with Magic Guard / Sheer Force toggled on (while using a Sheer Force-boosted attack) no longer suffer recoil damage from Life Orb.</t>
  </si>
  <si>
    <t>Pwnemon</t>
  </si>
  <si>
    <t>Fixed the blizzard/hurricane/thunder descriptions. They had that stupid shit about breaking protect. that bug was fixed in fucking PLATINUM. http://bulbapedia.bulbagarden.net/wiki/Thunder_%28move%29</t>
  </si>
  <si>
    <t>Some jackoff deleted Cross Chop's move description. Added Cross Chop's descriptions from the old DAT to replace the blank description in the NDA.</t>
  </si>
  <si>
    <t>Added stats for Diancie, Mega Latias, &amp; Mega Latios. Implemented Latiasite &amp; Latiosite as unbuyable items. Moved Floette-E's data to the appropriate place (below Floette).</t>
  </si>
  <si>
    <t>Slight change to Magic Bounce's wording to clarify that the move rebounds to the user regardless of whose side the user is on.</t>
  </si>
  <si>
    <t>Leethoof got his wish... A Moon Stone buff as per council vote.</t>
  </si>
  <si>
    <t>Updated Minimize interaction with doubled BAP squishing moves</t>
  </si>
  <si>
    <t>Added to Mold Breaker's description a pastebin of abilities it bypasses up to date as of 6th generation. Wondering if it might be better to add a "Bypassed by Mold Breaker?" column to the abilities table.</t>
  </si>
  <si>
    <t>Added a column to abilities entitled "Bypassed by Mold Breaker".</t>
  </si>
  <si>
    <t>Added (move) to Snatch.</t>
  </si>
  <si>
    <t>Updated Basculin forms to confirm that they get all 4 Abilities (Very old ruling)</t>
  </si>
  <si>
    <t>Changed Lou's acct to Comment only, seemed prudent (and very late)</t>
  </si>
  <si>
    <t>Added (move) to Roar.</t>
  </si>
  <si>
    <t>Cleaned up Protowatt's Moveset information as a test run for other caps.</t>
  </si>
  <si>
    <t>Removed references to Self-Targeting from all sources found.</t>
  </si>
  <si>
    <t>Dogfish44 forgot the bit in Poison Heal's description about inflicting yourself with poison counting as a recovery move. This has also been removed from the handbook.</t>
  </si>
  <si>
    <t>Given that a Ctrl+F for Protect gets 25 results in the moves tab, I figured adding (Move) to it might make it easier to find</t>
  </si>
  <si>
    <t>Wish's EC changed to 4 + (Max HP / 10) from 6 + (Max HP / 7.5) as per council vote. Also added a row to move table for the Wish formula.</t>
  </si>
  <si>
    <t>Changed Moonlight and Morning Sun's flavor to be more informative and not reference half.</t>
  </si>
  <si>
    <t>akela's change was incorrect as Moonlight and Morning Sun are supposed to heal half the usual amount if the moon or sun is not out. Reworded to clarify how exactly this works. What was "restores less HP" supposed to mean anyway when it wasn't specified how much less?</t>
  </si>
  <si>
    <t>Updated Stone Edge's description as per my post in State of the Game.</t>
  </si>
  <si>
    <t>Added (move) to Cut on request, made an unannounced sweeping change to change Chill's CT to None to be consistent with other combinations after it being combinable became a hot topic on IRC</t>
  </si>
  <si>
    <t>Re-added Sleep Talk to the CAP movepools. Whoever the jackoff is that is deleting things from the NDA needs to stop.</t>
  </si>
  <si>
    <t>Added (move) to Thunder.</t>
  </si>
  <si>
    <t>Updated Volt Absorb and Water Absorb to remove references to self targeted attacks with the removal of self-targetting from ASB.</t>
  </si>
  <si>
    <t>Updated Super Luck to coincide with Gen 6 critical hit numbers.</t>
  </si>
  <si>
    <t>Updated Magician to coincide with in-game effects.</t>
  </si>
  <si>
    <t>Re-added Smeargle's CC cost. Whoever is deleting info from the NDA needs to delete themselves.</t>
  </si>
  <si>
    <t>Pursuant to the IRC debate regarding the Fighting gym match, edited Protect's description to reflect that the effects of targetted moves are entirely nullified.</t>
  </si>
  <si>
    <t>Added (Move) to all moves.</t>
  </si>
  <si>
    <t>Added (Command) to all universal commands.</t>
  </si>
  <si>
    <t>Changed Oblivion Wing's EN from 10 to 12 per Deck Knight's decree.</t>
  </si>
  <si>
    <t>dogfish44/akela</t>
  </si>
  <si>
    <t>Added the accuracy boost of +speed natures to all Pokemon. Uses a formula, please avoid editing columns Y and Z.</t>
  </si>
  <si>
    <t>dogfish44</t>
  </si>
  <si>
    <t>Reformatted the BRT formula to account for changes to the spreadsheet. In the future, if you change something to a formula, make sure that we know -.-</t>
  </si>
  <si>
    <t>Swapped Refrigerate and Regenerator's rows around in the abilities spreadsheet for alphabetical reasons.</t>
  </si>
  <si>
    <t>ID</t>
  </si>
  <si>
    <t>Updated Sky Attack to denote the higher Critical Hit Rate</t>
  </si>
  <si>
    <t>Fixed BRT of Pumpkaboo/Gourgeist formes</t>
  </si>
  <si>
    <t>Added Water Gun to Mollux's list of moves thingamajig.</t>
  </si>
  <si>
    <t>Replaced Sky Uppercut with Gen 5 description owing to the fact that the local poltergeist had put the Cross Chop decription there.</t>
  </si>
  <si>
    <t>Added Volkraken data (besides movepool), leaving placeholder data. Added Absorb to Necturna's list of moves.</t>
  </si>
  <si>
    <t>Added Volkraken movepool</t>
  </si>
  <si>
    <t>Added Heal Block to the Aroma Veil list of blocked effects, this one might want confirmation since it's only Bulba that reports it.</t>
  </si>
  <si>
    <t>Assigned correct DEF to Dialga (Base 120 --&gt; Rank 5)</t>
  </si>
  <si>
    <t>Resolved Struggle</t>
  </si>
  <si>
    <t>Barrier, Transform, Hypnosis &amp; Tackle added as Manga Moves to Clefable (See Pokemon Pocket Monsters)</t>
  </si>
  <si>
    <t>These are tentative depending on approval for this one ¬¬</t>
  </si>
  <si>
    <t>Bounded the opponent's HP - user's HP part of Pain Split in absolute values since it was like that in the old DAT and idk why they were gone in the transition</t>
  </si>
  <si>
    <t>Added Detect, Tackle, and Zap Cannon to Krilowatt's list of moves (Level up move for Protowatt)</t>
  </si>
  <si>
    <t>Correctly named Eject Button.</t>
  </si>
  <si>
    <t>Added Pressure to Volkraken</t>
  </si>
  <si>
    <t>Added CT: to moves with a Blank CT:</t>
  </si>
  <si>
    <t>Name</t>
  </si>
  <si>
    <t>Added CHP to Gen 6 Pokemon, based on similar Pokemon.</t>
  </si>
  <si>
    <t>*Fletchinder</t>
  </si>
  <si>
    <t>Rank</t>
  </si>
  <si>
    <t>Corrected Rock Smash's ACC from "--" to "100%"</t>
  </si>
  <si>
    <t>Zt</t>
  </si>
  <si>
    <t xml:space="preserve">Edited the BAP of Flare Blitz, Wood Hammer, Brave Bird, and Head Charge from 10+WC to 10+CEILING(WC/2). 
Edited the BAP of Volt Tackle from 11+WC to 11+CEILING(WC+2). 
Removed all but "Doubling actual weight" effect from Heavy Metal. </t>
  </si>
  <si>
    <t>Removed Telekinesis from Necturna's 6th Gen TMs on the principle that it is not an XYTM</t>
  </si>
  <si>
    <t>Removed Trick-or-Treat from Kitsunoh's movepool as it was not supposed to be there in the first place.</t>
  </si>
  <si>
    <t>Typing</t>
  </si>
  <si>
    <t xml:space="preserve">Edited Endeavour to "CT: None", "Fixed Damage Formula: (Target HP - User HP) / 2", and "Energy Cost Formula: 6 + (Calculated Damage / 1.5)". </t>
  </si>
  <si>
    <t>Abilities</t>
  </si>
  <si>
    <t>Hidden Ability</t>
  </si>
  <si>
    <t>HP</t>
  </si>
  <si>
    <t>Atk</t>
  </si>
  <si>
    <t>Def</t>
  </si>
  <si>
    <t>Added Dig to Bulbapedia's list of Anime Moves</t>
  </si>
  <si>
    <t>SpA</t>
  </si>
  <si>
    <t>SpD</t>
  </si>
  <si>
    <t>Spe</t>
  </si>
  <si>
    <t>Total</t>
  </si>
  <si>
    <t>Edited Wide Guard to be able to use successfully after Quick Guard as well. (no changes to Quick Guard yet because there's a lot of gray areas)</t>
  </si>
  <si>
    <t>Size</t>
  </si>
  <si>
    <t xml:space="preserve">Edited Double Team to have a maximum of 2 clones only. </t>
  </si>
  <si>
    <t>Added in some missing Event Moves.</t>
  </si>
  <si>
    <t>Added Eruption to Heatran as an Event Move; The Lv50 Heatran you can get in a Generation IV game ported over from Pokémon Ranger: Guardian Signs has this specific move. Source: http://bulbapedia.bulbagarden.net/wiki/List_of_game-based_Pok%C3%A9mon_distributions_in_Generation_IV</t>
  </si>
  <si>
    <t>Updated Justified and String Shot according to complaints in feedback. Also Dogfish44 if you see this: Please use the American date system for consistency... -.-'</t>
  </si>
  <si>
    <t>Edited Blaziken's Boosted Stats from Signature Item (Rare Candy) from the incorrect SpA (110 True Base Stat) to the correct Atk (120 True Base Stat). Edited Duskull's Boosted Stats from Signature Item (Rare Candy) from the incorrect Atk (40 True Base Stat) and Def (90 True Base Stat) to the correct Def (90 True Base Stat) and SpD (90 True Base Stat).</t>
  </si>
  <si>
    <t>Resolved some mentioned typos, added Phantom Force to moves affected by Pursuit for consistency with other EDM's and Volt Switch &gt; Volt Change in Pursuit's description</t>
  </si>
  <si>
    <t>More clarifications to Pursuit</t>
  </si>
  <si>
    <t>Updated Endure to clarify the usage of Endure across the same round (Normally in tangent with Encore -.-)</t>
  </si>
  <si>
    <t>Hold Hands added to Vivillon. Next job: Figure out what the hell to do with Hold Hands...</t>
  </si>
  <si>
    <t>So who put Anticipation with Ferroseed anyway? Removed.</t>
  </si>
  <si>
    <t>Corrected Dogfish44's dates, updated the Capture HP of the Gen VI Pokémon according to the listed Capture Rates on Veekun.</t>
  </si>
  <si>
    <t>Put Dragon Breath in the right place... -.-'</t>
  </si>
  <si>
    <t>Added Size &amp; Weight for Volkritter</t>
  </si>
  <si>
    <t>Noting that Volkritter movepool was added at some stage, probably on the 11th</t>
  </si>
  <si>
    <t>Equivalent Damage Modification</t>
  </si>
  <si>
    <t>Raw Stat</t>
  </si>
  <si>
    <t>Weight (kg)</t>
  </si>
  <si>
    <t>Height (m)</t>
  </si>
  <si>
    <t>Height (Serpentine)</t>
  </si>
  <si>
    <t>Height (Humanoid)</t>
  </si>
  <si>
    <t>Height (Quadrupedal)</t>
  </si>
  <si>
    <t>Height (Avian)</t>
  </si>
  <si>
    <t>Updated Me First to clarify interactions regarding combos, and moves which trigger sluggish.</t>
  </si>
  <si>
    <t>Fixed Dogfish's dates again, increased Techno Blast's BP and EC to 12 and 8 respectively to match in-game</t>
  </si>
  <si>
    <t>Frisk Clarification. Debating shifting dates to yyyy/mm/dd, where month preceding date makes logical sense -_-</t>
  </si>
  <si>
    <t>Endure Clarification (There's a lot of these).</t>
  </si>
  <si>
    <t>Weight</t>
  </si>
  <si>
    <t>Positive Speed
Nature Acc Boost</t>
  </si>
  <si>
    <t>String Shot clarification.</t>
  </si>
  <si>
    <t>Updated formatting of Revenankh's Moveset</t>
  </si>
  <si>
    <t>Fiated a BAP reduction for seismic moves under Grassy Terrain due to in-game precedent</t>
  </si>
  <si>
    <t xml:space="preserve">Magic Guard no longer blocks confusion damage.
Frisk only nullifies Item-based changes to a move's BAP, STAB, or final damage.
</t>
  </si>
  <si>
    <t>Clarified Technician to satisfy pedants... =_=</t>
  </si>
  <si>
    <t>Updated formatting of Brattler, Malaconda, Cawdet, and Cawmodore's movesets.</t>
  </si>
  <si>
    <t>Updated Embargo/Magic Room in that it does not stop Pokémon with Mega Stones from mega evolving. Reverted Embargo from a field effect to a single target effect (who the hell turned it into a field effect?)
Updated Quick Guard/Wide Guard, Protective/Evasive moves and Dodge with the updated regulations as per council vote.</t>
  </si>
  <si>
    <t>Removed Barrier, Transform and Tackle from Clefairy/Clefable as error moves due to a 1.5 month old fiat from Feedback.</t>
  </si>
  <si>
    <t>Updated Heal Order to have the EN Formula on a seperate line, as oppossed to being in the small EN Column box.</t>
  </si>
  <si>
    <t>Fixed Primal Groudon and Primal Kyogre's normal abilities from the incorrect Drizzle and Drought, respectively, to the correct Drought and Drizzle, respectively.</t>
  </si>
  <si>
    <t>Mega Altaria, Mega Salamence and Mega Lopunny</t>
  </si>
  <si>
    <t>Mega Slowbro and Mega Audino: Two ass mega evolutions... @_@</t>
  </si>
  <si>
    <t>Removing Quotes for bots... -.-'</t>
  </si>
  <si>
    <t>Included the sentence "It will thaw the frozen user." for every move that thaws the user out of frozen status.</t>
  </si>
  <si>
    <t>0-25</t>
  </si>
  <si>
    <t>Black Sludge &amp; Leftovers updated as per council vote.</t>
  </si>
  <si>
    <t>&lt;10</t>
  </si>
  <si>
    <t>&lt;0.8</t>
  </si>
  <si>
    <t>Hoopa and Volcanion added.</t>
  </si>
  <si>
    <t>-</t>
  </si>
  <si>
    <t>Updated Nature Power's called moves to gen 6. Fixed move/Move inconsistencies. Other housekeeping.</t>
  </si>
  <si>
    <t>Fixed formatting for the Megas</t>
  </si>
  <si>
    <t>Gluttony updated to reflect Leftovers' update</t>
  </si>
  <si>
    <t>Mollux, Scratchet, and Tomohawk's movepool formats updated.</t>
  </si>
  <si>
    <t>Grudge updated as per Policy Center vote and Discussion (Self Target, prevents all adjacent Pokemon from using moves with same Substitution Classes)</t>
  </si>
  <si>
    <t>Updated Necturine and Necturna's movepool formats. Removed Telekinesis as a 6th Gen TM from Necturine.</t>
  </si>
  <si>
    <t>Delibird gets Spikes as an Egg move now so no need to have it listed as an event move</t>
  </si>
  <si>
    <t>26-55</t>
  </si>
  <si>
    <t xml:space="preserve">Append Focus Punch as per Policy Center vote so that Encore only targets the Focus Punch user's previous move if Encore is used during Focus Punch's charge phase. </t>
  </si>
  <si>
    <t>Broke up Teleport into several columns, altered Guard Swap to simply exchange changes to Defence and Sp. Defence.</t>
  </si>
  <si>
    <t>ORAS Leaks: Mega Camerupt, Mega Sharpedo, Mega Gallade, Beginning Ocean, Final Earth, and Cliff Sword. All have placeholder data and the latter three have unreleased to denote the obvious.</t>
  </si>
  <si>
    <t>CC Cost</t>
  </si>
  <si>
    <t>CHP</t>
  </si>
  <si>
    <t>Sig. Item(s)</t>
  </si>
  <si>
    <t>Finished up putting down placeholder data for the Corocoro leaks and english names and all</t>
  </si>
  <si>
    <t>Updated Imprison as to match council vote.</t>
  </si>
  <si>
    <t>Corrected Raichu's HP from 100 to 90; Added Heart Stamp to Pikachu's Event movepool according to Bulbapedia and Serebii's event databases.</t>
  </si>
  <si>
    <t>22/9/2014</t>
  </si>
  <si>
    <t>10 - 25</t>
  </si>
  <si>
    <t>0.8 - 1.2</t>
  </si>
  <si>
    <t>1.2 - 2</t>
  </si>
  <si>
    <t>Updated Pain Split as per council vote.</t>
  </si>
  <si>
    <t>24/9//2014</t>
  </si>
  <si>
    <t>Updated Phantom Force and Shadow Force.</t>
  </si>
  <si>
    <t>24/9/2014</t>
  </si>
  <si>
    <t>Removed the Clefairy lurking next to Discharge.</t>
  </si>
  <si>
    <t>56-95</t>
  </si>
  <si>
    <t>Corrected Cotton Spore's Targeting from a single adjacent target to Up to 3 Adjacent Targets</t>
  </si>
  <si>
    <t>25.1 - 50</t>
  </si>
  <si>
    <t>2.1 - 3.5</t>
  </si>
  <si>
    <t>Corrected Venom Drench's Targeting from a single adjacent target to Up to 3 Adjacent Targets</t>
  </si>
  <si>
    <t>Boosted Stats</t>
  </si>
  <si>
    <t>1.3 - 2</t>
  </si>
  <si>
    <t>1.0 - 1.5</t>
  </si>
  <si>
    <t>Event, Anime, and Manga Moves</t>
  </si>
  <si>
    <t>Updated Protector as per the Council's  recent vote.</t>
  </si>
  <si>
    <t>Updated Cupra, Argalis, and Aurumoth's movepool formats.</t>
  </si>
  <si>
    <t>Corrected Infestation to make Contact. Throttled GF employee responsible for Special Moves making contact</t>
  </si>
  <si>
    <t>Updated stats to include Plasmanta (Given how much we know), and room for any needed prevolutions. Also opened a page for Plasmanta's learnset, although leaving for now.</t>
  </si>
  <si>
    <t>Mega Beedrill, Pidgeot, Steelix, Glalie, Rayquaza, stats for Mega Steelix, Sceptile, Swampert, and Glalie.
Later updated adding mechanics for Primordial Sea, Desolate Land and Delta Stream (Which has been added) while adding Placeholder data for Dragon's Ascent.</t>
  </si>
  <si>
    <t>Updated Pokemon Data with new Megas to the best of our current knowledge. Removed unconfirmed SC/WC data from ORAS Megas.</t>
  </si>
  <si>
    <t>C.E.S.</t>
  </si>
  <si>
    <t>Readded SC/WC's (which were in fact confirmed) after dogfish removed them... &gt;_&gt;</t>
  </si>
  <si>
    <t>Blame #cap for not telling me they were confirmed =(</t>
  </si>
  <si>
    <t>Hoopa's new forme is an alternate forme and not a Mega Evolution. Filled out data for Dragon Ascent, Origin Pulse and Precipice Blades. Added data for Hyperspace Fury, Hyperspace Hole and Steam Eruption.</t>
  </si>
  <si>
    <t>96-115</t>
  </si>
  <si>
    <t>M.E.S.</t>
  </si>
  <si>
    <t>50.1 - 100</t>
  </si>
  <si>
    <t>3.6 - 5</t>
  </si>
  <si>
    <t>Implemented Gracidea, Dark Stone and Light Stone (Legendary Exclusive items that codify forme changes)</t>
  </si>
  <si>
    <t>2.1 - 2.5</t>
  </si>
  <si>
    <t>1.6 - 2.5</t>
  </si>
  <si>
    <t>Hotfixed Pluck to 4 EN to match Bug Bite's EN cost, because they both have the same effect.</t>
  </si>
  <si>
    <t>116-135</t>
  </si>
  <si>
    <t>100.1 - 200</t>
  </si>
  <si>
    <t>5.1 - 6.5</t>
  </si>
  <si>
    <t>2.6 - 3.5</t>
  </si>
  <si>
    <t>2.6 - 3</t>
  </si>
  <si>
    <t>Removed redundant, wrong info from Bide. Bide being blocked by ghost-type attacks is common sense! Aerilate Bide is a thing! Why mention how much damage it deals when it is already mentioned in the DMG formula! -.-'</t>
  </si>
  <si>
    <t>136-150</t>
  </si>
  <si>
    <t>200.1 - 274.9</t>
  </si>
  <si>
    <t>6.6 - 8</t>
  </si>
  <si>
    <t>3.1 - 4.5</t>
  </si>
  <si>
    <t xml:space="preserve">Chatter now has 100% chance of inflicting Confusion status instead of regular 31%, hotfix following in-catridge precedence. </t>
  </si>
  <si>
    <t>Finished up with the size classes of the new Pokémon save the alternate hoopa forme</t>
  </si>
  <si>
    <t>151-170</t>
  </si>
  <si>
    <t>275 - 349.9</t>
  </si>
  <si>
    <t>8.1+</t>
  </si>
  <si>
    <t>Removed Unreleased from new moves and abilities, altered effects so stong weather can be nullified by abilities, Air Lock not nullifying Strong Winds being the exception.</t>
  </si>
  <si>
    <t>5.1+</t>
  </si>
  <si>
    <t>4.6+</t>
  </si>
  <si>
    <t>Clarified Lightningrod's effect from not activating if the pokemon is immune to electric-type attacks to not increasing the pokemon's Special Attack by one stage if immune to Electric-Type attacks.</t>
  </si>
  <si>
    <t>Costumes, Rayquaza mega evo, mega stone respellings in prep for oras launch and then cap movepools and whatnot</t>
  </si>
  <si>
    <t>171-185</t>
  </si>
  <si>
    <t>Updated CAP movepools in prep for ORAS launch, except for Secret Power due to a formatting discussion</t>
  </si>
  <si>
    <t>350 - 449.9</t>
  </si>
  <si>
    <t>Unbound Hoopa! Also Black and White Kyurem SC/WC's...</t>
  </si>
  <si>
    <t>186-200</t>
  </si>
  <si>
    <t xml:space="preserve">Frosty fiat: Damaging combos are not affected by Focus Band. </t>
  </si>
  <si>
    <t>Bulbasaur</t>
  </si>
  <si>
    <t xml:space="preserve">Changed Mega-Metagross' WC to 11 since it is 942.9 kg </t>
  </si>
  <si>
    <t>450 - 599.9</t>
  </si>
  <si>
    <t>Updated CAP movepools to include Generation 6 Tutors</t>
  </si>
  <si>
    <t>*Glalitite</t>
  </si>
  <si>
    <t>Grass/Poison</t>
  </si>
  <si>
    <t>Overgrow</t>
  </si>
  <si>
    <t>Chlorophyll</t>
  </si>
  <si>
    <t>Added Plasmanta &amp; Plasmicra movepools, and updated Signiature Items</t>
  </si>
  <si>
    <t>201+</t>
  </si>
  <si>
    <t>600 - 749.9</t>
  </si>
  <si>
    <t>Changed Rollout's BAP and Energy Cost Cells to "Formula".</t>
  </si>
  <si>
    <t>Snugglow!!!</t>
  </si>
  <si>
    <t>Reveal Glass</t>
  </si>
  <si>
    <t xml:space="preserve">Mega-Charizard-X, Mega-Gyarados, and Mega-Altaria gets Levitate Command, (wasn't me though). </t>
  </si>
  <si>
    <t xml:space="preserve">Chill won't lock Choice Item users and it can be used even if the user is locked in a different move. 
Soft-boiled can now be passed to another target a la Milk Drink. </t>
  </si>
  <si>
    <t>Hold Back Serperior, Emboar, and Oshawott (Zt: Samurott)</t>
  </si>
  <si>
    <t xml:space="preserve">Big Root now doubles draining @ 100% cap and +3 EN cost to draining moves. </t>
  </si>
  <si>
    <t>Smoke Ball changes</t>
  </si>
  <si>
    <t>750 - 949.9</t>
  </si>
  <si>
    <t>Sleep Talk priority clarification for serial pedants such as Dogfish44</t>
  </si>
  <si>
    <t>*Houndoominite</t>
  </si>
  <si>
    <t>Bumped Sky Drop's EC to match Psychic's EC.
Circle Throw WC limit re-addition.</t>
  </si>
  <si>
    <t>Changed Growth's type from the incorrect Grass to the correct Normal.</t>
  </si>
  <si>
    <t>Circle Throw &gt; Overhead Throw in Suction Cups' description.</t>
  </si>
  <si>
    <t>Emergency Dragon Scale patch.</t>
  </si>
  <si>
    <t>Removed redundant and unapproved information from Rare Candy and Everstone</t>
  </si>
  <si>
    <t>Arceus event moves</t>
  </si>
  <si>
    <t>RIP Sucker Punch + Vice Grip</t>
  </si>
  <si>
    <t>Hold Back and Hold Hands</t>
  </si>
  <si>
    <t>Frosty</t>
  </si>
  <si>
    <t>Replaced Learnsets with Emma's</t>
  </si>
  <si>
    <t>Added Earthquake to Voodoom's alphabetical movelist</t>
  </si>
  <si>
    <t>Sky Drop fix</t>
  </si>
  <si>
    <t>Struggle + Rock head clarification.</t>
  </si>
  <si>
    <t>Added Weight Class Alterations tab (Thanks akela for the full table) to help users with finding modified Weight Classes</t>
  </si>
  <si>
    <t>Psycho Boost Accuracy fix</t>
  </si>
  <si>
    <t>Psycho Boost Accuracy fix... again. And added consistency. Because the people want consistency!</t>
  </si>
  <si>
    <t>Rock STAB Nerf</t>
  </si>
  <si>
    <t>Merged Secret Power rows in Breezi's movepool. Why have multiple columns for the ways moves are learned in each generation if we are just going to have individual rows for each move occurence per generation? Consider this a starting point for prettying other movepools.</t>
  </si>
  <si>
    <t>Smoochum Acc Boost fix</t>
  </si>
  <si>
    <t>Pixie Dust :o</t>
  </si>
  <si>
    <t xml:space="preserve">King's Rock now applies to non-contact attacks as well. And no, it's not an April Fools' joke. </t>
  </si>
  <si>
    <t>Heart Scale!</t>
  </si>
  <si>
    <t>Someone gave Flarelm Embirch's abilities when it is supposed to have Pyroak's abilities... -_-</t>
  </si>
  <si>
    <t>Big overhaul on semantics with stat changing moves; many abilities, items, and moves edited. Also removed some crazy outdated flavour things.</t>
  </si>
  <si>
    <t>Removed "If its opponent is close, they risk getting caught in the web immediately." from Spider Web, as it apparently caused confusion that forced people to hit themselves in confusion at a rate of 100% regarding Spider Web's effect.</t>
  </si>
  <si>
    <t xml:space="preserve">Mat Block changes
</t>
  </si>
  <si>
    <t>Protect changes</t>
  </si>
  <si>
    <t>Changed Explosion's Contact from the incorrect "Normal" to the correct "No".</t>
  </si>
  <si>
    <t>Placeholder data for CAP 20, named "Booster" until we get an actual name</t>
  </si>
  <si>
    <t>Jaboca Berry &gt; Jacoba Berry</t>
  </si>
  <si>
    <t>Resolving confusion from the term "Natural ___ Stage" in Intimidate and Starf Berry</t>
  </si>
  <si>
    <t>Fairy STAB Policy Change</t>
  </si>
  <si>
    <t>Berserk Gene, not Beserk Gene</t>
  </si>
  <si>
    <t>Consumable Items update (Also punted Weakness Policy into Consumable List)</t>
  </si>
  <si>
    <t>Beserk Gene et al buffs (no more nine action limit) made natural stage adjustments less confusing.</t>
  </si>
  <si>
    <t>Blue Orb as sig on wrong Pokémon</t>
  </si>
  <si>
    <t>950kg+</t>
  </si>
  <si>
    <t>Naviathan Movepool</t>
  </si>
  <si>
    <t>Memento is now consistent with the general idea that moves need EN.</t>
  </si>
  <si>
    <t>Flower Veil updated to reflect in-game</t>
  </si>
  <si>
    <t>Naviathan WC/SC</t>
  </si>
  <si>
    <t>... other general fixes (Follow Me + Rage Powder +3 Prio to +2 Prio)</t>
  </si>
  <si>
    <t>Placeholder data for CAP 20 Prevos (Rubberduck and Dinoboat as placeholder names), Rare Candy stuff</t>
  </si>
  <si>
    <t xml:space="preserve">Made the "chance to inflict poison" description explicit in Poison Tail. 
</t>
  </si>
  <si>
    <t>Flower Veil Policy Change</t>
  </si>
  <si>
    <t>Naviathan is not decimated by Low Kick / Gets Light Metal as its Hidden Ability</t>
  </si>
  <si>
    <t>Rubberduck &amp; Dinoboat are Water and Water/Steel respectively</t>
  </si>
  <si>
    <t>Dawn Stone buff</t>
  </si>
  <si>
    <t xml:space="preserve">Appended that if the Pokémon would use Fling when it has no items equipped, the move fails and costs one (1) energy. </t>
  </si>
  <si>
    <t>Added Heart Stamp and Play Rough to Jirachi as Egg Moves now that the Japanese distribution is out</t>
  </si>
  <si>
    <t>Hyperspace Hole and Hyperspace Fury both damage Pokémon hiding behind a Substitute.</t>
  </si>
  <si>
    <t>Attempted to simplify Electro Ball BAP Description</t>
  </si>
  <si>
    <t>Removed an incomplete line from Sticky Barb.</t>
  </si>
  <si>
    <t>Rhyhorn line gains Tackle, Gulpin line gains Water Gun, Slurpuff gains Electro Ball, Helio line gains Discharge</t>
  </si>
  <si>
    <t>Updated Echoed Voice to make it not imply the first use has 0 BAP and costs 0 EN.</t>
  </si>
  <si>
    <t>Charizard gets Hold Hands as an event move. Source: http://www.serebii.net/omegarubyalphasapphire/serialcode.shtml</t>
  </si>
  <si>
    <t>Raw Stats are the HP, ATK, DEF, SPA, SPD, and SPE of a Pokemon in-game, the Rank is the ASB Equivalent. For HP, refer to the additional column. Weight is the in-game weight, the Rank value is the Weight Class (Used notably for the BAP calculations of certain moves). Height is the in-game height, and the Rank value given is the Size Class, which is also used for the calculation of some move BAP. Size Classes are also dependant on the physical appearence of the Pokemon - whilst any pokemon below 1.2m is considered SC 1 or 2, above that Pokemon are grouped as such. For the overlap between Height (Quadrupedal), and Height (General), Size Classes have been decided by using the visual bulk of the Pokemon (Mightyena is scrawny and thus Size 2, Donphan is bulky and thus Size 3)</t>
  </si>
  <si>
    <t xml:space="preserve">Made Revenankh's "Spite" a Gen 6 Tutor, given it already learns it.
</t>
  </si>
  <si>
    <t>Stats for CAP prevo's that Dogfish somehow did not ninja me to getting in!</t>
  </si>
  <si>
    <t>Finally decided to update Nature Power for Generation VI... why did no one do this months ago?</t>
  </si>
  <si>
    <t>Endeavour Pikachu finally a thing</t>
  </si>
  <si>
    <t>Floatoy &gt; Rubberduck</t>
  </si>
  <si>
    <t>Weather Abilities are now optional to activate, and Imposter also has the wording to clarify</t>
  </si>
  <si>
    <t>Anime Moves</t>
  </si>
  <si>
    <t>Naviathan Release, Light Metal Clarification wrt multi-hit moves, etc.</t>
  </si>
  <si>
    <t>Mareep learned how to Hold Back. Thanks Korea, much appreciated.</t>
  </si>
  <si>
    <t>Actually implemented Caimanoe's Movepool. Uh, at least mostly (Someone go add the cheapest source stuff please ¬_¬)</t>
  </si>
  <si>
    <t>More anime/event moves.</t>
  </si>
  <si>
    <t>Added placeholder CAP data, the generic name shall be Toxicstone!</t>
  </si>
  <si>
    <t>Removed archaic "locks stat" from Dragon Dance, Scary Face</t>
  </si>
  <si>
    <t>Added housekeeping to Pokémon listings. Glared at non ISO 8601 dates for confusing me.</t>
  </si>
  <si>
    <t>Regenerator Toxicstone!</t>
  </si>
  <si>
    <t>Mega Toxicstone gets Magic Guard. inb4 someone suggests to make the mega stone have a built-in Life Orb.</t>
  </si>
  <si>
    <t>Zoroark used Sludge Bomb!</t>
  </si>
  <si>
    <t>New CAP stats with the help of Dogfish.</t>
  </si>
  <si>
    <t>Simplifying Morning Sun/Moonlight.</t>
  </si>
  <si>
    <t>Added Doubled BAP against Fly/Bounce/Sky Drop to Thunder and Hurricane.</t>
  </si>
  <si>
    <t>New CAP has Mould Breaker</t>
  </si>
  <si>
    <t>Clarified that mega evolution does trigger a mega ability.</t>
  </si>
  <si>
    <t>Lati@site buffs.</t>
  </si>
  <si>
    <t>Toxicstone? More like Crucibelle
Hyperspace Fury is Physical, remerged some goody goody two shoes editor's unmerging of a bunch of moves.</t>
  </si>
  <si>
    <t>Rare Candy changes as per http://www.smogon.com/forums/threads/3558145/</t>
  </si>
  <si>
    <t>Front Page update, Dragon Scale.</t>
  </si>
  <si>
    <t xml:space="preserve">Helix Fossil is supposed to boost Omanyte/Omastar's SpA. Change now reflected in "Pokemon" tab. Probably needs to look through the other mons too. </t>
  </si>
  <si>
    <t>Happy Hour Delibird.
RCB Duration Increase.</t>
  </si>
  <si>
    <t>Updated Zapdos's HA, how did that go unfixed for so long?</t>
  </si>
  <si>
    <t>lol Crucibelle is so light thanks CAP.</t>
  </si>
  <si>
    <t>Rare Candy</t>
  </si>
  <si>
    <t>Clarified Block</t>
  </si>
  <si>
    <t>Added Fairy Gem.</t>
  </si>
  <si>
    <t>Crucibelle is now classified as not safe for Dream Eatering.</t>
  </si>
  <si>
    <t>Added the max movepool counts to a new tab at the end of the NDA</t>
  </si>
  <si>
    <t>Lance's Dragonite is now gettable ingame so Dragonite can now finally troll Physical Attackers with its legendary Barrier move! :D</t>
  </si>
  <si>
    <t>Dropped the +3 CC thing for Pokémon like Sableye as per a policy decision</t>
  </si>
  <si>
    <t>Feebas has Oblivious as its second ability... Don't know how that slipped through the cracks... ._.
CAP Movepool costings update.
Rotom appliance clarifications about learning new moves and not counting as held (does not change anything though).</t>
  </si>
  <si>
    <t>Did the whole not a held item deed to all transformative items sans Griseous Orb since that is a held item. Also clarified Knock Off in terms of not knocking off primal orbs and whatnot.</t>
  </si>
  <si>
    <t>Final touches to Crucibelle.</t>
  </si>
  <si>
    <t>Iron Tail CT Change.</t>
  </si>
  <si>
    <t>Sky Drop and Thunder Wave clarification.</t>
  </si>
  <si>
    <t>SpA, SpD</t>
  </si>
  <si>
    <t>Block, False Swipe, Weather Ball, Dig, Frenzy Plant, Ancient Power</t>
  </si>
  <si>
    <t>Psybeam Lotad, Brave Bird Hawlucha (Move Errors)</t>
  </si>
  <si>
    <t xml:space="preserve">Changed Outrage, Petal Dance, and Thrash as per Policy vote to last for 2a/3a, only confuses if lasts 2a. 
Also changed Training Items as per Policy vote to grant bonus upon sendout only. </t>
  </si>
  <si>
    <t xml:space="preserve">Changed Block and Fairy Lock to also deal damage against damaging evasive moves entering evasive phase. 
Also changed Guts, Toxic Boost, and Flare Boost to give +3 instead of +2. 
</t>
  </si>
  <si>
    <t xml:space="preserve">Belly Drum now costs 30% maximum HP instead of 50%. 
Ghost Curse now costs 30 flat HP and 10 EN instead of 50% maximum HP and 27 EN. </t>
  </si>
  <si>
    <t>No one reminded me to add Happy Hour to Greninja as an event move... :|</t>
  </si>
  <si>
    <t>FLYING KERFLUFFLES WATCH OUT EVERYBODY (Kerfluffle Movepool)</t>
  </si>
  <si>
    <t xml:space="preserve">Changed Klutz to ignore No Guard on incoming moves by default. This only affects the Golurk line, so far. </t>
  </si>
  <si>
    <t xml:space="preserve">Pumpkaboo/Gourgeist-M are now Pumpkaboo/Gourgeist-A. </t>
  </si>
  <si>
    <t>Kerfluffle prevo placeholder</t>
  </si>
  <si>
    <t xml:space="preserve">Binding Band now deals double residual damage instead of triple. </t>
  </si>
  <si>
    <t xml:space="preserve">Deleted flavourful fluff from Fire Spin and Telekinesis. 
And Horn Drill. </t>
  </si>
  <si>
    <t>Kerfluffle prevo stats</t>
  </si>
  <si>
    <t>Updated Solar Power and Flash Fire</t>
  </si>
  <si>
    <t xml:space="preserve">Flower Gift now affects user as well as allies, and also gives +3/-3 boosts instead of +2/-2. </t>
  </si>
  <si>
    <t>Gen VII Update Day 1: Pokémon, Abilities, STAB Effects, and Moves updates done through Dark Void including all altered moves and excluding new moves.</t>
  </si>
  <si>
    <t>Gen VII Update Day 2: Moves, Held Items, and Consumable Items done. Sig Items, TLR Items, WC Alterations, and CAP Movepools left of what's to be altered in the NDA.</t>
  </si>
  <si>
    <t>Gen VII Update Day 3: Finally done with the updating thank goodness. Also made an overhaul of the WC Alterations Sheet: Everything now runs on formulas.</t>
  </si>
  <si>
    <t>Core Enforcer works like Gastro Acid ingame, so adjusted it for that. Also updated Comatose for copy/remove immunity, and clarified Lightningrod and Storm Drain to appease the pedants of the world... -_-</t>
  </si>
  <si>
    <t xml:space="preserve">Converted recoil percentages into recoil fractions and decimals to appease world pedantry. </t>
  </si>
  <si>
    <t xml:space="preserve">Blaze, Overgrow, Swarm and Torrent now give +3 BAP instead of +2 to their respective types when proc'ed. </t>
  </si>
  <si>
    <t>Knock Off clarification</t>
  </si>
  <si>
    <t>Fur Coat update</t>
  </si>
  <si>
    <t>Please do not use cellls in this column - if you do, you get to update the BRT formula when you break it!</t>
  </si>
  <si>
    <t>Storm Throw now has 4+(WC/2) in energy cost and BAP instead of 6+(WC/2)</t>
  </si>
  <si>
    <t>Totally didn't forget raids existed when making Aurora Veil</t>
  </si>
  <si>
    <t xml:space="preserve">Added Psychic Fangs to Strong Jaw's list of moves. 
Changed Stealth Rock's accuracy from 100% to --%. </t>
  </si>
  <si>
    <t xml:space="preserve">PUBLISHED THIS SPREADSHEET for Discord bot to better access it. </t>
  </si>
  <si>
    <t>comic</t>
  </si>
  <si>
    <t>test edit to see if bot is updating okay (test test)</t>
  </si>
  <si>
    <t xml:space="preserve">test edit </t>
  </si>
  <si>
    <t>Ivysaur</t>
  </si>
  <si>
    <t>N/A</t>
  </si>
  <si>
    <t>Venusaur</t>
  </si>
  <si>
    <t>Information on calculating Accuracy modifiers can be found in this post in the ASB Players Handbook.</t>
  </si>
  <si>
    <t>Rare Candy, Venusaurite</t>
  </si>
  <si>
    <t>SpA (RC), SpD (RC)</t>
  </si>
  <si>
    <t>Ancientpower, Rock Throw</t>
  </si>
  <si>
    <t>NAME</t>
  </si>
  <si>
    <t>http://www.smogon.com/forums/threads/asb-players-handbook.3488563/#post-4843567</t>
  </si>
  <si>
    <t>TYPE</t>
  </si>
  <si>
    <t>Moody Natures</t>
  </si>
  <si>
    <t>DESCRIPTION</t>
  </si>
  <si>
    <t>Bypassed by Mold Breaker</t>
  </si>
  <si>
    <t>Adaptability</t>
  </si>
  <si>
    <t xml:space="preserve">Lonely </t>
  </si>
  <si>
    <t>Passive</t>
  </si>
  <si>
    <t>(+1 Atk, -1 Def)</t>
  </si>
  <si>
    <t>(+2 Atk, -1 Def)</t>
  </si>
  <si>
    <t>Adamant</t>
  </si>
  <si>
    <t>(+1 Atk, -1 SpA)</t>
  </si>
  <si>
    <t>(+2 Atk, -1 SpA)</t>
  </si>
  <si>
    <t xml:space="preserve">Naughty </t>
  </si>
  <si>
    <t>(+1 Atk, -1 SpD)</t>
  </si>
  <si>
    <t>(+2 Atk, -1 SpD)</t>
  </si>
  <si>
    <t xml:space="preserve">Brave </t>
  </si>
  <si>
    <t>(+1 Atk, Speed ÷ 1.15, -10% Evasion)</t>
  </si>
  <si>
    <t>(+2 Atk, Speed ÷ 1.15, -10% Evasion)</t>
  </si>
  <si>
    <t xml:space="preserve">Bold </t>
  </si>
  <si>
    <t>(+1 Def, -1 Atk)</t>
  </si>
  <si>
    <t>(+2 Def, -1 Atk)</t>
  </si>
  <si>
    <t xml:space="preserve">Impish </t>
  </si>
  <si>
    <t>(+1 Def, -1 SpA)</t>
  </si>
  <si>
    <t>(+2 Def, -1 SpA)</t>
  </si>
  <si>
    <t>Lax</t>
  </si>
  <si>
    <t>(+1 Def, -1 SpD)</t>
  </si>
  <si>
    <t>(+2 Def, -1 SpD)</t>
  </si>
  <si>
    <t xml:space="preserve">Relaxed </t>
  </si>
  <si>
    <t>(+1 Def, Speed ÷ 1.15, -10% Evasion)</t>
  </si>
  <si>
    <t>(+2 Def, Speed ÷ 1.15, -10% Evasion)</t>
  </si>
  <si>
    <t xml:space="preserve">Modest </t>
  </si>
  <si>
    <t>(+1 SpA, -1 Atk)</t>
  </si>
  <si>
    <t>The moves that match this Pokemon's type have their Base Attack Power increased by two (2).</t>
  </si>
  <si>
    <t>(+2 Spa, -1 Atk)</t>
  </si>
  <si>
    <t xml:space="preserve">Mild </t>
  </si>
  <si>
    <t>(+1 SpA, -1 Def)</t>
  </si>
  <si>
    <t>(+2 SpA, -1 Def)</t>
  </si>
  <si>
    <t xml:space="preserve">Rash </t>
  </si>
  <si>
    <t>(+1 SpA, -1 SpD)</t>
  </si>
  <si>
    <t>(+2 SpA, -1 SpD)</t>
  </si>
  <si>
    <t xml:space="preserve">Quiet </t>
  </si>
  <si>
    <t>(+1 SpA, Speed ÷ 1.15, -10% Evasion)</t>
  </si>
  <si>
    <t>(+2 SpA, Speed ÷ 1.15, -10% Evasion)</t>
  </si>
  <si>
    <t xml:space="preserve">Calm </t>
  </si>
  <si>
    <t>(+1 SpD, -1 Atk)</t>
  </si>
  <si>
    <t>(+2 SpD, -1 Atk)</t>
  </si>
  <si>
    <t xml:space="preserve">Gentle </t>
  </si>
  <si>
    <t>(+1 SpD, -1 Def)</t>
  </si>
  <si>
    <t>(+2 SpD, -1 Def)</t>
  </si>
  <si>
    <t xml:space="preserve">Careful </t>
  </si>
  <si>
    <t>(+1 SpD, -1 SpA)</t>
  </si>
  <si>
    <t>(+2 SpD, -1 SpA)</t>
  </si>
  <si>
    <t>Sassy</t>
  </si>
  <si>
    <t xml:space="preserve"> (+1 SpD, Speed ÷ 1.15, -10% Evasion)</t>
  </si>
  <si>
    <t>(+2 SpD, Speed ÷ 1.15, -10% Evasion)</t>
  </si>
  <si>
    <t xml:space="preserve">Timid </t>
  </si>
  <si>
    <t>(+15% Speed, +X% Accuracy, -1 Atk)</t>
  </si>
  <si>
    <t>(+30% Speed, +2x Accuracy, -1 Atk)</t>
  </si>
  <si>
    <t xml:space="preserve">Hasty </t>
  </si>
  <si>
    <t>(+15% Speed, +X% Accuracy, -1 Def)</t>
  </si>
  <si>
    <t>(+30% Speed, +2x Accuracy, -1 Def)</t>
  </si>
  <si>
    <t xml:space="preserve">Jolly </t>
  </si>
  <si>
    <t>(+15% Speed, +X% Accuracy, -1 SpA)</t>
  </si>
  <si>
    <t>(+30% Speed, +2x Accuracy, -1 SpA)</t>
  </si>
  <si>
    <t>Naive</t>
  </si>
  <si>
    <t>(+15% Speed, +X% Accuracy, -1 SpD)</t>
  </si>
  <si>
    <t>(+30% Speed, +2x Accuracy, -1 SpD)</t>
  </si>
  <si>
    <t xml:space="preserve">Bashful </t>
  </si>
  <si>
    <t>(No effect on stats)</t>
  </si>
  <si>
    <t>(+1 SpA)</t>
  </si>
  <si>
    <t xml:space="preserve">Docile </t>
  </si>
  <si>
    <t>(+1 Def)</t>
  </si>
  <si>
    <t xml:space="preserve">Hardy </t>
  </si>
  <si>
    <t>(+1 Atk)</t>
  </si>
  <si>
    <t xml:space="preserve">Quirky </t>
  </si>
  <si>
    <t>(+1 SpD)</t>
  </si>
  <si>
    <t>Serious</t>
  </si>
  <si>
    <t>(+15% Speed, +x Accuracy)</t>
  </si>
  <si>
    <t>No</t>
  </si>
  <si>
    <t>Charmander</t>
  </si>
  <si>
    <t>Aerilate</t>
  </si>
  <si>
    <t>Toggle</t>
  </si>
  <si>
    <t>By default, this Pokemon's Normal-type moves are Flying-type moves, and have an additional two (2) BAP boost. When toggled, this Pokemon's Normal-type attacks have their BAP increased by two (2). Only Normal-typed moves changed by Aerilate receive this boost, and not all Flying-type moves. If a Pokemon has been skill-swapped multiple abilities that change Normal-type attacks, the attacks become dual-typed, but the BAP boosts of the abilities do not stack.</t>
  </si>
  <si>
    <t>Aftermath</t>
  </si>
  <si>
    <t>Fire</t>
  </si>
  <si>
    <t>Blaze</t>
  </si>
  <si>
    <t>Solar Power</t>
  </si>
  <si>
    <t>If this Pokemon uses Self-Destruct or Explosion, the attack has ten (10) more Base Attack Power and five (5) more Energy Cost to execute.</t>
  </si>
  <si>
    <t>Air Lock</t>
  </si>
  <si>
    <t>This Pokemon releases immense barometric pressure, clearing the weather in the arena and preventing the effect of weather moves and abilities from taking place.</t>
  </si>
  <si>
    <t>Analytic</t>
  </si>
  <si>
    <t>If this Pokemon attacks after its target during an action, its attacks have two (2) more Base Attack Power.</t>
  </si>
  <si>
    <t>Anger Point</t>
  </si>
  <si>
    <t>When struck with a critical hit, this Pokemon becomes enraged and its Attack rises to maximum (Stage 6). However, its Attack will drop up to two (2) stages at the end of each round instead of one (1) stage until it reaches the current natural stage.</t>
  </si>
  <si>
    <t>Anticipation</t>
  </si>
  <si>
    <t>This Pokemon is better at sensing dangerous attacks, and reduced the Base Attack Power from super-effective attacks, Self-Destruct, and Explosion by two (2).</t>
  </si>
  <si>
    <t>Yes</t>
  </si>
  <si>
    <t>Bug</t>
  </si>
  <si>
    <t>Arena Trap</t>
  </si>
  <si>
    <t>This Pokemon has great knowledge of the field and can always remain close to an earthbound foe no matter where it runs. All Pokemon that are not of the Flying-Type, or possess the Levitate Ability, may not be switched out of battle while this Pokemon is on the field. This Pokemon may still switch out of battle as normal, unless there is another Pokemon on the field with Arena Trap.</t>
  </si>
  <si>
    <t>Aroma Veil</t>
  </si>
  <si>
    <t>This Pokemon and its allies on the field can not be affected by Attract, Disable, Encore, Heal Block, Taunt, or Torment.</t>
  </si>
  <si>
    <t>Aura Break</t>
  </si>
  <si>
    <t>This Pokemon reverses the effects of Dark Aura and Fairy Aura, reducing the effectiveness of relevant attacks by two (2) BAP.</t>
  </si>
  <si>
    <t>Bad Dreams</t>
  </si>
  <si>
    <t>This Pokemon's frightening presence causes sleeping Pokemon to take four (4) damage/action and lose two (2) energy per action when sleeping.</t>
  </si>
  <si>
    <t>Battery</t>
  </si>
  <si>
    <t>This Pokémon is able to power up special moves for the team, boosting the BAP of Special Attacks for this Pokémon and its teammates by two (2).</t>
  </si>
  <si>
    <t>Bug STAB; Adds an additional guaranteed attack on all multi-hit moves (does not include two hit moves) with a total hit cap of five (5).</t>
  </si>
  <si>
    <t>Battle Armor</t>
  </si>
  <si>
    <t>This Pokemon's thick armor prevents it from taking critical hits.</t>
  </si>
  <si>
    <t>Battle Bond</t>
  </si>
  <si>
    <t>By default, Water Shuriken's BAP is increased to three (3) per hit. When this Pokémon KOes an opposing Pokémon, this Pokémon will transform into Ash-Greninja. This form change cannot be reversed. When toggled, Water Shuriken's BAP is increased to three (3) per hit. Either way, this ability cannot be removed from the Pokémon or copied by any means.</t>
  </si>
  <si>
    <t>Beast Boost</t>
  </si>
  <si>
    <t>When this Pokémon KOes an opposing Pokémon, this Pokémon's highest rank (between Atk, Def, SpA, and SpD) will be boosted by one (1) stage, adjusting the natural stage. If there is a tie, both stats are raised.</t>
  </si>
  <si>
    <t>Dark</t>
  </si>
  <si>
    <t>Berserk</t>
  </si>
  <si>
    <t>Dark STAB; ignores Attract and Confusion status entirely when using Dark-type damaging and non-damaging attacks. Immune to all status moves used by a Pokémon with the Prankster ability (as well as all moves summoned by a Prankster-boosted non-damaging move).</t>
  </si>
  <si>
    <t>When this Pokémon's HP falls below 50% as a result of direct damage, the Pokémon becomes angry, and its Sp. Attack is increased by one (1) stage, adjusting the natural stage.</t>
  </si>
  <si>
    <t>Big Pecks</t>
  </si>
  <si>
    <t>This Pokemon's sturdy wings prevent its defense from being lowered. The rate its defense stage drops towards its natural stage after a boost is also halved from one every round to once every two (2) rounds.</t>
  </si>
  <si>
    <t>When this Pokemon's HP is lower than 33%, the base damage of any fire attack is increased by three (3). (eg Flamethrower goes from 9 to 12, Fire Blast from 11 to 14)</t>
  </si>
  <si>
    <t>Bulletproof</t>
  </si>
  <si>
    <t>This Pokemon is immune to damage from ball and bomb attacks. Full List: Acid Spray, Aura Sphere, Barrage, Beak Blast, Bullet Seed, Egg Bomb, Electro Ball, Energy Ball, Focus Blast, Gyro Ball, Ice Ball, Magnet Bomb, Mist Ball, Mud Bomb, Octazooka, Pollen Puff, Rock Blast, Rock Wrecker, Seed Bomb, Shadow Ball, Sludge Bomb, Weather Ball, and Zap Cannon.</t>
  </si>
  <si>
    <t>Cheek Pouch</t>
  </si>
  <si>
    <t>This Pokemon gains additional HP from absorbing more nutrients when it eats any Berry item. For each consumption of a Berry, the Pokemon gains ten divided by maximum berry activations (10/Max activations, rounded down) HP in addition to that berry's effect. [Ex. Lum Berry activates once at maximum, 10 HP is gained. Cheri Berry activates twice at maximum, 5HP per activation is gained. Natural Gift berries activate a maximum of 5 times, so 2HP is gained.)</t>
  </si>
  <si>
    <t>Dragon</t>
  </si>
  <si>
    <t>Dragon STAB; -1 BAP on incoming neutral attacks Dragon itself would resist (e.g. -1 BAP on Aqua Jet against Garchomp.) Unable to have Thrash or Outrage disrupted by oncoming damage.</t>
  </si>
  <si>
    <t>During bright sunlight, this Pokemon's cells absorb more solar energy, doubling (x2) their speed.</t>
  </si>
  <si>
    <t>Electric</t>
  </si>
  <si>
    <t>Electric STAB; immune to paralysis status.</t>
  </si>
  <si>
    <t>Fairy</t>
  </si>
  <si>
    <t>Clear Body</t>
  </si>
  <si>
    <t>Fairy STAB; The consecutive move usage penalty for using damaging Fairy-type moves is reduced to two (2) from four (4).</t>
  </si>
  <si>
    <t>Fighting</t>
  </si>
  <si>
    <t>Fighting STAB; ignore weight restrictions on Circle Throw, Seismic Toss, Sky Drop, Storm Throw, Submission, and Vital Throw.</t>
  </si>
  <si>
    <t>This Pokemon's body structure makes it immune to stat-lowering moves used by opponents. (e.g. Intimidate, Growl, Screech etc.)</t>
  </si>
  <si>
    <t>Cloud Nine</t>
  </si>
  <si>
    <t>Fire STAB; immune to burn status. Brighten Command. 
Brighten Command: For the next six (6) actions, all this Pokemon's attacks will have their accuracy increased by one stage. Type Exclusive commands can only be used by Pokemon that are naturally that type, and are still available if the Pokemon changes type.
Command Type: Type Exclusive | Accuracy: -- | Energy Cost: 5 | Priority: 0 | CT: None</t>
  </si>
  <si>
    <t>Trigger</t>
  </si>
  <si>
    <t>Flying</t>
  </si>
  <si>
    <t>Tackle, Acrobatics, Block, False Swipe, Quick Attack, Howl, Blast Burn</t>
  </si>
  <si>
    <t>Pokemon with Cloud Nine will not suffer any negative effects of weather, but will benefit from all positive effects. Sunny Day and Rain Dance do not increase the damage of attacks against them, or decrease the damage of their attacks. They suffer no damage in Hail and Sandstorm. Their Solar Beam will retain its BAP in Hail, Rain Dance, and Sandstorm, while the charge is still removed under Sunny Day. Solar Beam always charges against them, Blizzard, Thunder and Hurricane will always check with their 70% accuracy (or 50% if a weather effect reduces it.) 
Command: Activate Cloud Nine - 5 En - Negates ongoing weather effects instantly. This command does not prevent weather from being re-summoned.</t>
  </si>
  <si>
    <t>Color Change</t>
  </si>
  <si>
    <t>Charmeleon</t>
  </si>
  <si>
    <t>A Pokemon with this ability can change its type to that of any attack that has damaged it within the past three (3) actions. It can remain as that type for the duration of the battle, or use Color Change again to change type. When Kecleon uses Camouflage to change its type, its entire body changes color, giving it a one (1) stage boost in evasion. This effect lasts for six (6) actions. Subsequent uses of Camouflage refresh this effect. 
Command: Activate Color Change - 5 En - Changes the user's type to match that of an attack that has damaged the user.</t>
  </si>
  <si>
    <t>Flying STAB; immunity to Ground attacks and the Arena Trap Ability except under the effects of Smack Down and Gravity, even for ground-based flying Pokemon. Will always hit foes with Dig (except other Flying types) and Dive. Cannot be hit by Dive unless the attacking Pokemon has a size class greater than four (4). Unaffected by Spikes or Toxic Spikes. when switching in. Able to hit Pokemon in the evasive stage of Bounce, Fly or Sky Drop with single target moves that hit Pokemon on the field regardless of position.</t>
  </si>
  <si>
    <t>Ghost</t>
  </si>
  <si>
    <t>Comatose</t>
  </si>
  <si>
    <t>Ghost STAB; cannot be prevented from switching via any means (e.g. Trapping Moves, Partial Trapping Moves, Shadow Tag, Arena Trap, Ingrain, etc.). Moves that trap their target will still have all other effects on a Ghost-type, such as the damage from partial trapping moves and the healing from Ingrain.</t>
  </si>
  <si>
    <t>Grass</t>
  </si>
  <si>
    <t>This Pokémon is always sleepy but never fully asleep. It will count as being asleep for the purposes of moves such as Wake-Up Slap and Sleep Talk, but will not have the sleep status (and as such, will be able to attack normally). Because this Pokémon is very sleepy, it is immune to all major status effects. This ability cannot be removed or copied by any means.</t>
  </si>
  <si>
    <t>Competitive</t>
  </si>
  <si>
    <t>This Pokemon has a major competitive streak, and whenever one of its stats are decreased by an opponent's Attack or Ability, its Special Attack increases by two (2) stages.</t>
  </si>
  <si>
    <t>Grass STAB; immunity to Leech Seed, Worry Seed, and all "Powder" based attacks (Poison Powder, Powder, Rage Powder, Sleep Powder, Spore, Stun Spore). Unable to have Petal Dance disrupted by oncoming damage. Ignores Arena restrictions on Grass attacks requiring an external grass source. Bloom Command.
Bloom Command: For the next six (6) actions, this Pokemon's "Grass," "Powder," and "Seed" status-moves will have fifteen (15) added points to their Base Accuracy (e.g. Grass Whistle goes from 55 Base Acc to 70 Base Acc). Type Exclusive commands can only be used by Pokemon that are naturally that type, and are still available if the Pokemon changes type.
Command Type: Type Exclusive | Accuracy: -- | Energy Cost: 5 | Priority: 0 | CT: None</t>
  </si>
  <si>
    <t>Ground</t>
  </si>
  <si>
    <t>Compoundeyes</t>
  </si>
  <si>
    <t xml:space="preserve"> Ground STAB; immune to Sandstorm. Ignores Arena restrictions on Dig and Seismic Attacks for Arenas in which any land mass exists, Evasive Digging reduced from 6 per action Energy Cost to 5 per action.</t>
  </si>
  <si>
    <t>This Pokemon's complex eyes give it a comprehensive view of the field, making its attack 30% (x1.3) more accurate.</t>
  </si>
  <si>
    <t>Ice</t>
  </si>
  <si>
    <t>Contrary</t>
  </si>
  <si>
    <t>Ice STAB; immune to Hail damage, freeze status, and Sheer Cold. Frost Command.
Frost Command: For the next six (6) actions, this Pokemon's Ice moves will have triple the freeze chance. Type Exclusive commands can only be used by Pokemon that are naturally that type, and are still available if the Pokemon changes type.
Command Type: Type Exclusive | Accuracy: -- | Energy Cost: 5 | Priority: 0 | CT: None</t>
  </si>
  <si>
    <t>Normal</t>
  </si>
  <si>
    <t>By default this Pokemon's unique structure reverses stat changes it receives in battle, from both its own attacks and those of other Pokemon. At the end of the round, stat changes will still increase/decrease toward 0. When toggled, it has no effect.</t>
  </si>
  <si>
    <t>Normal STAB; +1 BAP on attacks that match dominant arena type after 3 actions. Unable to have Thrash or Outrage disrupted by oncoming damage.</t>
  </si>
  <si>
    <t>Poison</t>
  </si>
  <si>
    <t>Corrosion</t>
  </si>
  <si>
    <t>Poison STAB; immunity to Poison/Toxic status. Absorb Toxic Spikes on switch-in unless Flying-typed or using the ability Levitate. -- Accuracy when using Toxic, Poison Gas, or Poison Powder, hitting even during Dig, Fly, etc. Ignore Fog's accuracy reduction. Store Command.
Store Command: For the next six (6) actions, this Pokemon's moves will have their poison / toxic effect chance double.
Command Type: Type Exclusive | Accuracy: -- | Energy Cost: 5 | Priority: 0 | CT: None</t>
  </si>
  <si>
    <t>This Pokémon's poison is incredibly potent to the point that it is able to inflict Poison and Bad Poison on Poison- and Steel-types with its own attacks.</t>
  </si>
  <si>
    <t>Psychic</t>
  </si>
  <si>
    <t>Psychic STAB; can lift and throw opponents with Psychic regardless of Special Attack Rank. Psychic-type attacks are not godlike and cannot be used as a catchall for Disabling, Binding, and redirecting opposing attacks.</t>
  </si>
  <si>
    <t>Cursed Body</t>
  </si>
  <si>
    <t>Rock</t>
  </si>
  <si>
    <t>Rock STAB; Adds an additional level of Priority (+0 to +1, +3 to +4 etc.) on attacks that increase only defense, special defense, or prevent damage (Full list: Acid Armor, Amnesia, Barrier, Cosmic Power, Defense Curl, Detect, Quick Guard, Harden, Iron Defense, Light Screen, Reflect, Stockpile, Wide Guard, Withdraw). Reduced damage from all special attacks by three (3) Base Attack Power during Sandstorm, immune to Sandstorm damage. Ignores Arena restrictions on Rock attacks requiring an external rock source.</t>
  </si>
  <si>
    <t>When this Pokemon is struck by an opponent's attack, there is a 30% chance that the attack will be disabled for six (6) actions. Only one of the opponent's attacks can be disabled at a time due to Cursed Body. A Pokemon with an attack disabled by Cursed Body cannot have another one disabled by Disable, and vice versa.</t>
  </si>
  <si>
    <t>Steel</t>
  </si>
  <si>
    <t>Steel STAB; immune to Sandstorm damage, immune to Poison/Toxic status, but can be corroded specifically by Acid and Acid Spray, making them susceptible to Poison-type attacks and Poison/Toxic Status.</t>
  </si>
  <si>
    <t>Cute Charm</t>
  </si>
  <si>
    <t>Water</t>
  </si>
  <si>
    <t>Water STAB; Ignores arena restrictions on Water attacks that require an external water source. Evasive Diving reduced from 6 per action Energy Cost to 5 per action.</t>
  </si>
  <si>
    <t>This Pokemon's natural cuteness causes Pokemon of the opposite gender to be attracted to it 30% of the time after striking with a contact move.</t>
  </si>
  <si>
    <t>Damp</t>
  </si>
  <si>
    <t>This Pokemon releases a damp mist upon entry into battle that short circuits the opponent's ability to use Self-Destruct or Explosion.</t>
  </si>
  <si>
    <t>Dancer</t>
  </si>
  <si>
    <t>By default, when another Pokémon uses a move with "Dance" in its name, this Pokémon decides to join in on the dance, using that move immediately afterwards. If the move used was a combination, this Pokémon will only use the last dance move listed in the combination. Dance moves used this way will not incur the consecutive move energy penalty. When toggled, no effect. Either way, this ability cannot be removed from the Pokémon by any means.</t>
  </si>
  <si>
    <t>Dark Aura</t>
  </si>
  <si>
    <t>This Pokemon emanates an intense malevolent aura that increases the Base Attack Power of all Dark type moves on the field by two (2).</t>
  </si>
  <si>
    <t>Dazzling</t>
  </si>
  <si>
    <t>Charizard</t>
  </si>
  <si>
    <t>Fire/Flying</t>
  </si>
  <si>
    <t>This Pokémon's looks are dazzling enough to stun enemies trying to get the jump on it, making all moves from opponents (targeting its team) with a priority (after adjustments) of one (1) or greater fail against it. Pursuit and moves that target the field bypass this.</t>
  </si>
  <si>
    <t>Defeatist</t>
  </si>
  <si>
    <t>Trait</t>
  </si>
  <si>
    <t>The Pokemon tires from prolonged battles easily, and its Attack and Special Attack reduce by two (2) Ranks when at or below 50% of its maximum HP. Once Defeatist is active, attacks cost two (2) less energy. If the Pokemon goes back above 50% of its maximum HP in battle, Defeatist's effects will disappear.</t>
  </si>
  <si>
    <t>Defiant</t>
  </si>
  <si>
    <t>The Pokemon has a deep sense of honor, and whenever one of its stats are decreased by an opponent's Attack or Ability, its Attack increases by two (2) stages. This boost may not reset towards its natural stage the round this ability is triggered.</t>
  </si>
  <si>
    <t>Charizardite X, Charizardite Y, Rare Candy</t>
  </si>
  <si>
    <t>SpA (RC)</t>
  </si>
  <si>
    <t>Delta Stream</t>
  </si>
  <si>
    <t>Hold Hands</t>
  </si>
  <si>
    <t>Squirtle</t>
  </si>
  <si>
    <t>Torrent</t>
  </si>
  <si>
    <t>Rain Dish</t>
  </si>
  <si>
    <t>Unless otherwise commanded by the trainer, when this Pokémon is sent out or when a Pokémon mega evolves into a Pokémon with this ability, a massive gust blows, overriding all other weather effects and summoning the Strong Wind weather effect to the field, expending 10 EN to do so. Strong Winds shifts all Electric-, Rock-, and Ice-type attacks to their next level of resistance when used against a Flying-type Pokémon. Strong Winds is permanent while this Pokémon is on the field and cannot be overridden in normal circumstances. Strong Winds' effect cannot be nullified by the effects of moves or Air Lock.
Command: Activate Delta Stream - 9 En - Summons Strong Winds weather to the field.</t>
  </si>
  <si>
    <t>Desolate Land</t>
  </si>
  <si>
    <t>Unless otherwise commanded by the trainer, when this Pokémon is sent out or when a Pokémon mega evolves into a Pokémon with this ability, it summons an excruciating sunlight that overrides all other weather effects and summoning the Strong Sun weather effect to the field, expending 10 EN to do so (Pokémon who also have the Drought ability are exempted from this). Strong Sun has the effects of normal sun except all Water-type attacks deal 0 Damage instead. Strong Sun is permanent while this Pokémon is on the field and cannot be overridden in normal circumstances. Strong Sun's effect cannot be nullified by the effects of moves.
Command: Activate Desolate Land - 9 En - Summons Strong Sun weather to the field.</t>
  </si>
  <si>
    <t>Block, False Swipe, Follow Me, Hydro Cannon, Zap Cannon</t>
  </si>
  <si>
    <t>Disguise</t>
  </si>
  <si>
    <t>Wartortle</t>
  </si>
  <si>
    <t>When this Pokémon is initially sent out in a match, it hides behind a disguise. This disguise will block direct damage from one damaging move (if the attack is a multi-hit move, it will absorb one hit from the move) before fading. This ability cannot be removed from the Pokémon or copied by any means.</t>
  </si>
  <si>
    <t>Download</t>
  </si>
  <si>
    <t>Def, SpD</t>
  </si>
  <si>
    <t>At the beginning of the match, the Pokemon analyzes the opponent and downloads data that lets it deal more damage. This Pokemon receives a one (1) stage boost (adjusting the natural stage as well) on the offense that strikes an opponent's weaker defense stat. (e.g. does more damage with special attacks when facing Aggron, which has higher Defense, and attack when facing Hypno, which has higher Special Defense. For ties, Special Attack is raised.) If this Pokemon is sent out vs 2 or more Pokemon, combine the Defense of all opponents and the Special Defense of all opponents to determine which stat is boosted.</t>
  </si>
  <si>
    <t>Blastoise</t>
  </si>
  <si>
    <t>Drizzle</t>
  </si>
  <si>
    <t>Unless otherwise commanded by the trainer, when this Pokemon is sent out or when a Pokémon mega evolves into a Pokémon with this ability, it summons a massive rainstorm into the field that lasts 4 rounds (6 with Damp Rock), expending 10 EN to do so.
Command: Activate Drizzle - 9 En - Summons rainy weather to the field.</t>
  </si>
  <si>
    <t>Blastoisinite, Rare Candy</t>
  </si>
  <si>
    <t>SpD (RC)</t>
  </si>
  <si>
    <t>Zap Cannon</t>
  </si>
  <si>
    <t>Drought</t>
  </si>
  <si>
    <t>Unless otherwise commanded by the trainer, when this Pokemon is sent out or when a Pokémon mega evolves into a Pokémon with this ability, it summons blistering sunlight that scorches the field and lasts 4 rounds (6 with Heat Rock), expending 10 EN to do so. 
Command: Activate Drought - 9 En - Summons sunny weather to the field.</t>
  </si>
  <si>
    <t>Dry Skin</t>
  </si>
  <si>
    <t>This Pokemon has spongy, yet sensitive skin, causing it to burn in bright sunlight for damage but absorb water and heal damaged tissues in rain. This effect results in dealing two (2) damage/action to this Pokemon in sunlight and recovering two (2) HP/action in rain. In addition, the dry skin is very vulnerable to flames and the Base Attack Power of incoming Fire attacks is increased by two (2). The Pokemon absorbs the damage of water attacks and recovers 25% of HP the damage that would have been inflicted.</t>
  </si>
  <si>
    <t>Early Bird</t>
  </si>
  <si>
    <t>Caterpie</t>
  </si>
  <si>
    <t>This Pokemon is used to waking up at early hours or operating in low-light conditions and subsequently sleep status is automatically reduced by one intensity level when inflicted on this Pokemon. When the Pokemon uses Rest they will gain 18 HP per action and only be asleep for two actions.</t>
  </si>
  <si>
    <t>Shield Dust</t>
  </si>
  <si>
    <t>Run Away</t>
  </si>
  <si>
    <t>Effect Spore</t>
  </si>
  <si>
    <t>By default, this Pokemon has a stockpile of defensive spores which it releases on opponents who strike with contact attacks. There is a 10% chance each of poison, paralysis, and sleep. When toggled, the Pokemon is more adept at using Powder attacks, resulting in their accuracy being increased by 10%.</t>
  </si>
  <si>
    <t>Electric Surge</t>
  </si>
  <si>
    <t>Unless otherwise commanded by the trainer, when this Pokémon is sent out or when a Pokémon mega evolves into a Pokemon with this ability, it summons Electric Terrain which lasts 4 rounds (6 with Terrain Extender), expending 10 EN to do so.
Command: Activate Electric Surge - 9 En - Summons Electric Terrain to the field.</t>
  </si>
  <si>
    <t>Metapod</t>
  </si>
  <si>
    <t>Shed Skin</t>
  </si>
  <si>
    <t>Emergency Exit</t>
  </si>
  <si>
    <t>This Pokémon has a very strong sense of when things get dangerous and will make a tactical retreat when its health gets low. When its HP goes below 50% from above 50%, it gains one Emergency Exit counter. This Pokémon can use an Emergency Exit counter without spending an action (as part of an action-set or a substitution) to do one of two things:
1: Switch out of at the end of the round and replace with another of the player's choosing. This does not affect turn order. This cannot be picked in Switch = KO.
2: Be guaranteed to dodge the opponent's next attack.</t>
  </si>
  <si>
    <t>Fairy Aura</t>
  </si>
  <si>
    <t>This Pokemon emanates an intense mystical aura that increases the Base Attack Power of all Fairy type moves on the field by two (2).</t>
  </si>
  <si>
    <t>Butterfree</t>
  </si>
  <si>
    <t>Bug/Flying</t>
  </si>
  <si>
    <t>Filter</t>
  </si>
  <si>
    <t>Tinted Lens</t>
  </si>
  <si>
    <t>This Pokemon has a special energy barrier that reduces the Base Attack Power of any opponent's super effective attack by two (2).</t>
  </si>
  <si>
    <t>Flame Body</t>
  </si>
  <si>
    <t>This Pokemon's external temperature is kept at such a high level that any contact attack used on this Pokemon has a 30% chance of burning the opponent.</t>
  </si>
  <si>
    <t>Morning Sun</t>
  </si>
  <si>
    <t>Flare Boost</t>
  </si>
  <si>
    <t>This Pokemon's body can harness the heat from a burn into internal energy, fuelling its mental capabilities. When Burned, the Pokemon's special attacks have three (3) more Base Attack Power.</t>
  </si>
  <si>
    <t>Flash Fire</t>
  </si>
  <si>
    <t xml:space="preserve">This Pokemon thrives in high temperatures, and takes the energy of any opposing fire attack, nullifies the damage, and uses the additional power to boost its own fire attack's Base Attack Power by three (3). </t>
  </si>
  <si>
    <t>Flower Gift</t>
  </si>
  <si>
    <t>This Pokemon's flower opens up in intense sunlight, it releases a glow that is infused into itself and its allies, increasing the Base Attack Power of their physical attacks by three (3) and reducing the Base Attack Power of opponent's special attacks by three (3).</t>
  </si>
  <si>
    <t>Weedle</t>
  </si>
  <si>
    <t>Flower Veil</t>
  </si>
  <si>
    <t>Bug/Poison</t>
  </si>
  <si>
    <t>This Pokemon takes great care of all Grass-types, emanating a mystical barrier both preventing its own and their stats from being lowered by opponents in battle, and preventing status effects from being afflicted on itself (if the user is a Grass-type) and their allies. This does not effect Yawn from working if a Pokemon is already Drowsy, but prevents the further application of the Drowsy status.</t>
  </si>
  <si>
    <t>Fluffy</t>
  </si>
  <si>
    <t>This Pokémon's body is very fluffy in structure. The structure helps soften blows from contact attacks, lowering their BAP by five (5) when used against this Pokémon. This same structure is more flammable however, so Fire-type moves have their BAP increased by five (5) when used against this Pokémon.</t>
  </si>
  <si>
    <t>Forecast</t>
  </si>
  <si>
    <t>Kakuna</t>
  </si>
  <si>
    <t>Changes Weather Ball's type based on weather, and changes its form during Sunlight, Rain, and Hail. Reduces the Energy Cost of all weather changing moves to 6 and Weather Ball to 6. Grants the Pokemon immunity to Sandstorm and Fog's accuracy reduction.</t>
  </si>
  <si>
    <t>Forewarn</t>
  </si>
  <si>
    <t>This Pokemon is more adept than usual at sensing and reacting to the opponent's attacks. As a result, it gets a bonus move substitution that must have a condition in the format "If Pokemon X uses move Y", with no further qualifiers or additional clauses allowed. This bonus substitution may go anywhere in the list of substitutions the pokemon makes, but it must be indicated with "Bonus" or "Bonus Sub" or something similar in front of the bonus substitution.</t>
  </si>
  <si>
    <t>Friend Guard</t>
  </si>
  <si>
    <t>Beedrill</t>
  </si>
  <si>
    <t>Swarm</t>
  </si>
  <si>
    <t>The Pokemon's body emits an aura of joy that reduces the Base Attack Power of all opponents' attacks in multiple battles by two (2).</t>
  </si>
  <si>
    <t>Sniper</t>
  </si>
  <si>
    <t>Frisk</t>
  </si>
  <si>
    <t>The Pokemon has intimate knowledge of the opponent's held item and ignores any item-based increases or decreases in damage, BAP and STAB from the opponent's item. This will not block the increase in BAP moves like Acrobatics and Knock Off that incur when an item is or isn't held. Item-Based increase in ranks (Such as from Rare Candy) are not negated by Frisk. The Pokemon will not be affected by Fling or Natural Gift.</t>
  </si>
  <si>
    <t>Beedrillite, Rare Candy</t>
  </si>
  <si>
    <t>Atk (RC)</t>
  </si>
  <si>
    <t>Full Metal Body</t>
  </si>
  <si>
    <t>Tackle, Baton Pass</t>
  </si>
  <si>
    <t>Pidgey</t>
  </si>
  <si>
    <t>This Pokémon's body structure is made completely of resistant metal, making it immune to all stat drops caused by a move or an ability from another Pokémon.</t>
  </si>
  <si>
    <t>Normal/Flying</t>
  </si>
  <si>
    <t>Keen Eye, Tangled Feet</t>
  </si>
  <si>
    <t>Fur Coat</t>
  </si>
  <si>
    <t>This Pokemon's thick fur coat reduces the BAP of all incoming physical attacks by five (5).</t>
  </si>
  <si>
    <t>Gale Wings</t>
  </si>
  <si>
    <t>Peck</t>
  </si>
  <si>
    <t>If this Pokémon is at their maximum HP when a round starts, this Pokémon's Flying type moves have an additional level of priority over their normal order (e.g. +0 priority is +1, +1 is +2, etc.).</t>
  </si>
  <si>
    <t>Pidgeotto</t>
  </si>
  <si>
    <t>Galvanize</t>
  </si>
  <si>
    <t>By default, this Pokemon's Normal-type moves are Electric-type moves, and have an additional two (2) BAP boost. When toggled, this Pokemon's Normal-type attacks have their BAP increased by two (2). Only Normal-typed moves changed by Galvanize receive this boost, and not all Electric-type moves. If a Pokemon has been skill-swapped multiple abilities that change Normal-type attacks, the attacks become dual-typed, but the BAP boosts of the abilities do not stack.</t>
  </si>
  <si>
    <t>Gluttony</t>
  </si>
  <si>
    <t>Refresh</t>
  </si>
  <si>
    <t>This Pokemon devours healing and stat increasing berries at 50% health (flat) instead of 25% health (flat). It also regains three (3) HP per action when holding Leftovers.</t>
  </si>
  <si>
    <t>Pidgeot</t>
  </si>
  <si>
    <t>Gooey</t>
  </si>
  <si>
    <t>This Pokemon has a thick goo covering its body that sticks to any Pokemon that strikes it with a contact attack, slowing the attacking down and reducing its speed (and adjusting the natural stage) by one (1) stage.</t>
  </si>
  <si>
    <t>Pidgeotite, Rare Candy</t>
  </si>
  <si>
    <t>Grass Pelt</t>
  </si>
  <si>
    <t>This Pokemon thrives on environments with Grass Arena type or under the Grassy Terrain effect, reducing the damage from incoming physical attacks by three (3) BAP.</t>
  </si>
  <si>
    <t>Rattata</t>
  </si>
  <si>
    <t>Run Away, Guts</t>
  </si>
  <si>
    <t>Hustle</t>
  </si>
  <si>
    <t>Grassy Surge</t>
  </si>
  <si>
    <t>Unless otherwise commanded by the trainer, when this Pokémon is sent out or when a Pokémon mega evolves into a Pokemon with this ability, it summons Grassy Terrain which lasts 4 rounds (6 with Terrain Extender), expending 10 EN to do so.
Command: Activate Grassy Surge - 9 En - Summons Grassy Terrain to the field.</t>
  </si>
  <si>
    <t>Guts</t>
  </si>
  <si>
    <t>This Pokemon is tenacious and will work ever harder when under a status condition, raising the Base Attack Power of all its physical attacks by three (3). Pokemon with Guts ignore the attack drop from burn.</t>
  </si>
  <si>
    <t>Harvest</t>
  </si>
  <si>
    <t>At the end of each round, this Pokemon can recycle or restore a berry that has been used or partially used. If the weather is Sunny Day, the Berry will be fully restored / recycled 100% of the time. If the weather is not Sunny Day, the Berry will be fully restored / recycled 50% of the time. This check occurs immediately after the final action of a round, before any arena effects that might change the weather take effect. If the Berry can be activated again, it will do so on the first action of the next round. If a berry cannot be recycled, Harvest cannot regrow it.</t>
  </si>
  <si>
    <t>Healer</t>
  </si>
  <si>
    <t>This Pokemon emits a light, airy aura that surrounds its allies in a multiple battle. At the end of each round, there is a 30% chance any allies in a multiple battle will have all their status conditions healed.</t>
  </si>
  <si>
    <t>Heatproof</t>
  </si>
  <si>
    <t>This Pokemon's mirror-like alloyed skin protects it from Fire-type attacks, reducing the type effectiveness of Fire-typed attacks to the next level of resistance (2x weak becomes neutral, neutral becomes resistance, etc.) The damage inflicted by burns is also cut in half.</t>
  </si>
  <si>
    <t>Heavy Metal values below</t>
  </si>
  <si>
    <t>Rattata-A</t>
  </si>
  <si>
    <t>Normal/Dark</t>
  </si>
  <si>
    <t>Gluttony, Hustle</t>
  </si>
  <si>
    <t>Thick Fat</t>
  </si>
  <si>
    <t>Heavy Metal</t>
  </si>
  <si>
    <t xml:space="preserve">The Pokemon's body structure is immensely dense, doubling its actual weight. </t>
  </si>
  <si>
    <t>https://docs.google.com/spreadsheets/d/1yXi5bYqpw3feJBRHlwbwEbG3yDpq7aOWj6SGlhOuX6I/edit#gid=0</t>
  </si>
  <si>
    <t>Raticate</t>
  </si>
  <si>
    <t>Jump Kick, Refresh</t>
  </si>
  <si>
    <t>Honey Gather</t>
  </si>
  <si>
    <t>This Pokemon emits a scent of sweet honey that lowers all foes' Evasion by one (1) Stage.</t>
  </si>
  <si>
    <t>Raticate-A</t>
  </si>
  <si>
    <t>Huge Power</t>
  </si>
  <si>
    <t>This Pokemon has immense inner strength that grows with its development, raising its Attack and its Base Rank Total by one Rank for each evolution level (first of three stages = 1, first of two stages or second of three stages = 2, fully evolved = 3). If Skill Swapped, the swapped Pokemon's Attack and Base Rank Total is only raised by one Rank.</t>
  </si>
  <si>
    <t>By default  this Pokemon puts immense force and speed into its physical attacks, increasing the Base Attack Power of all its physical attacks by three (3), but the haste used lowers their accuracy to 80% of normal. When toggled, no effect.</t>
  </si>
  <si>
    <t>Hydration</t>
  </si>
  <si>
    <t>Spearow</t>
  </si>
  <si>
    <t>This Pokemon absorbs water during the rain to heal any status effects afflicting this Pokemon.</t>
  </si>
  <si>
    <t>Keen Eye</t>
  </si>
  <si>
    <t>Hyper Cutter</t>
  </si>
  <si>
    <t>This Pokemon always keeps its claws/teeth/pincers extremely sharp, and thus cannot have its attack reduced.</t>
  </si>
  <si>
    <t>Ice Body</t>
  </si>
  <si>
    <t>This Pokemon thrives in Icy conditions and can absorb energy from Hailstones to recover two (2) HP/action in Hail. Pokemon with this ability are immune to Hail damage.</t>
  </si>
  <si>
    <t>Gust, Baton Pass, Sonic Boom</t>
  </si>
  <si>
    <t>Illuminate</t>
  </si>
  <si>
    <t>Fearow</t>
  </si>
  <si>
    <t>By default this Pokemon emits a continuous light that brightens the environment and makes it easier for all Pokemon to see. While this ability is active, any darkened or twilight state in the battle is negated and all moves used by any Pokemon (friend or foe, or itself) have their accuracy increased by 10% (flat). Boosts from multiple Illuminates do not stack. When toggled, no effect.</t>
  </si>
  <si>
    <t>Illusion</t>
  </si>
  <si>
    <t>Whenever you send this Pokemon out, it can feign the appearance of another member on your squad. If this Pokemon is damaged by a direct attack, the Illusion will cease at the end of the round. Direct damage is any attack that does damage to the Pokemon's HP. Attacks that are evaded, blocked via Protect, or damage a Substitute are not considered direct damage. It will retain the typing and moveset of the Pokemon with Illusion. [Usage Note: PM the ref if you are sending out a Pokemon with Illusion with the info on said Pokemon and one of your squad members in a Switch=KO battle. You must use that squad member later in the battle though.]</t>
  </si>
  <si>
    <t>Immunity</t>
  </si>
  <si>
    <t>This Pokemon's body has an immensely strong immune response to venom and does not take poison damage when Poisoned. Toxic Poisoning will not do damage; however, it will continue to grow more severe.</t>
  </si>
  <si>
    <t>Imposter</t>
  </si>
  <si>
    <t>Unless otherwise commanded by the trainer, this Pokemon transforms into an opponent specified by the trainer immediately upon entry into battle, at the cost of 10 EN. Transformations from Imposter last a minimum of three (3) actions before they can be dispelled by a phazing move in Switch=KO battles.</t>
  </si>
  <si>
    <t>Infiltrator</t>
  </si>
  <si>
    <t>Pay Day, Sonic Boom</t>
  </si>
  <si>
    <t>Through a combination of speed and cunning, this Pokemon easily circumvents the effects of Aurora Veil, Light Screen, Mist, Reflect, Safeguard, and Substitute with all of its attacks.</t>
  </si>
  <si>
    <t>Ekans</t>
  </si>
  <si>
    <t>Innards Out</t>
  </si>
  <si>
    <t>Intimidate, Shed Skin</t>
  </si>
  <si>
    <t>Unnerve</t>
  </si>
  <si>
    <t>When this Pokémon is KOed by direct damage, it will suddenly fire all of its innards at the Pokémon to KO it, dealing damage to it equal to the amount of HP it had at the start of the action.</t>
  </si>
  <si>
    <t>Inner Focus</t>
  </si>
  <si>
    <t>When an opponent attempts to flinch this Pokemon, it stands firm and continues its attack. If it has another ability that would be activated by flinching, that ability activates.</t>
  </si>
  <si>
    <t>Insomnia</t>
  </si>
  <si>
    <t>Arbok</t>
  </si>
  <si>
    <t>This Pokemon is immune to sleep induced by other Pokemon. Its normal state of sleeplessness makes it take 1 less damage and energy/action from Ghost Curse. If it is put to sleep by a Pokemon with Mold Breaker, it will wake up the next action. If a Pokemon with Insomnia also has Vital Spirit, its Attack and BRT are increased by one (1) Rank and its accuracy is raised by one (1) stage permanently.</t>
  </si>
  <si>
    <t>Intimidate</t>
  </si>
  <si>
    <t>When this Pokemon initially goes out into the battlefield, it generates an intimidating roar or war cry that shakes all opponents on the battlefield, reducing their Attack stage (and adjusting the natural stage) by one (1). If an opponent switches in a new Pokemon, Intimidate can be activated again as a Command, and will affect all opponents.
Command: Activate Intimidate - 5 En - Lowers all foes' Attack (and adjusting the natural stage) by one (1) stage. Only usable if a foe entered play this round.</t>
  </si>
  <si>
    <t>Iron Barbs</t>
  </si>
  <si>
    <t>When struck with a contact attack, this Pokemon's abrasive skin causes pain to the opponent, doing 25% of the damage it received to the opponent.</t>
  </si>
  <si>
    <t>Iron Fist</t>
  </si>
  <si>
    <t>Tackle, Refresh</t>
  </si>
  <si>
    <t>The Base Attack Power of this Pokemon's "Punch" attacks is increased by two (2). (Known attacks affected: Bullet Punch, Comet Punch, Dizzy Punch, Drain Punch, Dynamic Punch, Fire Punch, Focus Punch, Hammer Arm, Ice Hammer, Ice Punch, Mach Punch, Mega Punch, Meteor Mash, Shadow Punch, Sky Uppercut, Thunder Punch, Power-Up Punch)</t>
  </si>
  <si>
    <t>Justified</t>
  </si>
  <si>
    <t>This Pokemon's body reacts to dark energy, invigorating its passions. When hit by a Dark-type move, the Pokémon's Attack will increase one (1) stage (adjusting the natural stage).</t>
  </si>
  <si>
    <t>Pikachu</t>
  </si>
  <si>
    <t>Static</t>
  </si>
  <si>
    <t>Lightningrod</t>
  </si>
  <si>
    <t>This Pokemon has extremely good vision and cannot have its accuracy lowered by an opponent through any means (including accuracy lowering attacks, Smogs, Hazes, Fog, etc.). Its vision also enables it to see through any attempts by an opponent to increase their own evasion.</t>
  </si>
  <si>
    <t>Klutz</t>
  </si>
  <si>
    <t>By default, the Pokemon moves in a rare style of battling that uses an unpredictable, clumsy looking manner. The accuracy of its attacks is increased by 10% (flat). While engaging in this style it cannot use a hold item, though an item is necessary to pull it off. If the Pokemon also has No Guard, under this style the Pokemon will ignore the evasive penalty of No Guard, resetting incoming moves to their usual accuracy. When toggled, there is no effect.</t>
  </si>
  <si>
    <t>Leaf Guard</t>
  </si>
  <si>
    <t>In bright sunlight, the Pokemon is surrounded by a faint green glow. The glow protects it from all permanent and temporary status conditions.</t>
  </si>
  <si>
    <t>Light Ball, Pikanium Z, Pikashunium Z, Thunderstone, Rockstar Costume, Belle Costume, Pop Star Costume, PhD Costume, Libre Costume</t>
  </si>
  <si>
    <t>Levitate</t>
  </si>
  <si>
    <t>Atk (LB, TS), SpA (LB)</t>
  </si>
  <si>
    <t>Celebrate, Endeavour, Extreme Speed, Fly, Heart Stamp, Last Resort, Leer, Sing, Surf, Teeter Dance, Tackle, Yawn</t>
  </si>
  <si>
    <t>This Pokemon naturally floats above the earth when released or easily takes flight, evading the Ground moves Bulldoze, Earthquake, Fissure, and Magnitude. Earth Power will have three (3) less Base Attack Power. Dig and Dive can strike a Levitating Pokemon if their user is over Size Class 4, has Levitate, is 3.5m or larger, or is a Flying-type. Otherwise Dig and Dive will miss. Ground moves can still hit.</t>
  </si>
  <si>
    <t>Raichu</t>
  </si>
  <si>
    <t>Light Metal Values below</t>
  </si>
  <si>
    <t>Thunderstone</t>
  </si>
  <si>
    <t>Atk, SpA</t>
  </si>
  <si>
    <t>Dizzy Punch, Petal Dance, Scary Face, Sing</t>
  </si>
  <si>
    <t>Raichu-A</t>
  </si>
  <si>
    <t>Electric/Psychic</t>
  </si>
  <si>
    <t>Surge Surfer</t>
  </si>
  <si>
    <t>Light Metal</t>
  </si>
  <si>
    <t>The Pokemon's body is made of a lightweight but extremely strong alloy. It weighs half as much as other members of the species, but is equally sturdy. The Pokemon executes weak attacks much more effectively, adding +1 priority to all their attacks with 6 or less Base Attack Power (after other ability adjustments). Light Metal assumes the maximum possible hits from a multi-hit move for the purposes of priority (e.g. Double Kick gets priority as it reaches 6 BAP, Bullet Seed does not get priority as it reaches 15 BAP).</t>
  </si>
  <si>
    <t>Aloraichium Z, Thunderstone</t>
  </si>
  <si>
    <t>SpA (TS)</t>
  </si>
  <si>
    <t>Sandshrew</t>
  </si>
  <si>
    <t>Sand Veil</t>
  </si>
  <si>
    <t>Sand Rush</t>
  </si>
  <si>
    <t>These Pokemon naturally attract electricity to themselves and away from partners in double battles. When struck with an Electric-type attack, they transfer the energy into their body, using it to increase their Special Attack (and adjust the natural stage) by one (1) stage, unless the user has a type immunity to Electric-type attacks. This Pokémon takes no damage from Electric-type attacks.</t>
  </si>
  <si>
    <t>Vital Throw</t>
  </si>
  <si>
    <t>Limber</t>
  </si>
  <si>
    <t>Sandshrew-A</t>
  </si>
  <si>
    <t>This Pokemon's body is well trained and immune to paralysis. If the Pokemon with this Ability is Electric-type, this Pokemon's Speed cannot be lowered by any method, including self-inflicted reductions.</t>
  </si>
  <si>
    <t>Ice/Steel</t>
  </si>
  <si>
    <t>Snow Cloak</t>
  </si>
  <si>
    <t>Slush Rush</t>
  </si>
  <si>
    <t>Liquid Ooze</t>
  </si>
  <si>
    <t>This Pokemon's body is covered in a slimy poison that when drained by Leech Seed or another draining move, damages the opposing Pokemon for the amount that would have been healed.</t>
  </si>
  <si>
    <t>Ice Stone</t>
  </si>
  <si>
    <t>Liquid Voice</t>
  </si>
  <si>
    <t>Sandslash</t>
  </si>
  <si>
    <t>By default, this Pokémon has the ability to liquify its sound, turning all Sound-based moves (check Soundproof for list) the Pokémon has into Water-type moves. A Perish Song used by a Pokémon with this ability will be absorbed by Pokémon with Storm Drain / Water Absorb and those Pokémon will be immune to its effects. When toggled, no effect.</t>
  </si>
  <si>
    <t>Long Reach</t>
  </si>
  <si>
    <t>This Pokémon has the ability to make contact with an opponent from a far distance, allowing it to use contact moves against targets without actually making contact with the target (and therefore, not triggering abilities such as Fluffy or Iron Barbs).</t>
  </si>
  <si>
    <t>Magic Bounce</t>
  </si>
  <si>
    <t>This Pokemon has a Psychic sense that allows it to ward off non-damaging attacks as soon as they are launched, directing them back at the user.</t>
  </si>
  <si>
    <t>Sandslash-A</t>
  </si>
  <si>
    <t>Magic Guard</t>
  </si>
  <si>
    <t>This Pokemon is infused with a powerful psycho-electric energy that makes it immune to damage from Spikes, Stealth Rock, Hail, Sandstorm, Leech Seed, Poisoning, Burn, and Partial Trapping moves. It can still attack itself in confusion, and will still take damage from it. Additionally, the energy protects the Pokemon from its own reckless recoil attacks. Toxic still increases in damage each round, although if Magic Guard is in effect the Pokemon will not suffer any damage. Life Orb recoil is negated.</t>
  </si>
  <si>
    <t>Magician</t>
  </si>
  <si>
    <t>This Pokemon is crafty and will steal items from an opposing Pokemon during any of its damaging attacks if it does not have one of its own.</t>
  </si>
  <si>
    <t>Magma Armor</t>
  </si>
  <si>
    <t>Nidoran-F</t>
  </si>
  <si>
    <t>This Pokemon has a strong, heated armor that makes it incapable of being frozen. The armor also reduces the Base Attack Power of all incoming attacks by one (1).</t>
  </si>
  <si>
    <t>Poison Point, Rivalry</t>
  </si>
  <si>
    <t>Magnet Pull</t>
  </si>
  <si>
    <t>Steel-types cannot switch out in a Switch=OK battle while a Pokemon with Magnet Pull is on the field without the use of Baton Pass, U-turn, or Volt Switch. In addition, this Pokemon has the ability to generate a magnetic field that can attract or repulse Steel-type Pokemon. Only the most recent Magnet Pull command on a target will affect them. Command: Activate Magnet Pull (Attract target) - 5 En - The target's contact will fail against targets other than the user of Magnet Pull (Attract) for three (3) actions. 
Command: Activate Magnet Pull (Repulse target) - 5 En - The target's contact attacks will fail against the user of Magnet Pull (Repulse) for three (3) actions.</t>
  </si>
  <si>
    <t>Marvel Scale</t>
  </si>
  <si>
    <t>Sucker Punch, Lovely Kiss, Moonlight, Sweet Kiss</t>
  </si>
  <si>
    <t>This Pokemon's coat shimmers when afflicted with a status condition, reducing the Base Attack Power of incoming physical attacks by three (3).</t>
  </si>
  <si>
    <t>Nidorina</t>
  </si>
  <si>
    <t>Mega Launcher</t>
  </si>
  <si>
    <t>This Pokemon has impressive launching power built into its physiology, and all of its Aura and Pulse attacks have their BAP increased by three (3). Full List: Aura Sphere, Dark Pulse, Dragon Pulse, Origin Pulse, Water Pulse. This Pokemon's Heal Pulse will also heal five (5) more HP.</t>
  </si>
  <si>
    <t>Merciless</t>
  </si>
  <si>
    <t>This Pokémon is very proficient at finding weak points in a poisoned Pokémon and as such, all attacks it uses will deliver a critical hit against poisoned targets.</t>
  </si>
  <si>
    <t>Moon Stone</t>
  </si>
  <si>
    <t>Minus</t>
  </si>
  <si>
    <t>Nidoqueen</t>
  </si>
  <si>
    <t>Poison/Ground</t>
  </si>
  <si>
    <t>This Pokemon possesses a negative electrical charge. When a partner Pokemon with Plus or Minus is on the field or if this Pokemon has Plus, this Pokemon's special attacks have their Base Attack Power increased by three (3). If this Pokemon has both Plus and Minus, the boosts stack to a maximum Base Attack Power increase of six (6).</t>
  </si>
  <si>
    <t>Sheer Force</t>
  </si>
  <si>
    <t>Misty Surge</t>
  </si>
  <si>
    <t>Lovely Kiss, Moonlight, Sweet Kiss</t>
  </si>
  <si>
    <t>Unless otherwise commanded by the trainer, when this Pokémon is sent out or when a Pokémon mega evolves into a Pokemon with this ability, it summons Misty Terrain which lasts 4 rounds (6 with Terrain Extender), expending 10 EN to do so.
Command: Activate Misty Surge - 9 En - Summons Misty Terrain to the field.</t>
  </si>
  <si>
    <t>Nidoran-M</t>
  </si>
  <si>
    <t>Mold Breaker</t>
  </si>
  <si>
    <t>Whenever this Pokemon attacks, it emits an invisible, blindingly quick pulse preceding the attack that disables the opponents natural abilities. (e.g. Levitators plummet towards the ground before Earthquake hits, etc.) Attacks are still redirected by Lightningrod/Storm Drain, but damage is dealt normally. Status-immunity abilities such as Limber will remove their relevant status at the start of the victim's next action.</t>
  </si>
  <si>
    <t>Moody</t>
  </si>
  <si>
    <t>Bite, Fury Swipes, Flamethrower, Lovely Kiss, Morning Sun, Sweet Kiss</t>
  </si>
  <si>
    <t>This Pokemon's feelings are always fluctuating, and its mood at any given time greatly influences how it can act from one round to the next. In addition to its general nature, this Pokemon displays a burst of emotional power each round that shares characteristics with other natures, affecting the Pokemon's Ranks directly. At the end of each round the Pokemon changes its Moody nature (roll out of 25 R1 and out of 24 in subsequent rounds), a nature that has the regular drawbacks of a nature but enhances that nature's strengths. Please refer to the Natures Section for Moody Natures.</t>
  </si>
  <si>
    <t>Nidorino</t>
  </si>
  <si>
    <t>Motor Drive</t>
  </si>
  <si>
    <t>This Pokemon nullifies any electrical attack damage and converts the energy from any electrical attack (inc. Thunder Wave) into an energy source that allows it to boost its Speed by one (1) stage. If this ability was triggered by an opponent's attack, the natural stage is also adjusted.</t>
  </si>
  <si>
    <t>Mountaineer</t>
  </si>
  <si>
    <t>This Pokemon is used to scaling and avoiding rocks. It can avoid damage from Stealth Rock when it switches in, and all Rock-type attacks the round it switches in. In subsequent rounds Mountaineer will not evade Rock-type attacks.</t>
  </si>
  <si>
    <t>Moxie</t>
  </si>
  <si>
    <t>Nidoking</t>
  </si>
  <si>
    <t>This Pokemon gets psyched after it earns a KO on an opposing Pokemon, increasing its Attack (and adjust the natural stage) by one (1) stage.</t>
  </si>
  <si>
    <t>Multiscale</t>
  </si>
  <si>
    <t>This Pokemon has sturdy scales to protect it from an opponent's attacks. If this Pokemon is at their maximum HP when a round starts, all damage done to this Pokemon by attacks with BAP during the round will be halved.</t>
  </si>
  <si>
    <t>Multitype</t>
  </si>
  <si>
    <t>This Pokémon's type changes based on its held plate or Z-Crystal. If this Pokémon's original species is Arceus, Multitype increases HP by 10 and each Rank by one (1). Any held item with "Plate" in its name will have its BAP modifier increased by +1. This ability cannot be removed from the Pokémon or copied by any means.</t>
  </si>
  <si>
    <t>Mummy</t>
  </si>
  <si>
    <t>This Pokemon's skin has a lasting curse on it. When struck by an opponent's contact move, the curse transfers, changing the opponent's ability(ies) to Mummy for the next six (6) actions.</t>
  </si>
  <si>
    <t>Natural Cure</t>
  </si>
  <si>
    <t>This Pokemon's body has the ability to heal itself of status afflictions over time, it goes into effect six (6) actions after being inflicted with a status. In switch battles, this Pokemon heals all status effects when switched out.</t>
  </si>
  <si>
    <t>Lovely Kiss, Sweet Kiss, Morning Sun</t>
  </si>
  <si>
    <t>Clefairy</t>
  </si>
  <si>
    <t>No Guard</t>
  </si>
  <si>
    <t>Cute Charm, Magic Guard</t>
  </si>
  <si>
    <t>This Pokemon has an immense confidence from perfecting each of its attacks, giving them all perfect accuracy as well as ignoring the effects of Double Team, evasive moves, Dodge, Sky Drop, and evasive damaging moves. As a result, it feels it can weather every strike, and will not dodge an attack even if ordered to. Only when an OHKO move is issued by the opponent does the Pokemon sense return, and the Pokemon acts normally. Additionally, even with their extra skill, the power and exhaustion involved in using OHKO moves prevents them from being benefited by No Guard; they will have their normal accuracy.</t>
  </si>
  <si>
    <t>Normalize</t>
  </si>
  <si>
    <t>By default, this Pokemon has mastered Normal-type attacks and can change any attack type to have a Normal energy signature. The Pokemon's Normal-type attacks will have four (4) more Base Attack Power. Its other attacks will change their typing to Normal, retain status-inducing and other properties, and not receive the Base Attack Power boost from this ability. When toggled, there is no effect.</t>
  </si>
  <si>
    <t>Clefable</t>
  </si>
  <si>
    <t>Unaware</t>
  </si>
  <si>
    <t>Oblivious</t>
  </si>
  <si>
    <t>This Pokemon is incapable of being affected by Attract, Cute Charm, Captivate, or Taunt.</t>
  </si>
  <si>
    <t>Overcoat</t>
  </si>
  <si>
    <t xml:space="preserve">This Pokemon has a sturdy exterior that rebuffs the elements, making it immune to damage inflicted by bad weather. The Pokemon is also immune to "Powder" moves. (Full List: Cotton Spore, Poison Powder, Powder, Rage Powder, Sleep Powder, Spore, Stun Spore.) If the Pokemon is already immune to at least one (1) kind of weather, or powder attacks by typing or a different ability, Overcoat reduces the Base Attack Power of all oncoming attacks by one (1). </t>
  </si>
  <si>
    <t>Petal Dance, Scary Face, Swift</t>
  </si>
  <si>
    <t>Vulpix</t>
  </si>
  <si>
    <t>When this Pokemon's HP is lower than 33% (flat), the Base Attack Power of any grass attack is increased by three (3). (eg Giga Drain goes from 8 to 11, Solar Beam from 12 to 15)</t>
  </si>
  <si>
    <t>Own Tempo</t>
  </si>
  <si>
    <t>This Pokemon moves at its own pace and when confused, it will never harm itself in confusion. If the Pokemon also has Tangled Feet, it will raise Accuracy by one (1) Stage.</t>
  </si>
  <si>
    <t>Parental Bond</t>
  </si>
  <si>
    <t>Fire Stone</t>
  </si>
  <si>
    <t>Charm</t>
  </si>
  <si>
    <t>This Pokémon's mother and child team strike with each of their attacks. Parental Bond will have the following effects on any damaging move by the user. It will multiply the BAP of the selected move by 1.25× rounded up. Spillover damage will occur on Substitutes. Secondary effects will activate or be rolled for twice. The attack will be considered a single attack for all other move effects (i.e. Natural Gift, Brine, Multi-Hit, etc). The Energy Cost for each affected attack is increased by one (1).</t>
  </si>
  <si>
    <t>Vulpix-A</t>
  </si>
  <si>
    <t>Snow Warning</t>
  </si>
  <si>
    <t>Persistent</t>
  </si>
  <si>
    <t>This Pokemon has a great affinity for odd field effects. When it uses one of these effects it increases their duration. Moves affected are Gravity, Heal Block, Lucky Chant, Magic Room, Safeguard, Trick Room, Tailwind, and Wonder Room by an additional one (1) round or three (3) actions depending on the move.</t>
  </si>
  <si>
    <t>Pickpocket</t>
  </si>
  <si>
    <t>Celebrate</t>
  </si>
  <si>
    <t>This Pokemon's mischievous nature and greed make it very effective at pawning off an opponents item. If this Pokemon has no item and either it or the opposing Pokemon strikes with a contact attack, their item is stolen and becomes the held item of this Pokemon. 
Command: Activate Pickpocket (ally) - 5 En - Trade items with target ally.</t>
  </si>
  <si>
    <t>Ninetales</t>
  </si>
  <si>
    <t>Pickup</t>
  </si>
  <si>
    <t>This Pokemon has a natural habit of collecting items. Whenever a hold item (its own or an opponents) is thrown away with a move like Fling, or knocked onto the ground with a move like Knock Off, this Pokemon will immediately pick up that item without using an action. It can also grab dropped or naturally occurring hold items in arenas.</t>
  </si>
  <si>
    <t>Pixilate</t>
  </si>
  <si>
    <t>Ninetales-A</t>
  </si>
  <si>
    <t>By default, this Pokemon's Normal-type moves are Fairy-type moves, and have an additional two (2) BAP boost. When toggled, this Pokemon's Normal-type attacks have their BAP increased by two (2). Only Normal-typed moves changed by Pixilate receive this boost, and not all Fairy-type moves. If a Pokemon has been skill-swapped multiple abilities that change Normal-type attacks, the attacks become dual-typed, but the BAP boosts of the abilities do not stack.</t>
  </si>
  <si>
    <t>Ice/Fairy</t>
  </si>
  <si>
    <t>Plus</t>
  </si>
  <si>
    <t>This Pokemon possesses a positive electrical charge. When a partner Pokemon with Plus or Minus is on the field or if this Pokemon has Minus, this Pokemon's special attacks have their Base Attack Power increased by three (3). If this Pokemon has both Plus and Minus, the boosts stack to a maximum Base Attack Power increase of six (6).</t>
  </si>
  <si>
    <t>Poison Heal</t>
  </si>
  <si>
    <t>Jigglypuff</t>
  </si>
  <si>
    <t>Pokemon with this ability have internal structures that absorb the toxins in poison and uses them to recover two (2) HP/action instead of taking poison damage. If Toxic'd, the Toxic counter will still go up each round and Toxic will do the relevant damage for that round should their ability be disabled.</t>
  </si>
  <si>
    <t>Normal/Fairy</t>
  </si>
  <si>
    <t>Cute Charm, Competitive</t>
  </si>
  <si>
    <t>Wigglytuff</t>
  </si>
  <si>
    <t>Poison Point</t>
  </si>
  <si>
    <t>By default, this Pokemon's spikes/quills/thorns are coated in poison, and there is a 30% chance of poisoning any foe that uses a contact attack on this Pokemon. When toggled, this Pokemon's natural toxins are more potent. As a result, all of this Pokemon's attacks that inflict regular poison will inflict Toxic poison instead (with the same chance of effect). If Poison Point is toggled and Poison Touch is on its default effect, the Pokemon's contact attacks will inflict Toxic Poison.</t>
  </si>
  <si>
    <t>Scary Face</t>
  </si>
  <si>
    <t>Poison Touch</t>
  </si>
  <si>
    <t>Zubat</t>
  </si>
  <si>
    <t>Poison/Flying</t>
  </si>
  <si>
    <t>By default, this Pokemon's body is covered with a film of poison. Whenever it hits an opponent with a contact attack, that opponent has a 30% chance of being Poisoned. When toggled, this Pokemon's natural toxins are more potent. As a result, all of this Pokemon's attacks that inflict regular poison will inflict Toxic poison instead (with the same chance of effect). If Poison Touch is toggled and Poison Point is on its default effect, contact attacks will trigger a 30% Toxic chance.</t>
  </si>
  <si>
    <t>Power Construct</t>
  </si>
  <si>
    <t>By default, when this Pokémon's HP is below 50% at the end of an action, this Pokémon will transform into Zygarde-Complete and its HP will increase by the amount of HP Zygarde-Complete has over its previous form. This form change cannot be reversed. When toggled, No effect. Either way, this ability cannot be removed from the Pokémon or copied by any means.</t>
  </si>
  <si>
    <t>Flail</t>
  </si>
  <si>
    <t>Power of Alchemy</t>
  </si>
  <si>
    <t>Golbat</t>
  </si>
  <si>
    <t>When this Pokémon is sent out, it can expend six (6) EN to use its molecular composition to absorb an ability of a fainted ally, replacing this ability with the chosenfor six (6) actions. If in a multiple battle an ally faints while this Pokémon is active, at the start of the next round: it can expend six (6) EN to use its molecular composition to absorb one ability of the fainted ally, replacing this ability with the chosen for six (6) actions.
Command: Activate Power of Alchemy - 5 En - Replace Power of Alchemy with the ability of a fainted ally for six (6) actions.</t>
  </si>
  <si>
    <t>Prankster</t>
  </si>
  <si>
    <t>Soothe Bell</t>
  </si>
  <si>
    <t>Atk, SpD</t>
  </si>
  <si>
    <t>Lick, Flail</t>
  </si>
  <si>
    <t>The Pokemon is always prepared for engaging in sneaky tactics and trickery, giving its non-damaging attacks a +1 increase in priority level. Dark-types are immune to all non-damaging attacks (as well as all moves summoned by a non-damaging move) used by a Pokémon with this ability.</t>
  </si>
  <si>
    <t>Oddish</t>
  </si>
  <si>
    <t>Pressure</t>
  </si>
  <si>
    <t>This Pokemon's presence fills the air with intense anxiety, and any damaging or status attack launched at this Pokemon costs the opposing Pokemon two (2) more energy to perform.</t>
  </si>
  <si>
    <t>Primordial Sea</t>
  </si>
  <si>
    <t>Unless otherwise commanded by the trainer, when this Pokémon is sent out or when a Pokémon mega evolves into a Pokémon with this ability, it summons a torrential downpour that overrides all other weather effects and summoning the Strong Rain weather effect to the field, expending 10 EN to do so (Pokémon who also have the Drizzle ability are exempted from this). Strong Rain has the effects of normal rain except all Fire-type attacks deal 0 Damage instead. Strong Rain is permanent while this Pokémon is on the field and cannot be overridden in normal circumstances. Strong Rain's effect cannot be nullified by the effects of moves.
Command: Activate Primordial Sea - 9 En - Summons Strong Rain weather to the field.</t>
  </si>
  <si>
    <t>Prism Armor</t>
  </si>
  <si>
    <t>This Pokemon has very strong armor that reduces the Base Attack Power of any opponent's super effective attack by two (2).</t>
  </si>
  <si>
    <t>Protean</t>
  </si>
  <si>
    <t>Leech Seed</t>
  </si>
  <si>
    <t>By default, this Pokemon switches their type before striking with each damaging attack to match the attack they are about to use, and keep that type until another damaging move is used. The energy cost for the attack is calculated based on their type before using the move. When toggled, the Pokemon reverts back to their natural typing. Pokemon that also have Color Change ability may select whether to keep their current type or the damaging attack's type each action.</t>
  </si>
  <si>
    <t>Gloom</t>
  </si>
  <si>
    <t>Stench</t>
  </si>
  <si>
    <t>Psychic Surge</t>
  </si>
  <si>
    <t>Unless otherwise commanded by the trainer, when this Pokémon is sent out or when a Pokémon mega evolves into a Pokemon with this ability, it summons Psychic Terrain which lasts 4 rounds (6 with Terrain Extender), expending 10 EN to do so.
Command: Activate Psychic Surge - 9 En - Summons Psychic Terrain to the field.</t>
  </si>
  <si>
    <t>Pure Power</t>
  </si>
  <si>
    <t>Leaf Stone, Sun Stone</t>
  </si>
  <si>
    <t>SpA (All)</t>
  </si>
  <si>
    <t>Vileplume</t>
  </si>
  <si>
    <t>Queenly Majesty</t>
  </si>
  <si>
    <t>This Pokémon can use its regal status to stun enemies trying to get the jump on it, making all moves from opponents (targeting its team) with a priority (after adjustments) of one (1) or greater fail against it. Pursuit and moves that target the field bypass this.</t>
  </si>
  <si>
    <t>Quick Feet</t>
  </si>
  <si>
    <t>Leaf Stone</t>
  </si>
  <si>
    <t>This Pokemon feels a sense of anxiety when afflicted with a status condition and its speed increases by 50% (x1.5). Although it can still be fully paralyzed, it will not suffer the Speed drop.</t>
  </si>
  <si>
    <t>Paras</t>
  </si>
  <si>
    <t>Bug/Grass</t>
  </si>
  <si>
    <t>Effect Spore, Dry Skin</t>
  </si>
  <si>
    <t>This Pokemon collects water in the rain and absorbs it into its body, healing two (2) HP/action.</t>
  </si>
  <si>
    <t>Rattled</t>
  </si>
  <si>
    <t>These Pokemon are more easily frightened by Ghost-, Bug-, and Dark-typed attacks and will raise their Speed by one (1) stage when struck by attacks of those types. If this ability was triggered by an opponent's attack, the natural stage is also adjusted.</t>
  </si>
  <si>
    <t>Rebound</t>
  </si>
  <si>
    <t>Refresh, Synthesis</t>
  </si>
  <si>
    <t>The Pokemon is able to bounce one layer of an entry hazard back from their side of the field to the other side with their immense strength and intuition. 
Command: Activate Rebound (target hazard layer) - 5 En - Removes a layer of hazards from the user's side of the field. Places a layer of the same type on the opponent's field. In battles with more than two teams, the user must target a team to Rebound to.</t>
  </si>
  <si>
    <t>Parasect</t>
  </si>
  <si>
    <t>Receiver</t>
  </si>
  <si>
    <t>When this Pokémon is sent out, it can expend six (6) EN to use receive an ability of a fainted ally, replacing this ability with the chosen for six (6) actions. If in a multiple battle an ally faints while this Pokémon is active, at the start of the next round: it can expend six (6) EN to receive one ability of the fainted ally, replacing this ability with the chosen for six (6) actions.
Command: Activate Receiver - 5 En - Replace Receiver with the ability of a fainted ally for six (6) actions.</t>
  </si>
  <si>
    <t>Reckless</t>
  </si>
  <si>
    <t>Sleep Powder, Synthesis</t>
  </si>
  <si>
    <t>This Pokemon has an innately aggressive nature that lets it use all-out attacks with recoil more effectively. Recoil attacks from this Pokemon have two (2) more Base Attack Power, and recoil percentage is unaffected. Jump Kick and High Jump Kick count as recoil moves.</t>
  </si>
  <si>
    <t>Venonat</t>
  </si>
  <si>
    <t>Compoundeyes, Tinted Lens</t>
  </si>
  <si>
    <t>Refrigerate</t>
  </si>
  <si>
    <t>By default, this Pokemon's Normal-type moves are Ice-type moves, and have an additional two (2) BAP boost. When toggled, this Pokemon's Normal-type attacks have their BAP increased by two (2). Only Normal-typed moves changed by Refrigerate receive this boost, and not all Ice-type moves. If a Pokemon has been skill-swapped multiple abilities that change Normal-type attacks, the attacks become dual-typed, but the BAP boosts of the abilities do not stack.</t>
  </si>
  <si>
    <t>Regenerator</t>
  </si>
  <si>
    <t>When this Pokemon is switched out during a switch battle, it reacts to the energy in the Pokeball and (ten) 10 HP is restored. When this Pokemon Chills, it restores six (6) HP in addition to its 12 Energy.</t>
  </si>
  <si>
    <t>Rivalry</t>
  </si>
  <si>
    <t>Venomoth</t>
  </si>
  <si>
    <t>Shield Dust, Tinted Lens</t>
  </si>
  <si>
    <t>Wonder Skin</t>
  </si>
  <si>
    <t>This Pokemon has a primal response to competition and mating, increasing the Base Attack Power of all its attacks by two (2) when it attacks an opponent of the same gender, and decreasing the power of all its attacks by two (2) when it attacks an opponent of the opposite gender.</t>
  </si>
  <si>
    <t>RKS System</t>
  </si>
  <si>
    <t>This Pokémon's type changes based on its held memory. This ability cannot be removed from the Pokémon or copied by any means.</t>
  </si>
  <si>
    <t>Rock Head</t>
  </si>
  <si>
    <t>This Pokemon's hard body prevents it from taking recoil damage from moves such as Double-Edge, Flare Blitz, and Head Smash. This does not prevent recoil damage from Struggle.</t>
  </si>
  <si>
    <t>Diglett</t>
  </si>
  <si>
    <t>Sand Veil, Arena Trap</t>
  </si>
  <si>
    <t>Sand Force</t>
  </si>
  <si>
    <t>Rough Skin</t>
  </si>
  <si>
    <t>When struck with a contact attack, this Pokemon's abrasive skin causes pain to the opponent, dealing 25% of the damage received to the opponent.</t>
  </si>
  <si>
    <t>This Pokemon is quick on its feet and will evade any field traps and hazards that would harm it (Spikes, Stealth Rock, Toxic Spikes) in an arena. A Pokemon can still absorb Toxic Spikes if it has Run Away and is Poison-typed. Run Away does not allow the Pokemon to switch out of trapping moves or abilities, however it can escape other situational trapping strategies in battle.</t>
  </si>
  <si>
    <t>Diglett-A</t>
  </si>
  <si>
    <t>Ground/Steel</t>
  </si>
  <si>
    <t>Sand Veil, Tangling Hair</t>
  </si>
  <si>
    <t>This Pokemon thrives in Sandstorm conditions, using the power of the swirling sand to augment its Rock-, Ground-, and Steel-typed attacks. Each of this Pokemon's Rock-, Ground-, and Steel-typed attacks will have the Base Attack Power increased by two (2). Pokemon with this ability are immune to Sandstorm damage.</t>
  </si>
  <si>
    <t>This Pokemon thrives in Sandstorm conditions, feeling more at home in them than all other Pokemon. This Pokemon's Base Speed is doubled (x2) in a Sandstorm. Pokemon with this ability are immune to Sandstorm damage.</t>
  </si>
  <si>
    <t>Sand Stream</t>
  </si>
  <si>
    <t>Dugtrio</t>
  </si>
  <si>
    <t>Unless otherwise commanded by the trainer, when entering into battle  or when a Pokémon mega evolves into a Pokémon with this ability, this Pokemon summons a massive Sandstorm that lasts for 4 rounds (6 with Smooth Rock), expending 10 EN to do so. 
Command: Activate Sand Stream - 9 En - Summons sandy weather to the field.</t>
  </si>
  <si>
    <t>This Pokemon is used to reacting in desert conditions and gets a 20% evasion boost during Sandstorms. Pokemon with this ability are immune to Sandstorm damage.</t>
  </si>
  <si>
    <t>Sap Sipper</t>
  </si>
  <si>
    <t>Charm, Sandstorm</t>
  </si>
  <si>
    <t>This Pokemon lives on a steady diet of plants and has developed defenses to every Grass-type attack. When attacked with a Grass-type move, damage and effects are negated and the Pokemon gains a one (1) stage boost to its Attack stage (adjusting the natural stage).</t>
  </si>
  <si>
    <t>Dugtrio-A</t>
  </si>
  <si>
    <t>Schooling</t>
  </si>
  <si>
    <t>On initial sendout, this Pokémon will call on its fellow Wishiwashi and merge into its School Forme. If at the end of an action this Pokémon's HP is under 25%, its fellow Wishiwashi lose the will to continue and this Pokémon reverts to its Solo Forme. If this Pokémon's HP is back above 25% HP at the end of an action, it will summon its fellow Wishiwashi again to take up School Forme. This ability cannot be removed from the Pokémon or copied by any means.</t>
  </si>
  <si>
    <t>Scrappy</t>
  </si>
  <si>
    <t>This Pokemon's Normal and Fighting attacks carry a special signature that can damage Ghosts.</t>
  </si>
  <si>
    <t>Meowth</t>
  </si>
  <si>
    <t>Pickup, Technician</t>
  </si>
  <si>
    <t>Serene Grace</t>
  </si>
  <si>
    <t>This Pokemon has a blessing which doubles the success chance of its attack's secondary effects. (eg paralysis from Thunderbolt)</t>
  </si>
  <si>
    <t>Shadow Shield</t>
  </si>
  <si>
    <t>This Pokémon is initially protected from attacks by a shield made of shadow. If this Pokémon is at their maximum HP when a round starts, all damage done to this Pokemon by attacks with BAP during the round will be halved.</t>
  </si>
  <si>
    <t>Sing, Petal Dance</t>
  </si>
  <si>
    <t>Shadow Tag</t>
  </si>
  <si>
    <t>Meowth-A</t>
  </si>
  <si>
    <t>Upon entry into battle, this Pokemon's Shadow expands across the arena and dissipates, forcing opposing Pokemon to stay within 10 meters of this Pokemon. The Shadow entirely negates the ability to switch for every Pokemon except those who also have Shadow Tag.</t>
  </si>
  <si>
    <t>This Pokemon regularly sheds its skin and any impurities contained in its body. If afflicted with a status condition, this Pokemon has a 33% chance of removing all status conditions at the end of a round.</t>
  </si>
  <si>
    <t>Persian</t>
  </si>
  <si>
    <t>Limber, Technician</t>
  </si>
  <si>
    <t>By default this Pokemon can energize all its attacks with a secondary effect (These are damaging moves that either lower the target's stats, raise the user's stats, or inflict a status condition on the target). The Base Attack Power of every move with a secondary effect increases by two (2), but they will never have their usual secondary effect. When toggled, no effect.</t>
  </si>
  <si>
    <t>Roar</t>
  </si>
  <si>
    <t>Shell Armor</t>
  </si>
  <si>
    <t>Persian-A</t>
  </si>
  <si>
    <t>Fur Coat, Technician</t>
  </si>
  <si>
    <t>This Pokemon's thick, bony outer shell prevents it from taking critical hits.</t>
  </si>
  <si>
    <t>This Pokemon has dust covering the outside of its body that reduces the Effect Chance of incoming attacks to 0%. This prevents such things as Burns from Flamethrower from occuring.</t>
  </si>
  <si>
    <t>http://bulbapedia.bulbagarden.net/wiki/Additional_effect</t>
  </si>
  <si>
    <t>Psyduck</t>
  </si>
  <si>
    <t>Damp, Cloud Nine</t>
  </si>
  <si>
    <t>Swift Swim</t>
  </si>
  <si>
    <t>Shields Down</t>
  </si>
  <si>
    <t>This Pokémon starts out in its Shield Forme. While in this forme, it is immune to all status afflictions. If at the end of an action this Pokémon's HP is under 50%, it will break free of its shield and assume its Core Forme. If this Pokémon's HP is back above 50% HP at the end of an action, it will gather its shield back together and re-assume its Shield Forme. This ability cannot be removed from the Pokémon or copied by any means.</t>
  </si>
  <si>
    <t>Mud Sport, Petal Dance, Tri Attack</t>
  </si>
  <si>
    <t>Golduck</t>
  </si>
  <si>
    <t>Simple</t>
  </si>
  <si>
    <t>This Pokemon innately exaggerates the effect of stat boosts and drops to the point where they have double the effectiveness and thus double the stage modifier (e.g. Swords Dance boosts Attack by four (4) stages, Bulk Up boosts Attack and Defense by two (2) stages each). Stat boosts and drops still maximize at six (6) stages.</t>
  </si>
  <si>
    <t>Skill Link</t>
  </si>
  <si>
    <t>Charm, Petal Dance, Tri Attack</t>
  </si>
  <si>
    <t>This Pokemon's skillful aim makes its multi-hit moves always hit 5 times. The Energy Cost of multi-hit attacks is increased by three (3).</t>
  </si>
  <si>
    <t>Mankey</t>
  </si>
  <si>
    <t>Slow Start</t>
  </si>
  <si>
    <t>Vital Spirit, Anger Point</t>
  </si>
  <si>
    <t>This Pokemon's Attack and Speed are at half (0.5x) rank/power for five (5) actions.</t>
  </si>
  <si>
    <t>This Pokémon can move extremely fast when it is snowing or hailing, doubling (×2) its speed under hail conditions.</t>
  </si>
  <si>
    <t>This Pokemon has deadly accuracy and strikes sensitive points, increasing its critical hit bonus from +3 to +6 on single attacks, +2 to +3 on two-hit attacks, and +1 to +2 on multi-hit attacks.</t>
  </si>
  <si>
    <t>Primeape</t>
  </si>
  <si>
    <t>This Pokemon is used to snowy blizzard conditions and gains a flat 20% evasion boost during Hail. Pokemon with this ability are immune to Hail damage.</t>
  </si>
  <si>
    <t>Unless otherwise commanded by the trainer, this Pokemon summons a massive hailstorm upon its entry into battle (or when a Pokémon mega evolves into a Pokémon with this ability) that lasts 4 rounds (6 with Icy Rock), expending 10 EN to do so. 
Command: Activate Snow Warning - 9 En - Summons haily weather to the field.</t>
  </si>
  <si>
    <t>Growlithe</t>
  </si>
  <si>
    <t>Intimidate, Flash Fire</t>
  </si>
  <si>
    <t>When in bright sunlight, this Pokemon burns solar energy and 1 HP/action to increase the Base Attack Power of all their special attacks by three (3).</t>
  </si>
  <si>
    <t>Solid Rock</t>
  </si>
  <si>
    <t>This Pokemon's body is extremely solid and durable, and the Base Attack Power of incoming super-effective attacks is reduced by two (2).</t>
  </si>
  <si>
    <t>Soul-Heart</t>
  </si>
  <si>
    <t>This Pokémon's pure heart gets angry every time a Pokémon is KOed, raising its Special Attack by one (1) stage each time, adjusting the natural stage.</t>
  </si>
  <si>
    <t>Soundproof</t>
  </si>
  <si>
    <t>Arcanine</t>
  </si>
  <si>
    <t>Pokemon with this ability emit their own powerful electrostatic or sound-dampening field, making them immune to sound-based moves other than an ally's or their own Heal Bell. (Known sound moves: Boomburst, Bug Buzz, Chatter, Clanging Scales, Disarming Voice, Echoed Voice, Grass Whistle, Growl, Heal Bell, Hyper Voice, Metal Sound, Perish Song, Relic Song, Roar, Round, Screech, Sing, Snarl, Snore, Sparkling Aria, Supersonic, Uproar.)</t>
  </si>
  <si>
    <t>Speed Boost</t>
  </si>
  <si>
    <t>Pokemon with this ability increase their speed as the battle progresses, boosting it one (1) stage at the end of each round at the cost of 2% of their energy. This overrides the normal drop in stats that occurs at the end of each round (stats other than Speed are still affected).</t>
  </si>
  <si>
    <t>Stakeout</t>
  </si>
  <si>
    <t>Poliwag</t>
  </si>
  <si>
    <t>Water Absorb, Damp</t>
  </si>
  <si>
    <t>This Pokémon becomes very angry when a target tries to run away from it and so this Pokémon's Attacks have double BAP against a target using a Self-Switching move that action. Furthermore its attacks have double BAP against a target who had been switched in via Switch Phase or via Self-Switching Move for the round if this Pokémon was on the field the previous round. The BAP increases does not stack.</t>
  </si>
  <si>
    <t>Stall</t>
  </si>
  <si>
    <t>This Pokemon has a watchful eye and immense patience. It can be ordered to attack last on any action regardless of ordinary attack priority. If an opponent orders their Pokemon to attack after the user of Stall, that attack will fail. Against another user of Stall, the trainer who issues attacks first has precedence and the opponent's attack will fail.</t>
  </si>
  <si>
    <t>Stamina</t>
  </si>
  <si>
    <t>This Pokémon is very durable in nature and can weather whatever comes its way through its strong spirit, raising its Defense by one (1) stage every time it takes direct damage from an attack, adjusting the natural stage. Multi-hit moves activate this ability multiple times in a turn.</t>
  </si>
  <si>
    <t>Sweet Kiss, Growth, Lovely Kiss</t>
  </si>
  <si>
    <t>Stance Change</t>
  </si>
  <si>
    <t>Poliwhirl</t>
  </si>
  <si>
    <t>This Pokemon changes its stance from Shield Forme to Blade Forme when ordered to use a damaging attack (regardless of that attack's success or failure to execute), and will revert to Shield Forme when using the move King's Shield. Non-damaging attacks will retain the Pokemon's current Forme at the time of use.</t>
  </si>
  <si>
    <t>This Pokemon's body is surrounded by an electric field that has a 30% chance of paralyzing opponents that use contact moves on this Pokemon.</t>
  </si>
  <si>
    <t>King's Rock, Water Stone</t>
  </si>
  <si>
    <t>Steadfast</t>
  </si>
  <si>
    <t>Atk (WS), Def (WS), SpA (KR)</t>
  </si>
  <si>
    <t>Tackle</t>
  </si>
  <si>
    <t>If this Pokemon is flinched, it becomes aware of the speed difference and increases its Speed (adjusting the natural stage) by one (1) stage to make up the difference.</t>
  </si>
  <si>
    <t>Poliwrath</t>
  </si>
  <si>
    <t>Water/Fighting</t>
  </si>
  <si>
    <t>Steelworker</t>
  </si>
  <si>
    <t>This Pokémon is capable of using Steel-type moves as proficiently as its own STAB moves, raising the BAP of Steel-type attacks by three (3) and lowering the EN Cost of all Steel-type moves by one (1).</t>
  </si>
  <si>
    <t>This Pokemon has a foul odor that reeks into each of its attacks, causing all of them to have a 10% flinch rate. This applies to each hit of a multi-hit move.</t>
  </si>
  <si>
    <t>Water Stone</t>
  </si>
  <si>
    <t>Atk, Def</t>
  </si>
  <si>
    <t>Sticky Hold</t>
  </si>
  <si>
    <t>Helping Hand, Growth, Lovely Kiss, Sweet Kiss</t>
  </si>
  <si>
    <t>This Pokemon's body is covered in a sticky substance that prevents item theft or swapping.</t>
  </si>
  <si>
    <t>Storm Drain</t>
  </si>
  <si>
    <t>Abra</t>
  </si>
  <si>
    <t>Synchronize, Inner Focus</t>
  </si>
  <si>
    <t>This Pokemon lures all water attacks to itself, altering their course away from partner Pokemon. It absorbs the water, taking no damage from the attack and increasing its Special Attack by one (1) stage. If this ability was triggered by an opponent's attack, the natural stage is adjusted.</t>
  </si>
  <si>
    <t>Strong Jaw</t>
  </si>
  <si>
    <t>Foresight</t>
  </si>
  <si>
    <t>This Pokemon's massive jaws give it incredibly powerful biting attacks, increasing the BAP of all biting attacks by three (3) BAP. Full List: Bite, Bug Bite, Crunch, Fire Fang, Hyper Fang, Ice Fang, Poison Fang, Psychic Fangs, Thunder Fang.</t>
  </si>
  <si>
    <t>Kadabra</t>
  </si>
  <si>
    <t>Sturdy</t>
  </si>
  <si>
    <t>This Pokemon's body is solidly constructed, reducing the Base Attack Power from an opponents incoming attacks by one (1). The effect is amplified on OHKO Moves, which are reduced by ten (10) Base Attack Power.</t>
  </si>
  <si>
    <t>Suction Cups</t>
  </si>
  <si>
    <t>This Pokemon has sticky suction cups that anchor down to prevent it from being moved or scared away by Roar or Whirlwind. It will hold its ground against Dragon Tail and Circle Throw and will not be forced out in a switch battle.</t>
  </si>
  <si>
    <t>Super Luck</t>
  </si>
  <si>
    <t>Link Cable</t>
  </si>
  <si>
    <t>This Pokemon's natural skill increases its critical hit levels one stage above other Pokemon, making its normal moves inflict critical hits 12.5% of the time and its high critical hit moves inflict critical hits 50% of the time.</t>
  </si>
  <si>
    <t>Hypnosis, Slash</t>
  </si>
  <si>
    <t>Alakazam</t>
  </si>
  <si>
    <t>This Pokémon can move extremely fast when the floor is very electrical, doubling (×2) its speed under Electric Terrain.</t>
  </si>
  <si>
    <t>When this Pokemon's HP is lower than 33% (flat), the Base Attack Power of any Bug-typed attack is increased by 3. (eg Silver Wind goes from 6 to 9, X-Scissor from 8 to 11)</t>
  </si>
  <si>
    <t>Sweet Veil</t>
  </si>
  <si>
    <t>This Pokemon creates a mystical veil on the battlefield that prevents the Pokemon and all allies from being put to sleep.</t>
  </si>
  <si>
    <t>Alakazite, Link Cable</t>
  </si>
  <si>
    <t>SpA (LC), SpD (LC)</t>
  </si>
  <si>
    <t>The Pokemon with this ability moves extremely fast in slick, rainy conditions, doubling (x2) its Speed in the rain.</t>
  </si>
  <si>
    <t>Machop</t>
  </si>
  <si>
    <t>Synchronize</t>
  </si>
  <si>
    <t>Guts, No Guard</t>
  </si>
  <si>
    <t>Pokemon with this ability mentally link their condition to an opposing Pokemon and when inflicted by the major status ailments Burn, Poison, or Paralysis, will share their status condition with the opponent. Pokemon will not be inflicted by status conditions to which they are immune by virtue of typing, ability, etc.</t>
  </si>
  <si>
    <t>Symbiosis</t>
  </si>
  <si>
    <t>By default, this Pokemon will immediately act to give an allied Pokemon its held item if they consume theirs, without using up an action. When toggled, this Pokemon will automatically pick up any stray item on the field and take it as its own if it does not have an item.</t>
  </si>
  <si>
    <t>Tangled Feet</t>
  </si>
  <si>
    <t>When confused, this Pokemon moves around in a haphazard manner, increasing their evasion by one (1) stage. These Pokemon will never damage themselves in confusion. If the Pokemon also has Own Tempo, the duration of confusion doubles.</t>
  </si>
  <si>
    <t>False Swipe, Thrash</t>
  </si>
  <si>
    <t>Tangling Hair</t>
  </si>
  <si>
    <t>Machoke</t>
  </si>
  <si>
    <t>This Pokemon will use its hair to tangle any Pokémon that strikes it with a contact attack, slowing the attacking down and reducing its speed (and adjusting the natural stage) by one (1) stage.</t>
  </si>
  <si>
    <t>Technician</t>
  </si>
  <si>
    <t>This Pokemon is more skilled at performing weaker moves, causing any of their one-hit or two-hit attacks that normally have 6 or less Base Attack Power to have their Base Attack Power on each hit multiplied by 1.5. (e.g. Aerial Ace goes from 6 to 9, Mach Punch goes from 4 to 6, Double Hit to from 4 per hit to 6 per hit etc.) The Energy Cost for a one-hit or two-hit attack that has its BAP increased by Technician is increased by one (1). Each hit in a multi-hit move is boosted by one (1) Base Attack Power, and the Energy Cost for multi-hit attacks is increased by two (2). Because Technician is a multiplier on single hit moves, its effect is applied to Base Attack Power before any additive effects. Technician only applies to combos in the rare case that an initial hit will have 6 or less BAP.</t>
  </si>
  <si>
    <t>Telepathy</t>
  </si>
  <si>
    <t>Machamp</t>
  </si>
  <si>
    <t>This Pokemon has a mental link with its allies in multiple battles, which allows it to avoid taking damage from allied attacks that damage each foe or the entire field like Blizzard and Earthquake. They are still affected by an opponents spread damage attacks.</t>
  </si>
  <si>
    <t>Teravolt</t>
  </si>
  <si>
    <t>The Pokemon crackles with intense electricity. Its immense power permeates every attack, negating the effect of abilities to reduce or prevent this Pokemon's damage or attack effects.</t>
  </si>
  <si>
    <t>This Pokemon has a great deal of extra fat or muscle that increases its resistance to extreme heat or extreme cold, reducing the type effectiveness of Fire- and Ice-typed attacks to the next level of resistance (2x weak becomes neutral, neutral becomes resistance, etc.)</t>
  </si>
  <si>
    <t>Slam, False Swipe, Thrash</t>
  </si>
  <si>
    <t>Bellsprout</t>
  </si>
  <si>
    <t>When this Pokemon uses an attack that is normally not very effective, that attack is calculated at the next highest resistance modifier. (e.g. 4x resistance is calculated at 2x, 2x resistance becomes neutral).</t>
  </si>
  <si>
    <t>When this Pokemon's HP is lower than 33%, the Base Attack Power of any water attack is increased by three (3). (eg Water Pulse goes from 6 to 9, Hydro Pump from 11 to 14)</t>
  </si>
  <si>
    <t>Tough Claws</t>
  </si>
  <si>
    <t>This Pokemon has sharp claws that enhance the power of all of its contact attacks by two (2) BAP.</t>
  </si>
  <si>
    <t>Toxic Boost</t>
  </si>
  <si>
    <t>Absorb, Teeter Dance, Lovely Kiss, Sweet Kiss</t>
  </si>
  <si>
    <t>This Pokemon's body can use toxins as a catalyst to increase its strength. When poisoned, all of its physical attacks have three (3) more Base Attack Power.</t>
  </si>
  <si>
    <t>Trace</t>
  </si>
  <si>
    <t>Weepinbell</t>
  </si>
  <si>
    <t>When entering into battle, this Pokemon can copy an ability on one of its opponents for 6 EN. This effect only triggers if the ability to be copied is specified when the Pokemon is sent out. When facing a pokemon with Trace, the Player sending out last must send out the pokemon without orders, in order to give the opponent the opportunity to trigger trace and any orders eventually given will be ignored until given the opportunity for trace to be triggered. The ability remains on the Pokemon for six (6) actions. Wonder Guard cannot be Traced. 
Command: Activate Trace (target ability) - 5 En - Replace Trace with the target Ability for six (6) actions. When the copied ability fades, the user regains Trace.</t>
  </si>
  <si>
    <t>Triage</t>
  </si>
  <si>
    <t>This Pokémon is very fast and efficient at healing, increasing the priority level of all recovery moves and damaging moves that restore the user's HP by three (3) stages. Pain Split, Leech Seed, and Ingrain are not affected by this ability.</t>
  </si>
  <si>
    <t>Truant</t>
  </si>
  <si>
    <t>Victreebel</t>
  </si>
  <si>
    <t>Tackle, Lovely Kiss, Sweet Kiss</t>
  </si>
  <si>
    <t>Tentacool</t>
  </si>
  <si>
    <t>This Pokemon is naturally lazy, and becomes Sluggish after every normal action. This effect takes place after completing any normal (e.g. non-Sluggish) action. If this Pokemon uses a move that would inflict Sluggish, it instead becomes Exhausted for the next action. When Exhausted, its Confusion stage will not be checked and it will not hit itself in confusion during the second action. It recovers 3% energy when Exhausted, and does not act. If this Pokemon uses a Combination, it becomes Sluggish or Exhausted on the action following the cooldown of the combination. Truant can be altered or shifted by Skill Swap, Role Play, Gastro Acid, or Mummy, but is not changed by Entrainment, Simple Beam, or Worry Seed.</t>
  </si>
  <si>
    <t>Water/Poison</t>
  </si>
  <si>
    <t>Clear Body, Liquid Ooze</t>
  </si>
  <si>
    <t>Turboblaze</t>
  </si>
  <si>
    <t>The Pokemon's flames swirl around it with an intense heat. It's immense power permeates every attack, negating the effect of abilities to reduce or prevent this Pokemon's damage or attack effects.</t>
  </si>
  <si>
    <t>When this Pokemon is released, a light aura enshrouds the opponent, nullifying all stat boosts or reductions other than Speed, it remains while this Pokemon is active.</t>
  </si>
  <si>
    <t>Unburden</t>
  </si>
  <si>
    <t>Tentacruel</t>
  </si>
  <si>
    <t>This Pokemon is incredibly possessive. If it uses or loses an item in battle its rage swells and its Speed doubles (x2) until it receives another item. This ability only activates on the first use of a consumable item - subsequent uses of the same item do not activate Unburden, even if the Pokemon switches out between uses.</t>
  </si>
  <si>
    <t>The Pokemon's presense causes immense tension in the opponent, preventing them from eating a held Berry. Natural Gift may still be used.</t>
  </si>
  <si>
    <t>Geodude</t>
  </si>
  <si>
    <t>Victory Star</t>
  </si>
  <si>
    <t>Rock/Ground</t>
  </si>
  <si>
    <t>Rock Head, Sturdy</t>
  </si>
  <si>
    <t>This Pokemon has an unnatural perception which it shares with its allies in a multiple battle. The accuracy of this Pokemon and allies is increased by 10 (flat).</t>
  </si>
  <si>
    <t>Vital Spirit</t>
  </si>
  <si>
    <t>This Pokemon has a high vitality and alertness making it immune to sleep induced by other Pokemon. Its normal state of sleeplessness makes it take 1 less damage and energy/action from Ghost Curse. If it is put to sleep by a Pokemon with Mold Breaker, it will wake up the next action. If a Pokemon with Vital Spirit also has Insomnia, its Defense and Special Defense each is increased by one (1) Rank permanently, and its BRT is increased by two (2) ranks.</t>
  </si>
  <si>
    <t>Volt Absorb</t>
  </si>
  <si>
    <t>This Pokemon absorbs all electrical attacks and instead of taking damage, recovering 50% of the damage an electrical attack would have done. Thunder Wave has no effect on the Pokemon.</t>
  </si>
  <si>
    <t>Rapid Spin</t>
  </si>
  <si>
    <t>Water Absorb</t>
  </si>
  <si>
    <t xml:space="preserve">This Pokemon absorbs water attacks and instead of taking damage from them, recovering 50% of the damage the water attack would have done. </t>
  </si>
  <si>
    <t>Water Bubble</t>
  </si>
  <si>
    <t>Geodude-A</t>
  </si>
  <si>
    <t>Rock/Electric</t>
  </si>
  <si>
    <t>Magnet Pull, Sturdy</t>
  </si>
  <si>
    <t>This Pokémon is protected by a bubble of water which makes it immune to the Burn status and shifts Fire-type moves to their next level of resistance (e.g. ×2 -&gt; ×1, ×1 -&gt; ×0.5). Furthermore, the bubble helps strengthen its Water-type attacks, doubling their BAP.</t>
  </si>
  <si>
    <t>Water Compaction</t>
  </si>
  <si>
    <t>This Pokémon becomes much more sturdy every time it is hit by a Water-type attack, raising its Defense by two (2) stages, adjusting the natural stage. Multi-hit Water-type moves activate this ability multiple times in a turn.</t>
  </si>
  <si>
    <t>Water Veil</t>
  </si>
  <si>
    <t>Pokemon with this ability always have their body coated in a layer of water which prevents burns.</t>
  </si>
  <si>
    <t>Weak Armor</t>
  </si>
  <si>
    <t>Graveler</t>
  </si>
  <si>
    <t>By default the Pokemon loosens its worn defensive armor so that it will break off when an opponent uses a contact attack, reducing the Pokemon's Defense by one (1) stage for each hit and increasing their Speed by two (2) stages for each hit. When toggled, no effect.</t>
  </si>
  <si>
    <t>White Smoke</t>
  </si>
  <si>
    <t>Pokemon with this ability are surrounded by a purifying white smoke that prevents stat reduction from opponents (Screech, Intimidate, etc.) These Pokemon are also immune to Fog and lingering smoke-based effects.</t>
  </si>
  <si>
    <t>Wimp Out</t>
  </si>
  <si>
    <t>Graveler-A</t>
  </si>
  <si>
    <t>This Pokémon is inherently cowardly and will run away when its health gets low. When its HP goes below 50% from above 50%, it gains one Wimp Out counter. This Pokémon can use a Wimp Out counter without spending an action (as part of an action-set or a substitution) to do one of two things:
1: Switch out of at the end of the round and replace with another of the player's choosing. This does not affect turn order. This cannot be picked in Switch = KO.
2: Be guaranteed to dodge the opponent's next attack.</t>
  </si>
  <si>
    <t>Wonder Guard</t>
  </si>
  <si>
    <t>Pokemon with this ability suffer no damage from attacks that are not super effective. This ability cannot be removed or copied by any means.</t>
  </si>
  <si>
    <t>The Pokemon's skin has an agent that heavily resists attempts to change its composition. It changes the accuracy of all non-damaging attacks to 50% before applying any other modifiers.</t>
  </si>
  <si>
    <t>Zen Mode</t>
  </si>
  <si>
    <t>Golem</t>
  </si>
  <si>
    <t>By default once below 50% of its maximum HP, the Pokemon can focus incredible energy into its body and change forms. When toggled, no effect.</t>
  </si>
  <si>
    <t>Golem-A</t>
  </si>
  <si>
    <t>Ponyta</t>
  </si>
  <si>
    <t>Run Away, Flash Fire</t>
  </si>
  <si>
    <t>Low Kick</t>
  </si>
  <si>
    <t>Rapidash</t>
  </si>
  <si>
    <t>Pay Day, Baton Pass, Low Kick</t>
  </si>
  <si>
    <t>Slowpoke</t>
  </si>
  <si>
    <t>Water/Psychic</t>
  </si>
  <si>
    <t>Oblivious, Own Tempo</t>
  </si>
  <si>
    <t>King's Rock</t>
  </si>
  <si>
    <t>Slowbro</t>
  </si>
  <si>
    <t>Magnemite</t>
  </si>
  <si>
    <t>Electric/Steel</t>
  </si>
  <si>
    <t>Agility</t>
  </si>
  <si>
    <t>Magneton</t>
  </si>
  <si>
    <t>Rare Candy, Charged Stone</t>
  </si>
  <si>
    <t>Refresh, Agility</t>
  </si>
  <si>
    <t>Farfetch'd</t>
  </si>
  <si>
    <t>Keen Eye, Inner Focus</t>
  </si>
  <si>
    <t>Stick</t>
  </si>
  <si>
    <t>Wish, Yawn</t>
  </si>
  <si>
    <t>Doduo</t>
  </si>
  <si>
    <t>Run Away, Early Bird</t>
  </si>
  <si>
    <t>Item Name</t>
  </si>
  <si>
    <t>Dodrio</t>
  </si>
  <si>
    <t>Baton Pass, Low Kick</t>
  </si>
  <si>
    <t>Seel</t>
  </si>
  <si>
    <t>Thick Fat, Hydration</t>
  </si>
  <si>
    <t>Item Type</t>
  </si>
  <si>
    <t>Item Cost</t>
  </si>
  <si>
    <t>Helping Hand, Flail</t>
  </si>
  <si>
    <t>Effect</t>
  </si>
  <si>
    <t>Affected Pokemon</t>
  </si>
  <si>
    <t>Dewgong</t>
  </si>
  <si>
    <t>Water/Ice</t>
  </si>
  <si>
    <t>Max Activations Per Match</t>
  </si>
  <si>
    <t>Natural Gift Type</t>
  </si>
  <si>
    <t>Natural Gift BAP</t>
  </si>
  <si>
    <t>Black Sludge</t>
  </si>
  <si>
    <t>Grimer</t>
  </si>
  <si>
    <t>Stench, Sticky Hold</t>
  </si>
  <si>
    <t>Held</t>
  </si>
  <si>
    <t>Helping Hand</t>
  </si>
  <si>
    <t>Grimer-A</t>
  </si>
  <si>
    <t>Poison/Dark</t>
  </si>
  <si>
    <t>Poison Touch, Gluttony</t>
  </si>
  <si>
    <t>10 CC</t>
  </si>
  <si>
    <t>Muk</t>
  </si>
  <si>
    <t>Heals Poison-type Pokemon and Pokemon with Poison Heal, Poison Point, or Poison Touch two (2) HP at the end of every one of the Pokemon's actions. Pokemon with the ability Liquid Ooze or Toxic Boost have three (3) HP restored per action instead. All other Pokemon are dealt two (2) damage at the end of each of each action.</t>
  </si>
  <si>
    <t>All</t>
  </si>
  <si>
    <t>Muk-A</t>
  </si>
  <si>
    <t>Shellder</t>
  </si>
  <si>
    <t>Shell Armor, Skill Link</t>
  </si>
  <si>
    <t>Eviolite</t>
  </si>
  <si>
    <t>Increases the Defense and Special Defense of the Pokemon by half of its current ranks if the Pokemon is not fully evolved, rounded up.</t>
  </si>
  <si>
    <t>Expert Belt</t>
  </si>
  <si>
    <t>Increases the Base Attack Power of all attacks that strike super effectively by two (2).</t>
  </si>
  <si>
    <t>Refresh, Take Down</t>
  </si>
  <si>
    <t>Focus Band</t>
  </si>
  <si>
    <t>Cloyster</t>
  </si>
  <si>
    <t xml:space="preserve">Damage taken by this Pokemon by any single attack is reduced to at most 20% of this Pokemon's max HP (20 Damage for Pokemon with 100 Base HP, 18 Damage for Pokemon with 90 Base HP, and so on). Damaging combos are not affected by Focus Band. </t>
  </si>
  <si>
    <t>Gastly</t>
  </si>
  <si>
    <t>Ghost/Poison</t>
  </si>
  <si>
    <t>Focus Sash</t>
  </si>
  <si>
    <t>Reduces the Base Attack Power of attacks used against the Pokemon by two (2) while above 30% of its maximum HP. The effect is amplified on OHKO Moves, which are reduced by fifteen (15) Base Attack Power instead.</t>
  </si>
  <si>
    <t>Leftovers</t>
  </si>
  <si>
    <t>Sludge Wave</t>
  </si>
  <si>
    <t>Heals the Pokemon two (2) HP at the end of every one of the Pokemon's actions. Pokemon with the ability Gluttony have three (3) HP restored per action instead.</t>
  </si>
  <si>
    <t>Haunter</t>
  </si>
  <si>
    <t>Life Orb</t>
  </si>
  <si>
    <t>Increases the Base Attack Power of all attacks by three (3), but deals two (2) damage to the Pokemon for each attack it makes that hits successfully. If the holder either has the Magic Guard ability, or has the Sheer Force ability toggled on (and using a Sheer Force-boosted attack), then they will take no recoil damage. The recoil is only one (1) damage if the attack is a single-hit move with four (4) Base Attack Power after ability adjustments. Attacks that hit multiple Pokemon only inflict recoil once.</t>
  </si>
  <si>
    <t>Muscle Band</t>
  </si>
  <si>
    <t>Increases the Attack Rank of the holder by one (1). Increases accuracy of physical moves by ten (10).</t>
  </si>
  <si>
    <t>Gengar</t>
  </si>
  <si>
    <t>Wise Glasses</t>
  </si>
  <si>
    <t>Increases the Special Attack Rank of the holder by one (1). Increases accuracy of special moves by ten (10).</t>
  </si>
  <si>
    <t>Big Root</t>
  </si>
  <si>
    <t>8 CC</t>
  </si>
  <si>
    <t>Doubles (x2) the HP gained from the moves Absorb, Leech Life, Mega Drain, Giga Drain, Leech Seed, Drain Punch, Dream Eater, Horn Leech, Draining Kiss, Oblivion Wing, and Parabolic Charge, capped at 100%. Increases the Energy Cost of these attacks by three (3).</t>
  </si>
  <si>
    <t>Gengarite, Link Cable</t>
  </si>
  <si>
    <t>BrightPowder</t>
  </si>
  <si>
    <t>Confusion</t>
  </si>
  <si>
    <t>Onix</t>
  </si>
  <si>
    <t>Reduces move accuracy of moves used against the Pokemon by ten (10). Caps opponent's accuracy at 90% for all moves without perfect accuracy before calculating field effects and Accuracy/Evasion stages.</t>
  </si>
  <si>
    <t>Cleanse Tag</t>
  </si>
  <si>
    <t>Halves the rate of damage increase on Toxic (e.g. it becomes 1, 1, 2, 2, 3, 3 over 6 rounds instead of 1,2,3,4,5,6) and increases the rate of decay on Freeze (0, 0, 1 instead of 0, 1, 2), Sleep (0,1,1 instead of 1,1,2) and paralysis (25,15,5,0 or 20,10,0 instead of 25,20,15,10,5,0). Reduces the damage of Poison and Burn to one (1) DPA. Removes the attack penalty of burn, as well as the possibility of a Full Paralysis.</t>
  </si>
  <si>
    <t>Flame Orb</t>
  </si>
  <si>
    <t>Metal Coat</t>
  </si>
  <si>
    <t>Constrict, Wrap, Sharpen</t>
  </si>
  <si>
    <t>At the end of each action, the Pokemon is inflicted with burn. If the holder of this item is currently burned due to its effect, it cannot receive any other major status.</t>
  </si>
  <si>
    <t>Drowzee</t>
  </si>
  <si>
    <t>Kings Rock</t>
  </si>
  <si>
    <t>Insomnia, Forewarn</t>
  </si>
  <si>
    <t>All attacks used by the Pokemon that connect have a 10% chance to cause the opponent to flinch. Multi-hit moves have as many chances to flinch as hits made successfully. If held by Poliwhirl, Politoed, Slowpoke, or Slowking, it increases the Pokemon's Special Attack by one (1) rank and continuously activates Water Absorb and Regenerator, granting +2hp per action due to it for each ability.</t>
  </si>
  <si>
    <t>Lagging Tail</t>
  </si>
  <si>
    <t>Causes the Pokemon to always move last within its priority bracket, regardless of Speed. The Pokemon's attacks will never miss an opponent and opponents' attacks will never miss the Pokemon. OHKO moves have normal accuracy when used with or against a Pokemon with this item.</t>
  </si>
  <si>
    <t>Razor Claw</t>
  </si>
  <si>
    <t>Belly Drum, Wish, Amnesia</t>
  </si>
  <si>
    <t>Raises the critical hit stage of the Pokemon by one (1) and the Base Attack Power of moves containing the words "Cut", "Cross", "Claw", "Scissor", "Scratch", "Swipe", or "Slash" is increased by three (3). If held by Sneasel or Weavile, it increases the Pokemon's Attack by one (1) rank.</t>
  </si>
  <si>
    <t>Hypno</t>
  </si>
  <si>
    <t>Razor Fang</t>
  </si>
  <si>
    <t>Raises the critical hit stage of the Pokemon by one (1) and the Base Attack Power of moves containing the words "Fang", "Crunch", "Razor", "Bite", "Blade", or "Sword" is increased by three (3). If held by Gligar or Gliscor, it increases the Pokemon's Attack by one (1) rank.</t>
  </si>
  <si>
    <t>Rocky Helmet</t>
  </si>
  <si>
    <t>Causes all contact attacks suffered by the Pokemon to deal 25% of the damage received to the opponent.</t>
  </si>
  <si>
    <t>Scope Lens</t>
  </si>
  <si>
    <t>Baton Pass, Amnesia</t>
  </si>
  <si>
    <t>Raises the critical hit stage of the Pokemon by two (2).</t>
  </si>
  <si>
    <t>Krabby</t>
  </si>
  <si>
    <t>Shed Shell</t>
  </si>
  <si>
    <t>Hyper Cutter, Shell Armor</t>
  </si>
  <si>
    <t>Allows the Pokemon to switch in a Switch = OK battle regardless of trapping moves or abilities. Prevents residual damage from partial trapping moves and renders the Pokemon immune to entry hazards.</t>
  </si>
  <si>
    <t>Shell Bell</t>
  </si>
  <si>
    <t>Whenever the Pokemon deals damage with an attack, it is healed for 1/6 of the damage dealt, rounded normally, but with a minimum of one (1) HP gained.</t>
  </si>
  <si>
    <t>Smoke Ball</t>
  </si>
  <si>
    <t>The Pokémon negates all of its own Accuracy drops, all of its opponent's Evasion boosts, and the effects of an opponent's Double Team. Actions used evasively always fail against the Pokémon. Also, the carrier of Smoke Ball is capable of hitting their targets even on the evasive part of Damaging Evasive Moves (e.g. Dig). The Standard Accuracy of the moves used still apply normally.</t>
  </si>
  <si>
    <t>Kingler</t>
  </si>
  <si>
    <t>Toxic Orb</t>
  </si>
  <si>
    <t>At the end of each action, the Pokemon is inflicted with bad poison. If the holder of this item is currently badly poisoned due to its effect, it cannot receive any other major status.</t>
  </si>
  <si>
    <t>Wide Lens</t>
  </si>
  <si>
    <t>Increases move accuracy by twenty (20).</t>
  </si>
  <si>
    <t>Zoom Lens</t>
  </si>
  <si>
    <t>Raises the critical hit stage of the Pokemon by one (1) and increases move accuracy by thirty (30). Negates all accuracy stage reductions on the holder. All effects only apply if the Pokemon moves after the opposing Pokemon.</t>
  </si>
  <si>
    <t>Voltorb</t>
  </si>
  <si>
    <t>Soundproof, Static</t>
  </si>
  <si>
    <t>Black Belt</t>
  </si>
  <si>
    <t>Increases the damage dealt by all Fighting-type attacks used by the Pokemon by four (4).</t>
  </si>
  <si>
    <t>BlackGlasses</t>
  </si>
  <si>
    <t>Increases the damage dealt by all Dark-type attacks used by the Pokemon by four (4).</t>
  </si>
  <si>
    <t>Charcoal</t>
  </si>
  <si>
    <t>Increases the damage dealt by all Fire-type attacks used by the Pokemon by four (4).</t>
  </si>
  <si>
    <t>Dragon Fang</t>
  </si>
  <si>
    <t>Electrode</t>
  </si>
  <si>
    <t>Increases the damage dealt by all Dragon-type attacks used by the Pokemon by four (4).</t>
  </si>
  <si>
    <t>Hard Stone</t>
  </si>
  <si>
    <t>Increases the damage dealt by all Rock-type attacks used by the Pokemon by four (4).</t>
  </si>
  <si>
    <t>Magnet</t>
  </si>
  <si>
    <t>Exeggcute</t>
  </si>
  <si>
    <t>Increases the damage dealt by all Electric-type attacks used by the Pokemon by four (4).</t>
  </si>
  <si>
    <t>Grass/Psychic</t>
  </si>
  <si>
    <t xml:space="preserve"> Increases the damage dealt by all Steel-type attacks used by the Pokemon by four (4). If held by Onix, Scyther, Steelix or Scizor, it increases the Pokemon's Attack by one (1) rank and grants the holder STAB on Steel-Typed moves, if they don't have it already.</t>
  </si>
  <si>
    <t>Miracle Seed</t>
  </si>
  <si>
    <t>Increases the damage dealt by all Grass-type attacks used by the Pokemon by four (4).</t>
  </si>
  <si>
    <t>Mystic Water</t>
  </si>
  <si>
    <t>Increases the damage dealt by all Water-type attacks used by the Pokemon by four (4).</t>
  </si>
  <si>
    <t>Sweet Scent, Wish</t>
  </si>
  <si>
    <t>NeverMeltIce</t>
  </si>
  <si>
    <t>Exeggutor</t>
  </si>
  <si>
    <t>Increases the damage dealt by all Ice-type attacks used by the Pokemon by four (4).</t>
  </si>
  <si>
    <t>Pixie Dust</t>
  </si>
  <si>
    <t>Increases the damage dealt by all Fairy-type attacks used by the Pokemon by four (4).</t>
  </si>
  <si>
    <t>Poison Barb</t>
  </si>
  <si>
    <t>Refresh, Sweet Scent</t>
  </si>
  <si>
    <t>Increases the damage dealt by all Poison-type attacks used by the Pokemon by four (4).</t>
  </si>
  <si>
    <t>Exeggutor-A</t>
  </si>
  <si>
    <t>Grass/Dragon</t>
  </si>
  <si>
    <t>Sharp Beak</t>
  </si>
  <si>
    <t>Increases the damage dealt by all Flying-type attacks used by the Pokemon by four (4).</t>
  </si>
  <si>
    <t>Silk Scarf</t>
  </si>
  <si>
    <t>Increases the damage dealt by all Normal-type attacks used by the Pokemon by four (4).</t>
  </si>
  <si>
    <t>SilverPowder</t>
  </si>
  <si>
    <t>Increases the damage dealt by all Bug-type attacks used by the Pokemon by four (4).</t>
  </si>
  <si>
    <t>Cubone</t>
  </si>
  <si>
    <t>Rock Head, Lightningrod</t>
  </si>
  <si>
    <t>Soft Sand</t>
  </si>
  <si>
    <t>Increases the damage dealt by all Ground-type attacks used by the Pokemon by four (4).</t>
  </si>
  <si>
    <t>Spell Tag</t>
  </si>
  <si>
    <t>Increases the damage dealt by all Ghost-type attacks used by the Pokemon by four (4).</t>
  </si>
  <si>
    <t>TwistedSpoon</t>
  </si>
  <si>
    <t>Lunar Ray, Thick Club</t>
  </si>
  <si>
    <t>Atk (TC), Def (LR)</t>
  </si>
  <si>
    <t>Increases the damage dealt by all Psychic-type attacks used by the Pokemon by four (4).</t>
  </si>
  <si>
    <t>Fury Attack</t>
  </si>
  <si>
    <t>Draco Plate</t>
  </si>
  <si>
    <t>Marowak</t>
  </si>
  <si>
    <t>A mystical plate that boosts the power of Dragon-type moves by two (2) BAP. Activates Multitype and changes Arceus's type to Dragon.</t>
  </si>
  <si>
    <t>Dread Plate</t>
  </si>
  <si>
    <t>A mystical plate that boosts the power of Dark-type moves by two (2) BAP. Activates Multitype and changes Arceus's type to Dark.</t>
  </si>
  <si>
    <t>Earth Plate</t>
  </si>
  <si>
    <t>Thick Club</t>
  </si>
  <si>
    <t>Sing, Fury Attack</t>
  </si>
  <si>
    <t>A mystical plate that boots the power of Ground-type moves by two (2) BAP. Activates Multitype and changes Arceus's type to Ground.</t>
  </si>
  <si>
    <t>Fist Plate</t>
  </si>
  <si>
    <t>Marowak-A</t>
  </si>
  <si>
    <t>Fire/Ghost</t>
  </si>
  <si>
    <t>Cursed Body, Lightningrod</t>
  </si>
  <si>
    <t>A mystical plate that boots the power of Fighting-type moves by two (2) BAP. Activates Multitype and changes Arceus's type to Fighting.</t>
  </si>
  <si>
    <t>Flame Plate</t>
  </si>
  <si>
    <t>A mystical plate that boots the power of Fire-type moves by two (2) BAP. Activates Multitype and changes Arceus's type to Fire.</t>
  </si>
  <si>
    <t>Icicle Plate</t>
  </si>
  <si>
    <t>Hitmonlee</t>
  </si>
  <si>
    <t>Limber, Reckless</t>
  </si>
  <si>
    <t>A mystical plate that boots the power of Ice-type moves by two (2) BAP. Activates Multitype and changes Arceus's type to Ice.</t>
  </si>
  <si>
    <t>Insect Plate</t>
  </si>
  <si>
    <t>A mystical plate that boots the power of Bug-type moves by two (2) BAP. Activates Multitype and changes Arceus's type to Bug.</t>
  </si>
  <si>
    <t>Iron Plate</t>
  </si>
  <si>
    <t>Kicking Gear</t>
  </si>
  <si>
    <t>Refresh, Dizzy Punch</t>
  </si>
  <si>
    <t>A mystical plate that boots the power of Steel-type moves by two (2) BAP. Activates Multitype and changes Arceus's type to Steel.</t>
  </si>
  <si>
    <t>Hitmonchan</t>
  </si>
  <si>
    <t>Keen Eye, Iron Fist</t>
  </si>
  <si>
    <t>Meadow Plate</t>
  </si>
  <si>
    <t>A mystical plate that boots the power of Grass-type moves by two (2) BAP. Activates Multitype and changes Arceus's type to Grass.</t>
  </si>
  <si>
    <t>Mind Plate</t>
  </si>
  <si>
    <t>A mystical plate that boots the power of Psychic-type moves by two (2) BAP. Activates Multitype and changes Arceus's type to Psychic.</t>
  </si>
  <si>
    <t>Boxing Gloves</t>
  </si>
  <si>
    <t>Pixie Plate</t>
  </si>
  <si>
    <t>Lickitung</t>
  </si>
  <si>
    <t>Own Tempo, Oblivious</t>
  </si>
  <si>
    <t>A mystical plate that boots the power of Fairy-type moves by two (2) BAP. Activates Multitype and changes Arceus's type to Fairy.</t>
  </si>
  <si>
    <t>Sky Plate</t>
  </si>
  <si>
    <t>A mystical plate that boots the power of Flying-type moves by two (2) BAP. Activates Multitype and changes Arceus's type to Flying.</t>
  </si>
  <si>
    <t>Splash Plate</t>
  </si>
  <si>
    <t>A mystical plate that boots the power of Water-type moves by two (2) BAP. Activates Multitype and changes Arceus's type to Water.</t>
  </si>
  <si>
    <t>Spooky Plate</t>
  </si>
  <si>
    <t>A mystical plate that boots the power of Ghost-type moves by two (2) BAP. Activates Multitype and changes Arceus's type to Ghost.</t>
  </si>
  <si>
    <t>Stone Plate</t>
  </si>
  <si>
    <t>A mystical plate that boots the power of Rock-type moves by two (2) BAP. Activates Multitype and changes Arceus's type to Rock.</t>
  </si>
  <si>
    <t>Casteliacone Deluxe</t>
  </si>
  <si>
    <t>Tackle, Helping Hand,  Heal Bell, Wish, Double Slap</t>
  </si>
  <si>
    <t>Toxic Plate</t>
  </si>
  <si>
    <t>Koffing</t>
  </si>
  <si>
    <t>A mystical plate that boots the power of Poison-type moves by two (2) BAP. Activates Multitype and changes Arceus's type to Poison.</t>
  </si>
  <si>
    <t>Zap Plate</t>
  </si>
  <si>
    <t>A mystical plate that boots the power of Electric-type moves by two (2) BAP. Activates Multitype and changes Arceus's type to Electric.</t>
  </si>
  <si>
    <t>Assault Vest</t>
  </si>
  <si>
    <t>6 CC</t>
  </si>
  <si>
    <t>Multiplies the Pokemon's Special Defense Rank by one and a half (1.5x), rounded up. The Pokemon will only be able to use damaging attack moves, Chill and combinations in battle.</t>
  </si>
  <si>
    <t>Weezing</t>
  </si>
  <si>
    <t>Rhyhorn</t>
  </si>
  <si>
    <t>Ground/Rock</t>
  </si>
  <si>
    <t>Lightningrod, Rock Head</t>
  </si>
  <si>
    <t>Binding Band</t>
  </si>
  <si>
    <t>Bind, Clamp, Fire Spin, Infestation, Magma Storm, Sand Tomb, Wrap, and Whirlpool have their BAP increased by four (4) and inflict Double (2x) damage at the end of each of the target Pokemon's actions.</t>
  </si>
  <si>
    <t>Rhydon</t>
  </si>
  <si>
    <t>Choice Band</t>
  </si>
  <si>
    <t xml:space="preserve">Increases the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 Chill won't lock the user and it can be used even if the user is locked in a different move. </t>
  </si>
  <si>
    <t>Protector</t>
  </si>
  <si>
    <t>Choice Scarf</t>
  </si>
  <si>
    <t>Helping Hand, Tackle</t>
  </si>
  <si>
    <t>Chansey</t>
  </si>
  <si>
    <t>Natural Cure, Serene Grace</t>
  </si>
  <si>
    <t xml:space="preserve">Increases the Speed of the Pokemon by 75% (x1.75) and increases base move accuracy by twenty-five (25). The Pokemon is allowed to choose a new move at the beginning of every round, but is forced to use that move for all actions of that round without incurring the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</si>
  <si>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Choice Specs</t>
  </si>
  <si>
    <t>Luck Incense, Lucky Punch</t>
  </si>
  <si>
    <t>Atk (LP), SpA (LI), SpD (LI)</t>
  </si>
  <si>
    <t>Sweet Kiss, Sweet Scent, Wish</t>
  </si>
  <si>
    <t xml:space="preserve">Increases the Special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</si>
  <si>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Tangela</t>
  </si>
  <si>
    <t>Damp Rock</t>
  </si>
  <si>
    <t>Chlorophyll, Leaf Guard</t>
  </si>
  <si>
    <t>Causes Drizzle to cost no energy to activate and reduces the energy cost of Rain Dance by five (5). Extends the duration of rain induced by the holder of this item to six (6) rounds if it would otherwise have a smaller duration. Enables rain to be induced in all arenas where it might otherwise be disallowed, without any kind of restriction.</t>
  </si>
  <si>
    <t>Relic Crown</t>
  </si>
  <si>
    <t>Destiny Knot</t>
  </si>
  <si>
    <t>Morning Sun, Synthesis</t>
  </si>
  <si>
    <t>Kangaskhan</t>
  </si>
  <si>
    <t>Whenever the Pokemon inflicts attraction successfully upon an opponent, the effect lasts for the duration of the battle until either Pokemon is KOed or switches out.</t>
  </si>
  <si>
    <t>Early Bird, Scrappy</t>
  </si>
  <si>
    <t>Float Stone</t>
  </si>
  <si>
    <t>The Pokemon's weight is cut in half, and all attacks used by the Pokemon with six (6) or less Base Power after ability adjustments have +1 priority. Priority is applied to the summed Base Power of a multi-hit move.</t>
  </si>
  <si>
    <t>Grip Claw</t>
  </si>
  <si>
    <t>Everstone, Kangaskhanite</t>
  </si>
  <si>
    <t>Atk (E)</t>
  </si>
  <si>
    <t>Wish, Yawn, Faint Attack</t>
  </si>
  <si>
    <t>Horsea</t>
  </si>
  <si>
    <t>Swift Swim, Sniper</t>
  </si>
  <si>
    <t>The partial trapping and damaging effect of Bind, Clamp, Fire Spin, Infestation, Magma Storm, Sand Tomb, Wrap, and Whirlpool last a guaranteed eight (8) actions, regardless of the user switching or the moves used by the trapped pokemon. The BAP of those moves is increased by four (4) and they get perfect accuracy.</t>
  </si>
  <si>
    <t>Heat Rock</t>
  </si>
  <si>
    <t>Causes Drought to cost no energy to activate and reduces the energy cost of Sunny Day by five (5). Extends the duration of sun induced by the holder of this item to six (6) rounds if it would otherwise have a smaller duration. Enables sun to be induced in all arenas where it might otherwise be disallowed, without any kind of restriction.</t>
  </si>
  <si>
    <t>Def, SpA</t>
  </si>
  <si>
    <t>Haze</t>
  </si>
  <si>
    <t>Icy Rock</t>
  </si>
  <si>
    <t>Seadra</t>
  </si>
  <si>
    <t>Poison Point, Sniper</t>
  </si>
  <si>
    <t>Causes Snow Warning to cost no energy to activate and reduces the energy cost of Hail by five (5). Extends the duration of hail induced by the holder of this item to six (6) rounds if it would otherwise have a smaller duration. Enables hail to be induced in all arenas where it might otherwise be disallowed, without any kind of restriction.</t>
  </si>
  <si>
    <t>Light Clay</t>
  </si>
  <si>
    <t>Extends the duration of Aurora Veil, Reflect, and Light Screen to twelve (12) actions and the duration of Safeguard to six (6) rounds. Increases the Defense boost of Barrier to +3. Grants Immunity to Aurora Veil, Reflect, and Light Screen from the effects of Brick Break and Psychic Fangs for two (2) actions.</t>
  </si>
  <si>
    <t>Dragon Scale</t>
  </si>
  <si>
    <t>Macho Brace</t>
  </si>
  <si>
    <t>Goldeen</t>
  </si>
  <si>
    <t>Swift Swim, Water Veil</t>
  </si>
  <si>
    <t xml:space="preserve">Reduces the Pokemon's Speed by 50% (x0.5), rounded down, and increases the stage-boost of all Non-Damaging boosting moves by one (1). Defense and Sp. Defense Non-Damaging boosting moves have priority increased by 1. Increases the Pokemon's final Weight Class by one (1).
</t>
  </si>
  <si>
    <t>Metronome</t>
  </si>
  <si>
    <t>Increases the Base Attack Power dealt by consecutive uses of attacks after their first use by one (1) and one (1) more for each additional use up to a maximum of ten (10) uses. (Ex. An attack used twice has +2 BAP, thrice +3, etc.) Attacks used consecutively incur only half (0.5x) the consecutive move use energy cost. Same-Move Combinations are considered to be the move used twice in a row when applying bap boosts and energy reduction. If a move would receive a BAP boost from this item, it can be used regardless of Torment, Disable or Imprison.</t>
  </si>
  <si>
    <t>Swords Dance</t>
  </si>
  <si>
    <t>Seaking</t>
  </si>
  <si>
    <t>Power Anklet</t>
  </si>
  <si>
    <t>Reduces the Pokemon's Speed by 25% (x0.75), rounded up, and adds +4 to the stage-boost of Non-Damaging Speed-boosting moves. Bonus Accuracy is calculated based on the speed modified by stages and will apply even if the holder doesn't have a nature that boosts speed. Increases the Pokemon's final Weight Class by one (1). Speed Stage boosts won't decay.</t>
  </si>
  <si>
    <t>Power Band</t>
  </si>
  <si>
    <t>Staryu</t>
  </si>
  <si>
    <t>Reduces the Pokemon's Speed by 50% (x0.5), rounded down, and adds +3 to the stage-boost of Non-Damaging Special Defense-boosting moves, while increasing their priority by one (1). If a move boosts Special Defense and another stat, only the Special Defense boost will be further increased. Increases the Pokemon's final Weight Class by one (1). Special Defense Stage boosts will only decay after 2 rounds without being boosted.</t>
  </si>
  <si>
    <t>Illuminate, Natural Cure</t>
  </si>
  <si>
    <t>Power Belt</t>
  </si>
  <si>
    <t>Reduces the Pokemon's Speed by 50% (x0.5), rounded down, and adds +3 to the stage-boost of Non-Damaging Defense-boosting moves, while increasing their priority by one (1). If a move boosts Defense and another stat, only the Defense boost will be further increased. Increases the Pokemon's final Weight Class by one (1). Defense Stage boosts will only decay after 2 rounds without being boosted.</t>
  </si>
  <si>
    <t>Power Bracer</t>
  </si>
  <si>
    <t>Twister</t>
  </si>
  <si>
    <t>Reduces the Pokemon's Speed by 50% (x0.5), rounded down, and adds +3 to the stage-boost of Non-Damaging Attack-boosting moves. If a move boosts Attack and another stat, only the attack boost will be further increased. Increases the Pokemon's final Weight Class by one (1). Attack Stage boosts will only decay after 2 rounds without being boosted.</t>
  </si>
  <si>
    <t>Starmie</t>
  </si>
  <si>
    <t>Power Lens</t>
  </si>
  <si>
    <t>Reduces the Pokemon's Speed by 50% (x0.5), rounded down, and adds +3 to the stage-boost of Non-Damaging Special Attack-boosting moves. If a move boosts Special Attack and another stat, only the Special Attack boost will be further increased. Increases the Pokemon's final Weight Class by one (1). Special Attack Boosts will only decay after 2 rounds without being boosted.</t>
  </si>
  <si>
    <t>Power Weight</t>
  </si>
  <si>
    <t>Refresh, Twister</t>
  </si>
  <si>
    <t>Reduces the Pokemon's Speed by 50% (x0.5), rounded down, and increases the HP gain of recovery moves by 50% (x1.5) and makes them usable even under taunt. Increases the Pokemon's final Weight Class by one (1).</t>
  </si>
  <si>
    <t>Mr. Mime</t>
  </si>
  <si>
    <t>Psychic/Fairy</t>
  </si>
  <si>
    <t>Quick Claw</t>
  </si>
  <si>
    <t>Soundproof, Filter</t>
  </si>
  <si>
    <t>Raises the critical hit stage of the Pokemon by one (1) and the Pokemon has a 20% chance of moving first each action.</t>
  </si>
  <si>
    <t>Ring Target</t>
  </si>
  <si>
    <t>The holder as well as any opposing pokemon lose its type immunities from abilities and typing.</t>
  </si>
  <si>
    <t>Safety Goggles</t>
  </si>
  <si>
    <t>The Pokemon is immune to damage from weather effects and the effects of "Powder" Moves. (Full List: Poison Powder, Powder, Rage Powder, Sleep Powder, Spore, Stun Spore.)</t>
  </si>
  <si>
    <t>Odd Incense</t>
  </si>
  <si>
    <t>Follow Me, Mind Reader</t>
  </si>
  <si>
    <t>Scyther</t>
  </si>
  <si>
    <t>Swarm, Technician</t>
  </si>
  <si>
    <t>Smooth Rock</t>
  </si>
  <si>
    <t>Causes Sand Stream to cost no energy to activate and reduces the energy cost of Sandstorm by five (5). Extends the duration of sandstorm induced by the holder of this item to six (6) rounds if it would otherwise have a smaller duration. Enables sandstorm to be used in all arenas where it might otherwise be disallowed, without any kind of restriction.</t>
  </si>
  <si>
    <t>Morning Sun, Sonic Boom</t>
  </si>
  <si>
    <t>Sticky Barb</t>
  </si>
  <si>
    <t>Jynx</t>
  </si>
  <si>
    <t>Ice/Psychic</t>
  </si>
  <si>
    <t>Oblivious, Forewarn</t>
  </si>
  <si>
    <t>If the Pokemon makes contact with an attack, adds two (2) final damage to the attack (after all other damage is calculated). The equipped Pokemon receives two (2) damage at the end of each action. When contact is made by the holder, the opponent loses its original item and gets this one instead. This can only happen once.</t>
  </si>
  <si>
    <t>Protective Pads</t>
  </si>
  <si>
    <t>Petal Dance</t>
  </si>
  <si>
    <t>Electabuzz</t>
  </si>
  <si>
    <t>Protects the holder from any effect caused by making direct contact with the target.</t>
  </si>
  <si>
    <t>Electirizer</t>
  </si>
  <si>
    <t>Follow Me, Dizzy Punch, Pursuit</t>
  </si>
  <si>
    <t>Terrain Extender</t>
  </si>
  <si>
    <t>Magmar</t>
  </si>
  <si>
    <t>Causes Electric Surge, Psychic Surge, Grassy Surge, and Misty Surge to cost no energy to activate and reduces the energy cost of Electric Terrain, Psychic Terrain, Grassy Terrain, and Misty Terrain by five (5). Extends the duration of Electric Terrain, Psychic Terrain, Grassy Terrain, and Misty Terrain induced by the holder of this item to six (6) rounds if it would otherwise have a smaller duration. Enables Electric Terrain, Psychic Terrain, Grassy Terrain, and Misty Terrain to be induced in all arenas where it might otherwise be disallowed, without any kind of restriction.</t>
  </si>
  <si>
    <t>Amulet Coin</t>
  </si>
  <si>
    <t>Magmarizer</t>
  </si>
  <si>
    <t>4 CC</t>
  </si>
  <si>
    <t>Follow Me, Faint Attack</t>
  </si>
  <si>
    <t>If this Pokémon is sent out holding this item, then it's owner gains one (1) additional CC for that battle.</t>
  </si>
  <si>
    <t>Pinsir</t>
  </si>
  <si>
    <t>Exp. Share</t>
  </si>
  <si>
    <t>Hyper Cutter, Mold Breaker</t>
  </si>
  <si>
    <t>If this Pokémon is sent out holding this item in battle, then it gains one (1) additional MC for that battle.</t>
  </si>
  <si>
    <t>Iron Ball</t>
  </si>
  <si>
    <t>Reduces the Speed of the Pokemon by 50% (x0.5) and removes the levitating effects of Levitate, the Flying-type, and commands issued to make a Pokemon float or fly. The attacks Fly, Sky Attack, Bounce, and Sky Drop will fail when used by the Pokemon. Circle Throw, Seismic Toss, Sky Drop, Storm Throw, and Vital Throw are impossible against a Pokemon with Iron Ball unless used by a Fighting-type Pokemon. Increases the Pokemon's final Weight Class by three (3).</t>
  </si>
  <si>
    <t>Everstone, Pinsirite</t>
  </si>
  <si>
    <t>Tackle, Helping Hand, Rock Throw, Sweet Kiss</t>
  </si>
  <si>
    <t>Lucky Egg</t>
  </si>
  <si>
    <t>Tauros</t>
  </si>
  <si>
    <t>If this Pokémon is sent out holding this item, then it gains one (1) additional EC or AC of the owner's choosing for that battle.</t>
  </si>
  <si>
    <t>Intimidate, Anger Point</t>
  </si>
  <si>
    <t>Heart Scale</t>
  </si>
  <si>
    <t>If this Pokémon is sent out holding this item, then it gains two (2) additional KOC for that battle.</t>
  </si>
  <si>
    <t>Everstone</t>
  </si>
  <si>
    <t>Refresh, Quick Attack</t>
  </si>
  <si>
    <t>Magikarp</t>
  </si>
  <si>
    <t>Type Z-Crystals</t>
  </si>
  <si>
    <t>Buginium Z</t>
  </si>
  <si>
    <t>Hydro Pump, Dragon Rage, Bubble, Reversal, Celebrate, Happy Hour</t>
  </si>
  <si>
    <t>Gyarados</t>
  </si>
  <si>
    <t>Water/Flying</t>
  </si>
  <si>
    <t>Activates Multitype and changes Arceus's type to Bug. Increases the damage dealt by all Bug-type attacks used by the Pokemon by two (2). Once per match, a Pokémon holding this item can either:
-Use the Z-Move: Savage Spin-Out, by linking a Bug-type Physical or Special move.
-Link a Bug-type Status move, adding a Z-Move effect to the move applied to the user in addition to its usual properties.</t>
  </si>
  <si>
    <t>Commanded SYNTAX [Z-Move] MOVE</t>
  </si>
  <si>
    <t>Darkinium Z</t>
  </si>
  <si>
    <t>Gyaradosite, Rare Candy</t>
  </si>
  <si>
    <t>Lapras</t>
  </si>
  <si>
    <t>Activates Multitype and changes Arceus's type to Dark. Increases the damage dealt by all Dark-type attacks used by the Pokemon by two (2). Once per match, a Pokémon holding this item can either:
-Use the Z-Move: Black Hole Eclipse, by linking a Dark-type Physical or Special move.
-Link a Dark-type Status move, adding a Z-Move effect to the move applied to the user in addition to its usual properties.</t>
  </si>
  <si>
    <t>Water Absorb, Shell Armor</t>
  </si>
  <si>
    <t>Dragonium Z</t>
  </si>
  <si>
    <t>Activates Multitype and changes Arceus's type to Dragon.  Increases the damage dealt by all Dragon-type attacks used by the Pokemon by two (2).Once per match, a Pokémon holding this item can either:
-Use the Z-Move: Devastating Drake, by linking a Dragon-type Physical or Special move.
-Link a Dragon-type Status move, adding a Z-Move effect to the move applied to the user in addition to its usual properties.</t>
  </si>
  <si>
    <t>Electrium Z</t>
  </si>
  <si>
    <t>Heal Bell, Bite, Future Sight</t>
  </si>
  <si>
    <t>Activates Multitype and changes Arceus's type to Electric. Increases the damage dealt by all Electric-type attacks used by the Pokemon by two (2). Once per match, a Pokémon holding this item can either:
-Use the Z-Move: Gigavolt Havoc, by linking an Electric-type Physical or Special move.
-Link an Electric-type Status move, adding a Z-Move effect to the move applied to the user in addition to its usual properties.</t>
  </si>
  <si>
    <t>Ditto</t>
  </si>
  <si>
    <t>Fairium Z</t>
  </si>
  <si>
    <t>Activates Multitype and changes Arceus's type to Fairy. Increases the damage dealt by all Fairy-type attacks used by the Pokemon by two (2). Once per match, a Pokémon holding this item can either:
-Use the Z-Move: Twinkle Tackle, by linking a Fairy-type Physical or Special move.
-Link a Fairy-type Status move, adding a Z-Move effect to the move applied to the user in addition to its usual properties.</t>
  </si>
  <si>
    <t>Fightinium Z</t>
  </si>
  <si>
    <t>Activates Multitype and changes Arceus's type to Fighting. Increases the damage dealt by all Fighting-type attacks used by the Pokemon by two (2). Once per match, a Pokémon holding this item can either:
-Use the Z-Move: All-Out Pummeling, by linking a Fighting-type Physical or Special move.
-Link a Fighting-type Status move, adding a Z-Move effect to the move applied to the user in addition to its usual properties.</t>
  </si>
  <si>
    <t>Firium Z</t>
  </si>
  <si>
    <t>Metal Powder, Quick Powder</t>
  </si>
  <si>
    <t>Def (MP), SpD (MP), Spe (QP)</t>
  </si>
  <si>
    <t>Eevee</t>
  </si>
  <si>
    <t>Run Away, Adaptability</t>
  </si>
  <si>
    <t>Activates Multitype and changes Arceus's type to Fire. Increases the damage dealt by all Fire-type attacks used by the Pokemon by two (2). Once per match, a Pokémon holding this item can either:
-Use the Z-Move: Inferno Overdrive, by linking a Fire-type Physical or Special move.
-Link a Fire-type Status move, adding a Z-Move effect to the move applied to the user in addition to its usual properties.</t>
  </si>
  <si>
    <t>Flyinium Z</t>
  </si>
  <si>
    <t>Activates Multitype and changes Arceus's type to Flying. Increases the damage dealt by all Flying-type attacks used by the Pokemon by two (2). Once per match, a Pokémon holding this item can either:
-Use the Z-Move: Supersonic Skystrike, by linking a Flying-type Physical or Special move.
-Link a Flying-type Status move, adding a Z-Move effect to the move applied to the user in addition to its usual properties.</t>
  </si>
  <si>
    <t>Eevium Z, Fairy Tech, Fire Stone, Ice Rock, Lunar Ray, Moss Rock, Solar Ray, Thunderstone, Water Stone</t>
  </si>
  <si>
    <t>Ghostium Z</t>
  </si>
  <si>
    <t>Activates Multitype and changes Arceus's type to Ghost. Increases the damage dealt by all Ghost-type attacks used by the Pokemon by two (2). Once per match, a Pokémon holding this item can either:
-Use the Z-Move: Never-Ending Nightmare, by linking a Ghost-type Physical or Special move.
-Link a Ghost-type Status move, adding a Z-Move effect to the move applied to the user in addition to its usual properties.</t>
  </si>
  <si>
    <t>Grassium Z</t>
  </si>
  <si>
    <t>Activates Multitype and changes Arceus's type to Grass. Increases the damage dealt by all Grass-type attacks used by the Pokemon by two (2). Once per match, a Pokémon holding this item can either:
-Use the Z-Move: Bloom Doom, by linking a Grass-type Physical or Special move.
-Link a Grass-type Status move, adding a Z-Move effect to the move applied to the user in addition to its usual properties.</t>
  </si>
  <si>
    <t>Groundium Z</t>
  </si>
  <si>
    <t>Activates Multitype and changes Arceus's type to Ground. Increases the damage dealt by all Ground-type attacks used by the Pokemon by two (2). Once per match, a Pokémon holding this item can either:
-Use the Z-Move: Tectonic Rage, by linking a Ground-type Physical or Special move.
-Link a Ground-type Status move, adding a Z-Move effect to the move applied to the user in addition to its usual properties.</t>
  </si>
  <si>
    <t>SpD (All)</t>
  </si>
  <si>
    <t>Growth, Celebrate</t>
  </si>
  <si>
    <t>Icium Z</t>
  </si>
  <si>
    <t>Vaporeon</t>
  </si>
  <si>
    <t>Activates Multitype and changes Arceus's type to Ice. Increases the damage dealt by all Ice-type attacks used by the Pokemon by two (2). Once per match, a Pokémon holding this item can either:
-Use the Z-Move: Subzero Slammer, by linking an Ice-type Physical or Special move.
-Link an Ice-type Status move, adding a Z-Move effect to the move applied to the user in addition to its usual properties.</t>
  </si>
  <si>
    <t>Normalium Z</t>
  </si>
  <si>
    <t>Activates Multitype and changes Arceus's type to Normal. Increases the damage dealt by all Normal-type attacks used by the Pokemon by two (2). Once per match, a Pokémon holding this item can either:
-Use the Z-Move: Breakneck Blitz, by linking a Normal-type Physical or Special move.
-Link a Normal-type Status move, adding a Z-Move effect to the move applied to the user in addition to its usual properties.</t>
  </si>
  <si>
    <t>Poisonium Z</t>
  </si>
  <si>
    <t>Jolteon</t>
  </si>
  <si>
    <t>Activates Multitype and changes Arceus's type to Poison. Increases the damage dealt by all Poison-type attacks used by the Pokemon by two (2). Once per match, a Pokémon holding this item can either:
-Use the Z-Move: Acid Downpour, by linking a Poison-type Physical or Special move.
-Link a Poison-type Status move, adding a Z-Move effect to the move applied to the user in addition to its usual properties.</t>
  </si>
  <si>
    <t>Psychium Z</t>
  </si>
  <si>
    <t>Activates Multitype and changes Arceus's type to Psychic. Increases the damage dealt by all Psychic-type attacks used by the Pokemon by two (2). Once per match, a Pokémon holding this item can either:
-Use the Z-Move: Shattered Psyche, by linking a Psychic-type Physical or Special move.
-Link a Psychic-type Status move, adding a Z-Move effect to the move applied to the user in addition to its usual properties.</t>
  </si>
  <si>
    <t>Rockium Z</t>
  </si>
  <si>
    <t>Flareon</t>
  </si>
  <si>
    <t>Activates Multitype and changes Arceus's type to Rock. Increases the damage dealt by all Rock-type attacks used by the Pokemon by two (2). Once per match, a Pokémon holding this item can either:
-Use the Z-Move: Continental Crush, by linking a Rock-type Physical or Special move.
-Link a Rock-type Status move, adding a Z-Move effect to the move applied to the user in addition to its usual properties.</t>
  </si>
  <si>
    <t>Steelium Z</t>
  </si>
  <si>
    <t>Activates Multitype and changes Arceus's type to Steel. Increases the damage dealt by all Steel-type attacks used by the Pokemon by two (2). Once per match, a Pokémon holding this item can either:
-Use the Z-Move: Corkscrew Crash, by linking a Steel-type Physical or Special move.
-Link a Steel-type Status move, adding a Z-Move effect to the move applied to the user in addition to its usual properties.</t>
  </si>
  <si>
    <t>Porygon</t>
  </si>
  <si>
    <t>Trace, Download</t>
  </si>
  <si>
    <t>Waterium Z</t>
  </si>
  <si>
    <t>Activates Multitype and changes Arceus's type to Water. Increases the damage dealt by all Water-type attacks used by the Pokemon by two (2). Once per match, a Pokémon holding this item can either:
-Use the Z-Move: Hydro Vortex, by linking a Water-type Physical or Special move.
-Link a Water-type Status move, adding a Z-Move effect to the move applied to the user in addition to its usual properties.</t>
  </si>
  <si>
    <t>Up-Grade</t>
  </si>
  <si>
    <t>Barrier</t>
  </si>
  <si>
    <t>Omanyte</t>
  </si>
  <si>
    <t>Rock/Water</t>
  </si>
  <si>
    <t>Swift Swim, Shell Armor</t>
  </si>
  <si>
    <t>Helix Fossil</t>
  </si>
  <si>
    <t>Rock Throw</t>
  </si>
  <si>
    <t>Omastar</t>
  </si>
  <si>
    <t>Kabuto</t>
  </si>
  <si>
    <t>Swift Swim, Battle Armor</t>
  </si>
  <si>
    <t>Dome Fossil</t>
  </si>
  <si>
    <t>Kabutops</t>
  </si>
  <si>
    <t>Aerodactyl</t>
  </si>
  <si>
    <t>Rock/Flying</t>
  </si>
  <si>
    <t>Rock Head, Pressure</t>
  </si>
  <si>
    <t>Aerodactylite, Old Amber</t>
  </si>
  <si>
    <t>Atk (OA)</t>
  </si>
  <si>
    <t>Snorlax</t>
  </si>
  <si>
    <t>Immunity, Thick Fat</t>
  </si>
  <si>
    <t>Full Incense, Snorlium Z</t>
  </si>
  <si>
    <t>Natural Gift Base Attack Power</t>
  </si>
  <si>
    <t>Atk (FI), SpD (FI)</t>
  </si>
  <si>
    <t>Refresh, Fissure, Lovely Kiss, Splash, Sweet Kiss</t>
  </si>
  <si>
    <t>Articuno</t>
  </si>
  <si>
    <t>Ice/Flying</t>
  </si>
  <si>
    <t>Rotom Cut Mower</t>
  </si>
  <si>
    <t>Attachment</t>
  </si>
  <si>
    <t>Haze, Heal Bell, Extrasensory</t>
  </si>
  <si>
    <t>7 CC</t>
  </si>
  <si>
    <t>Allows Rotom to transform into Rotom-C. Rotom learns Leaf Storm while this item is attached.</t>
  </si>
  <si>
    <t>Zapdos</t>
  </si>
  <si>
    <t>Rotom</t>
  </si>
  <si>
    <t>Electric/Flying</t>
  </si>
  <si>
    <t>Rotom Frost Fridge</t>
  </si>
  <si>
    <t>Allows Rotom to transform into Rotom-F. Rotom learns Blizzard while this item is attached.</t>
  </si>
  <si>
    <t>Rotom Heat Toaster</t>
  </si>
  <si>
    <t>Allows Rotom to transform into Rotom-H. Rotom learns Overheat while this item is attached.</t>
  </si>
  <si>
    <t>Baton Pass, Metal Sound, Extrasensory</t>
  </si>
  <si>
    <t>Rotom Spin Fan</t>
  </si>
  <si>
    <t>Moltres</t>
  </si>
  <si>
    <t>Allows Rotom to transform into Rotom-S. Rotom learns Air Slash while this item is attached.</t>
  </si>
  <si>
    <t>Rotom Wash Washer</t>
  </si>
  <si>
    <t>Allows Rotom to transform into Rotom-W. Rotom learns Hydro Pump while this item is attached.</t>
  </si>
  <si>
    <t>Rockstar Costume</t>
  </si>
  <si>
    <t>Morning Sun, Will-O-Wisp, Extrasensory</t>
  </si>
  <si>
    <t>This item when held by Pikachu turns into Rockstar Pikachu. Rockstar Pikachu learns Meteor Mash and gains STAB benefits on Steel-type attacks.</t>
  </si>
  <si>
    <t>Dratini</t>
  </si>
  <si>
    <t>Belle Costume</t>
  </si>
  <si>
    <t>This item when held by Pikachu turns into Belle Pikachu. Belle Pikachu learns Icicle Crash and gains STAB benefits on Ice-type attacks.</t>
  </si>
  <si>
    <t>Pop Star Costume</t>
  </si>
  <si>
    <t>This item when held by Pikachu turns into Pop Star Pikachu. Pop Star Pikachu learns Draining Kiss and gains STAB benefits on Fairy-type attacks.</t>
  </si>
  <si>
    <t>PhD Costume</t>
  </si>
  <si>
    <t>Dragonair</t>
  </si>
  <si>
    <t>This item when held by Pikachu turns into PhD Pikachu. PhD Pikachu learns Electric Terrain, makes Electric Terrain last indefinitely when used, and increases the Base Attack Power of its Electric-type Attacks by two (2) while Electric Terrain is in effect.</t>
  </si>
  <si>
    <t>Libre Costume</t>
  </si>
  <si>
    <t>This item when held by Pikachu turns into Libre Pikachu. Libre Pikachu learns Flying Press and gains STAB benefits on Fighting-type attacks.</t>
  </si>
  <si>
    <t>Adamant Orb</t>
  </si>
  <si>
    <t>Flash</t>
  </si>
  <si>
    <t>Signature</t>
  </si>
  <si>
    <t>N/A CC</t>
  </si>
  <si>
    <t>Dragonite</t>
  </si>
  <si>
    <t>Increases the Base Attack Power of Dragon- and Steel-type attacks for Dialga by three (3).</t>
  </si>
  <si>
    <t>Dragon/Flying</t>
  </si>
  <si>
    <t>Dialga</t>
  </si>
  <si>
    <t>Griseous Orb</t>
  </si>
  <si>
    <t>Increases the Base Attack Power of Dragon- and Ghost-type attacks for Giratina by three (3). Transforms Giratina into its Origin Forme.</t>
  </si>
  <si>
    <t>Giratina</t>
  </si>
  <si>
    <t>Lustrous Orb</t>
  </si>
  <si>
    <t>Increases the Base Attack Power of Dragon- and Water-type attacks for Palkia by three (3).</t>
  </si>
  <si>
    <t>Barrier, Flash, Heal Bell, Hydro Pump, Whirlwind</t>
  </si>
  <si>
    <t>Palkia</t>
  </si>
  <si>
    <t>Burn Drive</t>
  </si>
  <si>
    <t>Mewtwo</t>
  </si>
  <si>
    <t>Changes the Type of Techno Blast to Fire-Type.</t>
  </si>
  <si>
    <t>Genesect</t>
  </si>
  <si>
    <t>Shock Drive</t>
  </si>
  <si>
    <t>Changes the Type of Techno Blast to Electric-Type.</t>
  </si>
  <si>
    <t>Chill Drive</t>
  </si>
  <si>
    <t>Everstone, Mewtwonite X, Mewtwonite Y</t>
  </si>
  <si>
    <t>Changes the Type of Techno Blast to Ice-Type.</t>
  </si>
  <si>
    <t>Heal Pulse, Hurricane, Electro Ball</t>
  </si>
  <si>
    <t>Douse Drive</t>
  </si>
  <si>
    <t>Mew</t>
  </si>
  <si>
    <t>Changes the Type of Techno Blast to Water-Type.</t>
  </si>
  <si>
    <t>Soul Dew</t>
  </si>
  <si>
    <t>Increases the Base Attack Power of Dragon- and Psychic-type attacks by three (3).</t>
  </si>
  <si>
    <t>Latias, Latios</t>
  </si>
  <si>
    <t>Gracidea</t>
  </si>
  <si>
    <t>This item when held by Shaymin automatically transforms Shaymin into its Sky Forme. If Shaymin is frozen, then Shaymin will revert to its Land Forme. Shaymin can only transform into Sky Forme once per battle this way.</t>
  </si>
  <si>
    <t>Shaymin</t>
  </si>
  <si>
    <t>Allows Tornadus, Thundurus, and Landorus to choose between their Incarnate and Therian Formes each time they are sent out. They may start as either, and may shift to a different forme in mid-battle only if switched out and back in again. If U-turn or Volt Switch are used in Switch=KO, they may shift forme at the start of the next round.</t>
  </si>
  <si>
    <t>Tornadus, Thundurus, Landorus</t>
  </si>
  <si>
    <t>Dark Stone</t>
  </si>
  <si>
    <t>Everstone, Mewnium Z</t>
  </si>
  <si>
    <t>This item when held by Kyurem automatically transforms it into Black Kyurem and gives it access to Fusion Bolt and Freeze Shock while it is Black Kyurem.</t>
  </si>
  <si>
    <t>Kyurem</t>
  </si>
  <si>
    <t>Hypnosis</t>
  </si>
  <si>
    <t>Light Stone</t>
  </si>
  <si>
    <t>Chikorita</t>
  </si>
  <si>
    <t>This item when held by Kyurem automatically transforms it into White Kyurem and gives it access to Fusion Flare and Ice Burn while it is White Kyurem.</t>
  </si>
  <si>
    <t>Type</t>
  </si>
  <si>
    <t>Prison Bottle</t>
  </si>
  <si>
    <t>This item when held by Hoopa automatically transforms it into its Unbound forme and gives it access to Hyperspace Fury while it is in that forme.</t>
  </si>
  <si>
    <t>Hoopa</t>
  </si>
  <si>
    <t>Red Orb</t>
  </si>
  <si>
    <t>Category</t>
  </si>
  <si>
    <t>Target</t>
  </si>
  <si>
    <t>This item when held by Groudon, automatically causes it to Primal Revert when it enters battle.</t>
  </si>
  <si>
    <t>Grodon</t>
  </si>
  <si>
    <t>Petal Dance, Frenzy Plant</t>
  </si>
  <si>
    <t>Blue Orb</t>
  </si>
  <si>
    <t>Bayleef</t>
  </si>
  <si>
    <t>BAP</t>
  </si>
  <si>
    <t>This item when held by Kyogre, automatically causes it to Primal Revert when it enters battle.</t>
  </si>
  <si>
    <t>Kyogre</t>
  </si>
  <si>
    <t>Acc</t>
  </si>
  <si>
    <t>Dawn Stone</t>
  </si>
  <si>
    <t>Increases the Base Attack Power of Psychic-type and Ghost-type attacks by two (2). Increases the Pokemon's highest true base stat (e.g. 130 Atk) of Attack, Defense, Special Attack, and Special Defense by one (1) Rank. If the highest true base stat is tied, each Rank is raised.</t>
  </si>
  <si>
    <t>Snorunt, Kirlia, Froslass, Gallade</t>
  </si>
  <si>
    <t>Dusk Stone</t>
  </si>
  <si>
    <t>Energy Cost</t>
  </si>
  <si>
    <t>Effect Chance</t>
  </si>
  <si>
    <t>Increases the Base Attack Power of Dark-type and Ghost-type moves by two (2). Increases the Pokemon's highest true base stat (e.g. 130 Atk) of Attack, Defense, Special Attack, and Special Defense by one (1) Rank. If the highest true base stat is tied, each Rank is raised.</t>
  </si>
  <si>
    <t>Contact</t>
  </si>
  <si>
    <t>Meganium</t>
  </si>
  <si>
    <t>Priority</t>
  </si>
  <si>
    <t>Murkrow, Misdreavus, Honchkrow, Mismagius, Lampent, Chandelure, Doublade, Aegislash</t>
  </si>
  <si>
    <t>Z-BAP</t>
  </si>
  <si>
    <t xml:space="preserve">The affected Pokemon enters battle Flash Fire/Blaze partially activated, increasing the Base Attack Power of Fire moves by one (1). Blaze and Flash Fire can be fully triggered normally, raising the Base Attack Power increase from one (1) to three (3). Increases the Pokemon's highest true base stat (e.g. 130 Atk) of Attack, Defense, Special Attack, and Special Defense by one (1) Rank. If the highest true base stat is tied, each Rank is raised. Increases accuracy of Fire-Typed moves by 10% (flat) and prevents recoil damage and stat stage reduction due to the usage of them. </t>
  </si>
  <si>
    <t>Vulpix, Ninetales, Growlithe, Arcanine, Eevee, Flareon, Pansear, Simisear</t>
  </si>
  <si>
    <t>Ice Rock</t>
  </si>
  <si>
    <t>Cyndaquil</t>
  </si>
  <si>
    <t>Combo Type</t>
  </si>
  <si>
    <t>The affected Pokemon enters battle with Snow Cloak activated and continuously activates Ice Body, granting two (2) HP per action regardless of weather. Hyper Cutter now causes moves that boost Attack to adjust natural stage. Increases the BAP boost from Iron Fist by two (2). Increases the Pokemon's highest true base stat (e.g. 130 Atk) of Attack, Defense, Special Attack, and Special Defense by one (1) Rank. If the highest true base stat is tied, each Rank is raised.</t>
  </si>
  <si>
    <t>Eevee, Glaceon, Crabrawler, Crabominable</t>
  </si>
  <si>
    <t>Snatch?</t>
  </si>
  <si>
    <t>Magic Coat/Bounce?</t>
  </si>
  <si>
    <t>The affected Pokemon enters battle with Overgrow and Chlorophyll activated. Increases the Base Attack Power of all attacks with "Leaf", "Petal", or "Hammer" in their name by two (2). Increases the Pokemon's highest true base stat (e.g. 130 Atk) of Attack, Defense, Special Attack, and Special Defense by one (1) Rank. If the highest true base stat is tied, each Rank is raised. Grants access to the move "Leaf Blade" if not already in the pokemon's movepool.</t>
  </si>
  <si>
    <t>Agility, Double-Edge, Blast Burn</t>
  </si>
  <si>
    <t>Gloom, Vileplume, Weepinbell, Victreebel, Exeggcute, Exeggutor, Exeggutor-A, Nuzleaf, Shiftry, Pansage, Simisage</t>
  </si>
  <si>
    <t>Quilava</t>
  </si>
  <si>
    <t xml:space="preserve">Increases the Base Attack Power of Normal, Fairy and Psychic-type moves by two (2), and prevents damage from recoil on all moves. Increases the Pokemon's highest true base stat (e.g. 130 Atk) of Attack, Defense, Special Attack, and Special Defense by one (1) Rank. If the highest true base stat is tied, each Rank is raised. </t>
  </si>
  <si>
    <t>Nidorina, Nidoqueen, Nidorino, Nidoking, Jigglypuff, Wigglytuff, Clefairy, Clefable, Skitty, Delcatty, Munna, Musharna</t>
  </si>
  <si>
    <t>Absorb (Move)</t>
  </si>
  <si>
    <t>Moss Rock</t>
  </si>
  <si>
    <t>Double-Edge</t>
  </si>
  <si>
    <t>The affected Pokemon enters battle with Leaf Guard and Chlorophyll Activated, regardless of weather. Increases the Pokemon's highest true base stat (e.g. 130 Atk) of Attack, Defense, Special Attack, and Special Defense by one (1) Rank. If the highest true base stat is tied, each Rank is raised.</t>
  </si>
  <si>
    <t>Eevee, Leafeon</t>
  </si>
  <si>
    <t>Typhlosion</t>
  </si>
  <si>
    <t>ThunderStone</t>
  </si>
  <si>
    <t>Triggers Lightning Rod once upon sendout. Continuously activates Volt Absorb, granting one (1) HP per action. Activates Surge Surfer on those who have it. Increases the Pokemon's highest true base stat (e.g. 130 Atk) of Attack, Defense, Special Attack, and Special Defense by one (1) Rank. If the highest true base stat is tied, each Rank is raised. Boosts all moves with "Thunder" on the name by two (2) Base Attack Power. Increases the Base Attack Power of Super-Effective moves by one (1).</t>
  </si>
  <si>
    <t>Pikachu, Raichu, Raichu-A, Eevee, Jolteon, Eelektrik, Eelektross</t>
  </si>
  <si>
    <t>Shiny Stone</t>
  </si>
  <si>
    <t>Totodile</t>
  </si>
  <si>
    <t>Causes Flower Veil to affect Fairy-typed mons. Increases the Pokemon's highest true base stat (e.g. 130 Atk) of Attack, Defense, Special Attack, and Special Defense by one (1) Rank. If the highest true base stat is tied, each Rank is raised. Increases the Base Attack Power of Dazzling Gleam and Solar Beam by three (3). Solar Beam may be used instantly without charging and can be used with full power regardless of presence of light.</t>
  </si>
  <si>
    <t>Togetic, Togekiss, Roselia, Roserade, Minccino, Cinccino, Floette, Florges</t>
  </si>
  <si>
    <t>Sun Stone</t>
  </si>
  <si>
    <t>Special</t>
  </si>
  <si>
    <t>The affected Pokemon enters battle with Chlorophyll, Solar Power, and Leaf Guard activated, regardless of weather. Solar Power does not damage the Pokemon unless Sunny weather is on the field. Leaf Guard does not prevent sleep from Rest unless Sunny weather is on the field. Solar Beam has no charge and its full power in all weathers. Morning Sun, Synthesis, and Moonlight are at their full power, regardless of weather. Increases the Pokemon's highest true base stat (e.g. 130 Atk) of Attack, Defense, Special Attack, and Special Defense by one (1) Rank. If the highest true base stat is tied, each Rank is raised.</t>
  </si>
  <si>
    <t>Gloom, Bellossom, Sunkern, Sunflora, Cottonee, Whimsicott, Petilil, Lilligant, Helioptile, Heliolisk</t>
  </si>
  <si>
    <t>Tackle, Submission, Hydro Cannon</t>
  </si>
  <si>
    <t>Adjacent Target</t>
  </si>
  <si>
    <t>Croconaw</t>
  </si>
  <si>
    <t>4</t>
  </si>
  <si>
    <t>The affected Pokemon enters battle with Hydration, Swift Swim and Rain Dish activated, regardless of weather. Continuously activates Water Absorb granting two (2) HP per action. Increases the Pokemon's highest true base stat (e.g. 130 Atk) of Attack, Defense, Special Attack, and Special Defense by one (1) Rank. If the highest true base stat is tied, each Rank is raised. If the holder has neither Rain Dish nor Water Absorb, increases the Base Attack Power of Water and Ice moves by two (2)</t>
  </si>
  <si>
    <t>Poliwhirl, Poliwrath, Shellder, Cloyster, Staryu, Starmie, Eevee, Vaporeon, Lombre, Ludicolo, Panpour, Simipour</t>
  </si>
  <si>
    <t>Submission</t>
  </si>
  <si>
    <t>Snow Cloak and Slush Rush are always active. Snow Warning costs no energy to activate and allows Hail to last indefinitely until the weather is changed. Increases the Pokemon's highest true base stat (e.g. 130 Atk) of Attack, Defense, Special Attack, and Special Defense by one (1) Rank. If the highest true base stat is tied, each Rank is raised.</t>
  </si>
  <si>
    <t>Feraligatr</t>
  </si>
  <si>
    <t>Sandshrew-A, Sandslash-A, Vulpix-A, Ninetales-A</t>
  </si>
  <si>
    <t>6</t>
  </si>
  <si>
    <t>--</t>
  </si>
  <si>
    <t>0</t>
  </si>
  <si>
    <t>15 CC</t>
  </si>
  <si>
    <t>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types, each STAB is increased by one (1) Base Attack Power instead.</t>
  </si>
  <si>
    <t>All Pokemon incapable of evolving that have not evolved from a previous Pokemon or benefitting from another Signature Item excluding a Mega Stone.</t>
  </si>
  <si>
    <t>Elemental</t>
  </si>
  <si>
    <t>Sentret</t>
  </si>
  <si>
    <t>Run Away, Keen Eye</t>
  </si>
  <si>
    <t>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or more types, each STAB is increased by one (1) Base Attack Power instead.</t>
  </si>
  <si>
    <t>All Pokemon that evolve from a previous stage or to a next stage via Level-up that do not benefit from another Signature Item excluding a Mega Stone.</t>
  </si>
  <si>
    <t>Deep Sea Scale</t>
  </si>
  <si>
    <t>Doubles (x2) Special Defense rank.</t>
  </si>
  <si>
    <t>Clamperl, Gorebyss</t>
  </si>
  <si>
    <t>Dizzy Punch</t>
  </si>
  <si>
    <t>Deep Sea Tooth</t>
  </si>
  <si>
    <t>Furret</t>
  </si>
  <si>
    <t>Doubles (x2) Special Attack rank.</t>
  </si>
  <si>
    <t>Clamperl, Huntail</t>
  </si>
  <si>
    <t>Increases the Pokemon's highest true base stat (e.g. 130 Atk) of Attack, Defense, Special Attack, and Special Defense by one (1) Rank. If the highest true base stat is tied, each Rank is raised. Activates Swift Swim regardless of weather.</t>
  </si>
  <si>
    <t>Seadra, Kingdra</t>
  </si>
  <si>
    <t>Dubious Disc</t>
  </si>
  <si>
    <t>Holder doesn't incur sluggish status. Hyper Beam has its accuracy increased to 100% and can now be combined with any special single target damaging move regardless of feasibility.</t>
  </si>
  <si>
    <t>Porygon2, Porygon-Z</t>
  </si>
  <si>
    <t>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</si>
  <si>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Electabuzz, Electivire</t>
  </si>
  <si>
    <t>Fairy Tech</t>
  </si>
  <si>
    <t>Hoothoot</t>
  </si>
  <si>
    <t>Insomnia, Keen Eye</t>
  </si>
  <si>
    <t>Causes Moonblast's secondary effect to always activate. Increases the Pokemon's Special Defense Rank by one (1). Boosts Base Attack Power Boost from Pixilate by one (1) and causes it to be applicable also to moves originally Fairy-Typed.</t>
  </si>
  <si>
    <t>Eevee, Sylveon</t>
  </si>
  <si>
    <t>Light Ball</t>
  </si>
  <si>
    <t>Doubles (x2) Attack and Special Attack ranks.</t>
  </si>
  <si>
    <t>Increases the Pokemon's two (2) highest true base stats (e.g. 130 Atk, 85 SpD) of Attack, Defense, Special Attack, and Special Defense by one (1) rank each. If the true base stat values are equal, each Rank is raised.</t>
  </si>
  <si>
    <t>Night Shade</t>
  </si>
  <si>
    <t>Kadabra, Alakazam, Machoke, Machamp, Graveler, Graveler-A, Golem, Golem-A, Haunter, Gengar, Gurdurr, Conkeldurr, Boldore, Gigalith, Karrablast, Escavalier, Shelmet, Accelgor, Phantump, Trevenant, Pumpkaboo, Gourgeist</t>
  </si>
  <si>
    <t>Noctowl</t>
  </si>
  <si>
    <t>Some s are more easily found by</t>
  </si>
  <si>
    <t>The user fires a red beam at the opponent that engulfs it and saps its HP back to the user. Half the damage inflicted on the opponent is healed.</t>
  </si>
  <si>
    <t>Golbat, Meowth-A, Persian-A, Crobat, Pichu, Cleffa, Igglybuff, Togepi, Buneary, Lopunny, Woobat, Swoobat, Swadloon, Leavanny, Type: Null, Silvally</t>
  </si>
  <si>
    <t>Full Incense</t>
  </si>
  <si>
    <t>Increases Attack and Special Defense ranks by one (1) each. When the Pokemon uses Rest they will gain 15 HP per action.</t>
  </si>
  <si>
    <t>Munchlax, Snorlax</t>
  </si>
  <si>
    <t>Lax Incense</t>
  </si>
  <si>
    <t>Removes recoil on Struggle. Increases the return damage on Counter and Mirror Coat to 1.75x. Increases Defense and Special Defense Ranks by one (1) each.</t>
  </si>
  <si>
    <t>Wynaut, Wobuffet</t>
  </si>
  <si>
    <t>Ledyba</t>
  </si>
  <si>
    <t>Luck Incense</t>
  </si>
  <si>
    <t>Swarm, Early Bird</t>
  </si>
  <si>
    <t>Increases Special Attack and Special Defense ranks by one (1). Increases Healer's effect chance to 50%, and checks for status of the Pokemon itself and its allies. The Pokemon's owner gains one (1) additional Currency Counter for each battle the Pokemon participates in. In training battles this item is allowed and it's sole effect is granting the extra Currency Counter.</t>
  </si>
  <si>
    <t>Happiny, Chansey, Blissey</t>
  </si>
  <si>
    <t>Energy Cost for the Pokemon's barrier moves (Reflect/Light Screen/Quick Guard/Safeguard/Wide Guard/Barrier/Protect) is reduced by 2. Increases Special Attack and Special Defense Ranks by one (1) each.</t>
  </si>
  <si>
    <t>Mime Jr., Mr. Mime</t>
  </si>
  <si>
    <t>searching for ### (MOVE) in order</t>
  </si>
  <si>
    <t>Accelerock (Move)</t>
  </si>
  <si>
    <t>Pure Incense</t>
  </si>
  <si>
    <t>Refresh, Barrier</t>
  </si>
  <si>
    <t>Ledian</t>
  </si>
  <si>
    <t>Increases the Pokemon's two (2) highest true base stats (e.g. 130 Atk, 85 SpD) of Attack, Defense, Special Attack, and Special Defense by one (1) rank each. If the true base stat values are equal, each Rank is raised. Allows the usage of the move "Heal Bell" without taking up an action. Increases HP boost on Recovery moves by 3 and reduces energy cost by 1.</t>
  </si>
  <si>
    <t>Chingling, Chimecho</t>
  </si>
  <si>
    <t>Rock Incense</t>
  </si>
  <si>
    <t>Boosts Sturdy's Base Attack Power reduction from one (1) to two (2). Increases Attack and Defense by one (1) Rank each.</t>
  </si>
  <si>
    <t>Bonsly, Sudowoodo</t>
  </si>
  <si>
    <t>Rose Incense</t>
  </si>
  <si>
    <t>Leaf Guard is always active, regardless of weather. Increases Special Attack and Special Defense by one (1) Rank each. Natural Cure activates after 3 actions instead of 6.</t>
  </si>
  <si>
    <t>Budew, Roselia, Roserade</t>
  </si>
  <si>
    <t>Sea Incense</t>
  </si>
  <si>
    <t>Spinarak</t>
  </si>
  <si>
    <t>Swarm, Insomnia</t>
  </si>
  <si>
    <t>Increases Defense and Special Defense by one (1) Rank. Increases accuracy on physical moves by 10% (flat). The move Play Rough is unaffected by Torment, Disable or Imprison. If the holder doesn't have Huge Power, increases Defense and Special Defense by a further Rank.</t>
  </si>
  <si>
    <t>Azurill, Marill, Azumarill</t>
  </si>
  <si>
    <t>Wave Incense</t>
  </si>
  <si>
    <t>Physical</t>
  </si>
  <si>
    <t>Enters battle with Swift Swim activated, regardless of weather. Continuously activates Water Absorb, granting one (1) HP per action. Increases Special Attack and Special Defense by one (1) Rank each.</t>
  </si>
  <si>
    <t>Mantyke, Mantine</t>
  </si>
  <si>
    <t>Lucky Punch</t>
  </si>
  <si>
    <t>Refresh, Growth</t>
  </si>
  <si>
    <t>Guarantees all attacks score a critical hit. Increases Attack Rank by one (1).</t>
  </si>
  <si>
    <t>Ariados</t>
  </si>
  <si>
    <t>This Pokemon is immune to Fire-type attacks after the effects of abilities. 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</si>
  <si>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Magmar, Magmortar</t>
  </si>
  <si>
    <t>Metal Powder</t>
  </si>
  <si>
    <t>Multiplies Defense and Special Defense rank by one and a half (1.5x), rounded up. Effect remains even while transformed.</t>
  </si>
  <si>
    <t>Oval Stone</t>
  </si>
  <si>
    <t>5 CC</t>
  </si>
  <si>
    <t>Increases the Pokemon's Special Attack and Defense one (1) rank each.</t>
  </si>
  <si>
    <t>Happiny, Chansey</t>
  </si>
  <si>
    <t>Prism Scale</t>
  </si>
  <si>
    <t>Shadow Ball, Growth</t>
  </si>
  <si>
    <t>Increases the Pokemon's Special Attack by one (1) rank and the Base Attack Power of Water-Typed damaging moves by one (1). Increases the Base Attack Power reduction of the Marvel Scale ability to five (5) Base Attack Power.</t>
  </si>
  <si>
    <t>Feebas, Milotic</t>
  </si>
  <si>
    <t>Crobat</t>
  </si>
  <si>
    <t>The Pokémon slams into the target at a high speed using its rocky exterior, striking before the opponent can act.</t>
  </si>
  <si>
    <t>Reduces the Base Attack Power of attacks used against the Pokemon by two (2).</t>
  </si>
  <si>
    <t>Rhydon, Rhyperior</t>
  </si>
  <si>
    <t>Quick Powder</t>
  </si>
  <si>
    <t>Doubles (x2) Speed. Effect remains even while transformed.</t>
  </si>
  <si>
    <t>Reaper Cloth</t>
  </si>
  <si>
    <t>Raises the Energy cost of all incoming attacks by two (2). Increases the Base Attack Power of Physical Ghost-Typed moves by three (3).</t>
  </si>
  <si>
    <t>Dusclops, Dusknoir</t>
  </si>
  <si>
    <t>Sachet</t>
  </si>
  <si>
    <t>Atk, Def, SpD</t>
  </si>
  <si>
    <t>Sonic Boom, Flail</t>
  </si>
  <si>
    <t>Increases the Pokemon's two (2) highest true base stats (e.g. 130 Atk, 85 SpD) of Attack, Defense, Special Attack, and Special Defense by one (1) rank each. Increases Healer's effect chance to 50%, and checks for status of the Pokemon itself and its allies.</t>
  </si>
  <si>
    <t>Spritzee, Aromatisse</t>
  </si>
  <si>
    <t>Acid (Move)</t>
  </si>
  <si>
    <t>Chinchou</t>
  </si>
  <si>
    <t>Water/Electric</t>
  </si>
  <si>
    <t>Volt Absorb, Illuminate</t>
  </si>
  <si>
    <t>Up to 3 Adjacent Targets</t>
  </si>
  <si>
    <t>Doubles (x2) Attack rank.</t>
  </si>
  <si>
    <t>3</t>
  </si>
  <si>
    <t>Cubone, Marowak, Marowak-A</t>
  </si>
  <si>
    <t>Whipped Dream</t>
  </si>
  <si>
    <t>Light Screen</t>
  </si>
  <si>
    <t>Lanturn</t>
  </si>
  <si>
    <t>to avoid having about 20 results</t>
  </si>
  <si>
    <t>The user fires a spray of corrosive acid that has a chance to lower the opponent's Special defense one (1) stage. This attack corrodes Steel-types prior to dealing damage, removing their immunity to Poison-type attacks and status for six (6) actions. Repeat use on a corroded target will refresh the duration of this effect.</t>
  </si>
  <si>
    <t>Increases the Pokemon's two (2) highest true base stats (e.g. 130 Atk, 85 SpD) of Attack, Defense, Special Attack, and Special Defense by one (1) rank each. This item also activates Unburden while attached.</t>
  </si>
  <si>
    <t>Swirlix, Slurpluff</t>
  </si>
  <si>
    <t>particularly moves like "Fly" and "Psychic"</t>
  </si>
  <si>
    <t>Acid Armor (Move)</t>
  </si>
  <si>
    <t>Increases the Pokemon's Special Attack by one (1) rank. Enhances the effect of Trace to last until the Pokémon switches out, and eliminates its energy cost upon sendout. The Trace Command still costs 5 EN. Enhances Analytic to boost the Base Attack Power of affected moves by three (3) instead of two (2).</t>
  </si>
  <si>
    <t>Porygon, Porygon2</t>
  </si>
  <si>
    <t>Other</t>
  </si>
  <si>
    <t>Armor Fossil</t>
  </si>
  <si>
    <t>Increases the Pokemon's Attack by one (1) rank. Increases the pokemon's Weight Class by two (2). Sturdy limits damage caused to this pokemon by non-combo damaging moves to 20% of the holder's total hp on top of normal effects</t>
  </si>
  <si>
    <t>Pichu</t>
  </si>
  <si>
    <t>Shieldon, Bastiodon</t>
  </si>
  <si>
    <t>7</t>
  </si>
  <si>
    <t>Claw Fossil</t>
  </si>
  <si>
    <t>Swift Swim is activated, regardless of Weather. Increases the Base Attack Power of Contact Attacks by one (1) Base Attack Power. Increases Special Defense by one (1) Rank.</t>
  </si>
  <si>
    <t>Anorith, Armaldo</t>
  </si>
  <si>
    <t>Cover Fossil</t>
  </si>
  <si>
    <t>Swift Swim is activated, regardless of Weather. Increases Attack by one (1) Rank. The Effect from Swift Swim is doubled.</t>
  </si>
  <si>
    <t>Tirtouga, Carracosta</t>
  </si>
  <si>
    <t>Swift Swim is activated, regardless of Weather. Weak Armor does not lower Defense when activated. Increases Attack by one (1) Rank.</t>
  </si>
  <si>
    <t>Kabuto, Kabutops</t>
  </si>
  <si>
    <t>Atk, SpA, SpD</t>
  </si>
  <si>
    <t>The user melts into an external body of water, increasing its defense two (2) stages, and if this Pokemon's Defense stage was initially at 0 or lower, this Pokemon dodges all Physical attacks for the remainder of the action. While all Pokemon with Acid Armor can melt into water, any substance similar to their original body structure can also be used. If no external fluid source that a Pokemon is compatible with is available, the move fails. Z-Move Effect: The user's negative stat changes are reset to 0, adjusting the natural stage of the reset stats.</t>
  </si>
  <si>
    <t>Follow Me, Teeter Dance, Wish, Dizzy Punch, Petal Dance, Scary Face, Sing, Pain Split</t>
  </si>
  <si>
    <t>Swift Swim is activated, regardless of Weather. Weak Armor does not lower Defense when activated. Increases Special Attack by one (1) Rank.</t>
  </si>
  <si>
    <t>Omanyte, Omastar</t>
  </si>
  <si>
    <t>Cleffa</t>
  </si>
  <si>
    <t>Jaw Fossil</t>
  </si>
  <si>
    <t>Boosts Strong Jaw's Effect by two (2) Base Attack Power. Increase accuracy on all moves by 10% (flat). Increases Special Defense by one (1) Rank.</t>
  </si>
  <si>
    <t>Acid Spray (Move)</t>
  </si>
  <si>
    <t>Tyrunt, Tyrantrum</t>
  </si>
  <si>
    <t>Old Amber</t>
  </si>
  <si>
    <t>Raises the Energy Cost of all incoming attacks by two (2). Increases Attack by one (1) Rank.</t>
  </si>
  <si>
    <t>Plume Fossil</t>
  </si>
  <si>
    <t>5</t>
  </si>
  <si>
    <t>Defeatist Rank drops are ignored. Increases Defense by one (1) Rank.</t>
  </si>
  <si>
    <t>Archen, Archeops</t>
  </si>
  <si>
    <t>Root Fossil</t>
  </si>
  <si>
    <t>Dizzy Punch, Petal Dance, Scary Face, Swift</t>
  </si>
  <si>
    <t>Enhances Storm Drain to increase Special Attack by two (2) stages (adjusting the natural stage) when activated and to not redirect allies' attacks. Reduces the Energy Cost of HP Draining Attacks / Recovery Moves by one (1). Increases the healing done by Single-Burst Draining or Recovery moves (e.g. Giga Drain, Recover, Mega Drain, Absorb, Morning Sun) by 3hp and of Ingrain by 1hp. Increases Attack by one (1) Rank.</t>
  </si>
  <si>
    <t>Lileep, Cradily</t>
  </si>
  <si>
    <t>Igglybuff</t>
  </si>
  <si>
    <t>Sail Fossil</t>
  </si>
  <si>
    <t>The user funnels high amounts of toxin into one single shot of acid that explodes on contact. It reduces the opponent's Special defense two (2) stages. This attack corrodes Steel-types prior to dealing damage, removing their immunity to Poison-type attacks and status for six (6) actions. Repeat use on a corroded target will refresh the duration of this effect.</t>
  </si>
  <si>
    <t>Boosts Base Attack Power Boost from Refrigerate by one (1) and causes it to be applicable also to moves originally Ice-Typed. Increases Special Attack by one (1) Rank.</t>
  </si>
  <si>
    <t>Amaura, Aurorus</t>
  </si>
  <si>
    <t>Skull Fossil</t>
  </si>
  <si>
    <t>Sheer Force becomes Passive, and no longer removes the secondary effects from attacks. Increases Defense by one (1) Rank.</t>
  </si>
  <si>
    <t>Cranidos, Rampardos</t>
  </si>
  <si>
    <t>Acrobatics (Move)</t>
  </si>
  <si>
    <t>Charged Stone</t>
  </si>
  <si>
    <t>Any Single Target</t>
  </si>
  <si>
    <t>The Pokemon is under a constant Magnet Rise effect. If the holder has the Levitate ability, then the holder gains the effects of the Battery ability. Increases the Pokemon's highest true base stat (e.g. 130 Atk, 85 SpD) of Attack, Defense, Special Attack, and Special Defense by one (1) rank each.</t>
  </si>
  <si>
    <t>Tickle, Dizzy Punch, Mimic, Petal Dance, Scary Face</t>
  </si>
  <si>
    <t>Magneton, Magnezone, Nosepass, Probopass, Charjabug, Vikavolt</t>
  </si>
  <si>
    <t>6 or 11</t>
  </si>
  <si>
    <t>Togepi</t>
  </si>
  <si>
    <t>Solar Ray</t>
  </si>
  <si>
    <t>Hustle, Serene Grace</t>
  </si>
  <si>
    <t>Force</t>
  </si>
  <si>
    <t>The Pokemon's Magic Bounce makes the Pokemon immune to the negative effects (ex. loss of ability, evasion drop, perish counter) of all Status category moves not initiated by the user or an ally (ex. Skill Swap, Gravity, Perish Song). Morning Sun will always heal for its highest possible HP value. Triggers Justified and Steadfast once upon sendout. Increases the BAP boost from Strong Jaw by two (2). Sand Rush and Leaf Guard are always active. Increases the Pokemon's highest true base stat (e.g. 130 Atk, 85 SpD) of Attack, Defense, Special Attack, and Special Defense by one (1) rank each.</t>
  </si>
  <si>
    <t>Eevee, Espeon, Riolu, Lucario, Gumshoos, Rockruff, Lycanroc-D, Fomantis, Lurantis</t>
  </si>
  <si>
    <t xml:space="preserve">The user lunges toward the opponent with a brutal yet stylish flair. If the user is not holding an item, or the user's held item is missing one or more uses, this move's Base Power is 11 instead of 6. Items are activated before damage is calculated. </t>
  </si>
  <si>
    <t>Lunar Ray</t>
  </si>
  <si>
    <t>Tri Attack, Helping Hand, Dizzy Punch</t>
  </si>
  <si>
    <t>Acupressure (Move)</t>
  </si>
  <si>
    <t>Togetic</t>
  </si>
  <si>
    <t>If Synchronize is activated by a non-damaging attack, the Pokemon is healed of that attack's inflicted status. Moonlight will always heal for its highest possible HP value. Ignores the evasive penalty of No Guard, resetting incoming moves to their usual accuracy. Increases the Pokemon's highest true base stat (e.g. 130 Atk, 85 SpD) of Attack, Defense, Special Attack, and Special Defense by one (1) rank each.</t>
  </si>
  <si>
    <t>Fairy/Flying</t>
  </si>
  <si>
    <t>Cubone, Marowak-A, Eevee, Umbreon, Rockruff, Lycanroc-N</t>
  </si>
  <si>
    <t>User or Adjacent Ally</t>
  </si>
  <si>
    <t>Odd Keystone</t>
  </si>
  <si>
    <t>Any damaging or status attack launched at this Pokemon costs the opposing Pokemon two (2) more energy to perform. Increases Defense and Special Defense by one (1) Rank.</t>
  </si>
  <si>
    <t>Spiritomb</t>
  </si>
  <si>
    <t>Moth Dust</t>
  </si>
  <si>
    <t>Increases the holder's Special Attack by two (2) ranks. Combinations involving Gust and a move which doubles the Base Attack Power of the combo (e.g. Silver Wind) do not incur Cooldown, instead incurring Sluggish.</t>
  </si>
  <si>
    <t>Mothim</t>
  </si>
  <si>
    <t>Plant Cloak</t>
  </si>
  <si>
    <t>The user strikes one of the target's pressure points, selecting one of the target's stats at random (including Accuracy and Evasion) and increasing it by two (2) stages. Acupressure will ignore Substitute if it targets the user, but is blocked by Substitute otherwise. Z-Move Effect: The user's attacks are guaranteed a critical hit for the next six (6) actions.</t>
  </si>
  <si>
    <t>Natu</t>
  </si>
  <si>
    <t>Psychic/Flying</t>
  </si>
  <si>
    <t>Increases Special Attack and Special Defense by two (2) ranks. Boosts the Base Attack Power of Grass-Typed moves by two (2). Boost the Base Attack Power reduction of Overcoat by one (1).</t>
  </si>
  <si>
    <t>Synchronize, Early Bird</t>
  </si>
  <si>
    <t>Burmy, Wormadam-G</t>
  </si>
  <si>
    <t>Aerial Ace (Move)</t>
  </si>
  <si>
    <t>Sandy Cloak</t>
  </si>
  <si>
    <t>Increases Attack and Defense by two (2) ranks. Boosts the Base Attack Power of Ground-Typed moves by two (2). Boost the Base Attack Power reduction of Overcoat by one (1).</t>
  </si>
  <si>
    <t>Burmy, Wormadam-S</t>
  </si>
  <si>
    <t>Trash Cloak</t>
  </si>
  <si>
    <t>Increases Defense and Special Defense ranks by two (2). Boosts Base Attack Power of Steel-Typed moves by two (2) and of Gyro Ball by an extra one (1). Boost the Base Attack Power reduction of Overcoat by one (1).</t>
  </si>
  <si>
    <t>Burmy, Wormadam-T</t>
  </si>
  <si>
    <t>Baton Pass, Safeguard</t>
  </si>
  <si>
    <t>Increases Defense by one (1) rank. Iron Fist gives an extra two (2) Base Attack Power boost to the moves affected by it. Boosts the Base Attack Power of fighting-typed moves by one (1). Confers Iron Fist if holder doesn't get it naturally.</t>
  </si>
  <si>
    <t>Xatu</t>
  </si>
  <si>
    <t>Tyrogue, Hitmonchan</t>
  </si>
  <si>
    <t xml:space="preserve">The user senses its target and strikes with impressive speed, negating all attempts to evade. </t>
  </si>
  <si>
    <t>Increases Attack one (1) rank. Moves with "kick" on their name get their Base Attack Power boosted by two (2) and their accuracy by 10% (flat). Boost the Base Attack Power of fighting-typed moves by one (1). Confers Reckless if holder doesn't get it naturally.</t>
  </si>
  <si>
    <t>Tyrogue, Hitmonlee</t>
  </si>
  <si>
    <t>Spinning Top</t>
  </si>
  <si>
    <t>Aeroblast (Move)</t>
  </si>
  <si>
    <t>Safeguard</t>
  </si>
  <si>
    <t>Increases Attack and Defense by one (1) rank. Technician gives an extra two (2) Base Attack Power boost per hit to the moves affected by it. Boosts the Base Attack Power of fighting-typed moves by one (1). Confers Technician if holder doesn't get it naturally.</t>
  </si>
  <si>
    <t>Tyrogue, Hitmontop</t>
  </si>
  <si>
    <t>Mareep</t>
  </si>
  <si>
    <t>10</t>
  </si>
  <si>
    <t>Boosts the Base Attack Power of Ancient Power by three (3) and of Rock Slide by one (1). Boosts Special Defense by one (1) rank. Increases STAB Base Attack Power bonus by one (1).</t>
  </si>
  <si>
    <t>Piloswine, Mamoswine, Yanma, Yanmega, Tangela, Tangrowth</t>
  </si>
  <si>
    <t>Boosts the Base Attack Power of Rollout by three (3) and causes its Base Attack Power to also be boosted by non-consecutive usage. Increases Defense and Special Defense by one (1) rank. Causes the Pokemon to always move last within its priority bracket, regardless of Speed. The Pokemon's attacks will never miss an opponent and opponents' attacks will never miss the Pokemon. OHKO moves have normal accuracy when used with or against a Pokemon with this item.</t>
  </si>
  <si>
    <t>Lickilicky, Lickitung</t>
  </si>
  <si>
    <t xml:space="preserve">The user gathers energy into a massive wind column and blows it directly at the opponent. The wind shear gives the move a high chance of a critical hit. It can easily blow lighter foes into the surrounding area. </t>
  </si>
  <si>
    <t>Heal Bell, Hold Back</t>
  </si>
  <si>
    <t>Dueling Gloves</t>
  </si>
  <si>
    <t>Flaaffy</t>
  </si>
  <si>
    <t>Boosts the Base Attack Power of Double Hit by two (2) per hit. Increases STAB bonus by one (1) Base Attack Power. Boosts Attack by one (1) rank. Fling causes the target to become taunted for three (3) actions. The holder is not considered encumbered.</t>
  </si>
  <si>
    <t>Aipom, Ambipom</t>
  </si>
  <si>
    <t>After You (Move)</t>
  </si>
  <si>
    <t>Empty Shell</t>
  </si>
  <si>
    <t>Increases the Pokémon's Attack by two (2) Ranks. Increases the Base Attack Power of Bug-type and Ghost-type attacks by one (1). Confers Run Away and Filter to the holder if it does not have the abilities.</t>
  </si>
  <si>
    <t>Shedinja</t>
  </si>
  <si>
    <t>Inversion Charm</t>
  </si>
  <si>
    <t>Raises the Base Attack Power of moves containing the words "Cut", "Cross", "Claw", "Scissor", "Scratch", "Swipe", or "Slash" is increased by three (3). Confers the ability Simple to the holder. Increases the holder's Attack by one (1) rank.</t>
  </si>
  <si>
    <t>Inkay, Malamar</t>
  </si>
  <si>
    <t>0, Makes next phase of target's attack happen immediately.</t>
  </si>
  <si>
    <t>Brood Queen's Necklace</t>
  </si>
  <si>
    <t>Ampharos</t>
  </si>
  <si>
    <t>Increases the Pokemon's highest true base stat (e.g. 130 Atk) of Attack, Defense, Special Attack, and Special Defense by one (1) Rank. If the highest true base stat is tied, each Rank is raised. "Order" moves cost two (2) less energy to use and have their priority increased by one (1). If the holder is a Fire-type, it may activate the Brighten Command on send-out without using an action. If the holder is a Poison-type, it may activate the Store Command on send-out without using an action.</t>
  </si>
  <si>
    <t>Combee, Vespiquen, Salandit, Salazzle</t>
  </si>
  <si>
    <t>Rain Brooch</t>
  </si>
  <si>
    <t>The affected Pokemon enters battle with Hydration activated, regardless of weather. Increases the Base Attack Power of "Whip" and "Tail" moves by three (3). Increases accuracy on all moves by 10% (flat).</t>
  </si>
  <si>
    <t>Sliggoo, Goodra</t>
  </si>
  <si>
    <t>The user sends an invitation to the target and a quick flash of light. The light energizes the opponent and makes them begin the next phase of their attack immediately (e.x. if Focus Punch was charged, the target uses Focus Punch immediately. If the target has not begun the evasive action of Dig, they begin the evasive action. If they have already taken evasive action, then Dig's damaging stage occurs and the evasive benefits end). A Pokemon under the effect of After You cannot synchronize attacks with an ally in a multi-battle. Z-Move Effect: Raises the user's Speed by one (1) stage, adjusting the natural stage.</t>
  </si>
  <si>
    <t>Black Bamboo Leaf</t>
  </si>
  <si>
    <t>Ampharosite, Rare Candy</t>
  </si>
  <si>
    <t>Agility (Move)</t>
  </si>
  <si>
    <t>Increases Attack by 1 (one) rank. Increases Base Attack Power on Dark-Typed moves by 1 (one) Base Attack Power. If a Damaging Dark-Typed single move outside a combo or a Damaging Dark-Typed combo is used on an opposing Pokemon ordered to Bounce, Dig, Dive, Dodge, Double Team, Phantom Force, Fly, Take Cover, Teleport, Double Team, Minimize, or execute any other evasive action, the attack's accuracy becomes perfect, and it will always strike before the target uses its evasive action. Foes dealt damage by Dark-Typed single move or Combo will fail to produce Double Team clones that action and lose any that they might have.</t>
  </si>
  <si>
    <t>Pancham, Pangoro</t>
  </si>
  <si>
    <t>Queen's Brooch</t>
  </si>
  <si>
    <t>Bellossom</t>
  </si>
  <si>
    <t>Increases the BAP of Grass-type moves and all moves with "Kick" in its name by two (2) (Moves which fall into both categories only get boosted once). Stomp assumes the user's Size Class as 7 when used. Increases the Pokemon's highest true base stat (e.g. 130 Atk) of Attack, Defense, Special Attack, and Special Defense by one (1) Rank. If the highest true base stat is tied, each Rank is raised.</t>
  </si>
  <si>
    <t>Steenee, Tsareena</t>
  </si>
  <si>
    <t>0 or +1</t>
  </si>
  <si>
    <t>Rainbow Nectar</t>
  </si>
  <si>
    <t>Increases the BAP of Fire-, Electric-, Psychic-, Ghost-, and Flying-type attacks by two (2). All moves used with "Dance" in its name have their EN Cost reduced by one (1). Increases Special Attack by one (1) rank.</t>
  </si>
  <si>
    <t>Oricorio</t>
  </si>
  <si>
    <t>This move has multiple functions.</t>
  </si>
  <si>
    <t>Agility (Boost): The user focuses to increase its speed two (2) stages, enabling it to maneuver much more swiftly.</t>
  </si>
  <si>
    <t>Marill</t>
  </si>
  <si>
    <t>Water/Fairy</t>
  </si>
  <si>
    <t>Thick Fat, Huge Power</t>
  </si>
  <si>
    <t>Dizzy Punch, Hydro Pump, Scary Face</t>
  </si>
  <si>
    <t>Agility (Evasive): The user will evade any slower single target attack, other than perfect accuracy attacks and No Guard attacks. Evasive Agility also fails if used successively, or if used after Protect, Detect, Evasive Teleport, or the Dodge Command. If Evasive Agility is combined with a suitable damaging move, the evasive properties granted by Evasive Agility are nullified.</t>
  </si>
  <si>
    <t>Silvally's Memories</t>
  </si>
  <si>
    <t>Azumarill</t>
  </si>
  <si>
    <t>Bug Memory</t>
  </si>
  <si>
    <t>Z-Move Effect: The user's negative stat changes are reset to 0, adjusting the natural stage of the reset stats.</t>
  </si>
  <si>
    <t>Activates RKS System and changes Silvally's type to Bug. Increases the power of Bug-type moves by two (2) BAP.</t>
  </si>
  <si>
    <t>Silvally</t>
  </si>
  <si>
    <t>Dark Memory</t>
  </si>
  <si>
    <t>Air Cutter (Move)</t>
  </si>
  <si>
    <t>Activates RKS System and changes Silvally's type to Dark. Increases the power of Dark-type moves by two (2) BAP.</t>
  </si>
  <si>
    <t>Dragon Memory</t>
  </si>
  <si>
    <t>Activates RKS System and changes Silvally's type to Dragon. Increases the power of Dragon-type moves by two (2) BAP.</t>
  </si>
  <si>
    <t>Electric Memory</t>
  </si>
  <si>
    <t>Sudowoodo</t>
  </si>
  <si>
    <t>Activates RKS System and changes Silvally's type to Electric. Increases the power of Electric-type moves by two (2) BAP.</t>
  </si>
  <si>
    <t>Sturdy, Rock Head</t>
  </si>
  <si>
    <t>Fairy Memory</t>
  </si>
  <si>
    <t>Activates RKS System and changes Silvally's type to Fairy. Increases the power of Fairy-type moves by two (2) BAP.</t>
  </si>
  <si>
    <t>Fighting Memory</t>
  </si>
  <si>
    <t>Activates RKS System and changes Silvally's type to Fighting. Increases the power of Fighting-type moves by two (2) BAP.</t>
  </si>
  <si>
    <t>Fire Memory</t>
  </si>
  <si>
    <t>Substitute</t>
  </si>
  <si>
    <t>Activates RKS System and changes Silvally's type to Fire. Increases the power of Fire-type moves by two (2) BAP.</t>
  </si>
  <si>
    <t>Politoed</t>
  </si>
  <si>
    <t>Flying Memory</t>
  </si>
  <si>
    <t>Activates RKS System and changes Silvally's type to Flying. Increases the power of Flying-type moves by two (2) BAP.</t>
  </si>
  <si>
    <t>Ghost Memory</t>
  </si>
  <si>
    <t>Activates RKS System and changes Silvally's type to Ghost. Increases the power of Ghost-type moves by two (2) BAP.</t>
  </si>
  <si>
    <t>Grass Memory</t>
  </si>
  <si>
    <t>The user sharply swings its wings/claws creating an area of energized wind shear. The cutting force gives the attack a high critical hit chance.</t>
  </si>
  <si>
    <t>Activates RKS System and changes Silvally's type to Grass. Increases the power of Grass-type moves by two (2) BAP.</t>
  </si>
  <si>
    <t>Growth, Jump Kick, Lovely Kiss, Sweet Kiss</t>
  </si>
  <si>
    <t>Ground Memory</t>
  </si>
  <si>
    <t>Hoppip</t>
  </si>
  <si>
    <t>Grass/Flying</t>
  </si>
  <si>
    <t>Activates RKS System and changes Silvally's type to Ground. Increases the power of Ground-type moves by two (2) BAP.</t>
  </si>
  <si>
    <t>Ice Memory</t>
  </si>
  <si>
    <t>Activates RKS System and changes Silvally's type to Ice. Increases the power of Ice-type moves by two (2) BAP.</t>
  </si>
  <si>
    <t>Poison Memory</t>
  </si>
  <si>
    <t>Activates RKS System and changes Silvally's type to Poison. Increases the power of Poison-type moves by two (2) BAP.</t>
  </si>
  <si>
    <t>Air Slash (Move)</t>
  </si>
  <si>
    <t>Psychic Memory</t>
  </si>
  <si>
    <t>Skiploom</t>
  </si>
  <si>
    <t>Activates RKS System and changes Silvally's type to Psychic. Increases the power of Psychic-type moves by two (2) BAP.</t>
  </si>
  <si>
    <t>Rock Memory</t>
  </si>
  <si>
    <t>8</t>
  </si>
  <si>
    <t>Activates RKS System and changes Silvally's type to Rock. Increases the power of Rock-type moves by two (2) BAP.</t>
  </si>
  <si>
    <t>Steel Memory</t>
  </si>
  <si>
    <t>Activates RKS System and changes Silvally's type to Steel. Increases the power of Steel-type moves by two (2) BAP.</t>
  </si>
  <si>
    <t>Water Memory</t>
  </si>
  <si>
    <t>Activates RKS System and changes Silvally's type to Water. Increases the power of Water-type moves by two (2) BAP.</t>
  </si>
  <si>
    <t>Jumpluff</t>
  </si>
  <si>
    <t xml:space="preserve">The user gathers and energizes a large amount of swirling air and launches it with its wings toward the opponent. The force of this blast can cause the opponent to flinch and blow lighter foes away effortlessly. </t>
  </si>
  <si>
    <t>Ally Switch (Move)</t>
  </si>
  <si>
    <t>Any Non-User Ally</t>
  </si>
  <si>
    <t>Aipom</t>
  </si>
  <si>
    <t>Run Away, Pickup</t>
  </si>
  <si>
    <t>Mega Stones</t>
  </si>
  <si>
    <t>The user uses telekinetic powers to switch places with one of its allies for the duration of the action. This move fails in singles battles. Z-Move Effect: Increases the user's Speed by two (2) stages, adjusting the natural stage.</t>
  </si>
  <si>
    <t>Abomasite</t>
  </si>
  <si>
    <t>Mimic</t>
  </si>
  <si>
    <t>Allows Abomasnow to Mega-Evolve into Mega Abomasnow. A Snow Warning summoned by Mega Abomasnow will last indefinitely until the weather is changed.</t>
  </si>
  <si>
    <t>Sunkern</t>
  </si>
  <si>
    <t>Abomasnow</t>
  </si>
  <si>
    <t>Amnesia (Move)</t>
  </si>
  <si>
    <t>Chlorophyll, Solar Power</t>
  </si>
  <si>
    <t>Absolite</t>
  </si>
  <si>
    <t>Allows Absol to Mega-Evolve into Mega Absol.</t>
  </si>
  <si>
    <t>Absol</t>
  </si>
  <si>
    <t>Aerodactylite</t>
  </si>
  <si>
    <t>Allows Aerodactyl to Mega-Evolve into Mega Aerodactyl.</t>
  </si>
  <si>
    <t>Aggronite</t>
  </si>
  <si>
    <t>Atk, Def, SpA, SpD</t>
  </si>
  <si>
    <t>Allows Aggron to Mega-Evolve into Mega Aggron.</t>
  </si>
  <si>
    <t>Splash</t>
  </si>
  <si>
    <t>Aggron</t>
  </si>
  <si>
    <t>Alakazite</t>
  </si>
  <si>
    <t>Sunflora</t>
  </si>
  <si>
    <t>Allows Alakazam to Mega-Evolve into Mega Alakazam.</t>
  </si>
  <si>
    <t>The user empties its mind of concerns, increasing its Special defense by two (2) stages. Z-Move Effect: The user's negative stat changes are reset to 0, adjusting the natural stage of the reset stats.</t>
  </si>
  <si>
    <t>Altarianite</t>
  </si>
  <si>
    <t>Allows Altaria to Mega-Evolve into Mega Altaria</t>
  </si>
  <si>
    <t>Altaria</t>
  </si>
  <si>
    <t>Ampharosite</t>
  </si>
  <si>
    <t>Allows Ampharos to Mega-Evolve into Mega Ampharos.</t>
  </si>
  <si>
    <t>Anchor Shot (Move)</t>
  </si>
  <si>
    <t>Audinite</t>
  </si>
  <si>
    <t>Allows Audino to Mega-Evolve into Mega Audino. Causes Healer to activate 50% of the time for each allied Pokemon in both single and multiple battles at the end of the round, including Audino itself. Can Mega-Evolve even if Klutz is active.</t>
  </si>
  <si>
    <t>Audino</t>
  </si>
  <si>
    <t>Banettite</t>
  </si>
  <si>
    <t>Allows Banette to Mega-Evolve into Mega Banette.</t>
  </si>
  <si>
    <t>Banette</t>
  </si>
  <si>
    <t>Beedrillite</t>
  </si>
  <si>
    <t>Yanma</t>
  </si>
  <si>
    <t>Allows Beedrill to Mega-Evolve into Mega Beedrill</t>
  </si>
  <si>
    <t>Speed Boost, Compoundeyes</t>
  </si>
  <si>
    <t>Blastoisinite</t>
  </si>
  <si>
    <t>Allows Blastoise to Mega-Evolve into Mega Blastoise.</t>
  </si>
  <si>
    <t>The Pokémon fires an anchor at the target and binds the target to the anchor, preventing them from switching out of battle via Switch Phase. This effect fades if the user switches out through any means.</t>
  </si>
  <si>
    <t>Blazikenite</t>
  </si>
  <si>
    <t>Allows Blaziken to Mega-Evolve into Mega Blaziken. Doubles the Speed stage increase to two (2) stages at the end of each round.</t>
  </si>
  <si>
    <t>Blaziken</t>
  </si>
  <si>
    <t>Cameruptite</t>
  </si>
  <si>
    <t>Ancient Power (Move)</t>
  </si>
  <si>
    <t>Allows Camerupt to Mega-Evolve into Mega Camerupt</t>
  </si>
  <si>
    <t>Camerupt</t>
  </si>
  <si>
    <t>Steel Wing, Sweet Kiss</t>
  </si>
  <si>
    <t>Charizardite X</t>
  </si>
  <si>
    <t>Allows Charizard to Mega-Evolve into Mega Charizard X.</t>
  </si>
  <si>
    <t>Wooper</t>
  </si>
  <si>
    <t>Water/Ground</t>
  </si>
  <si>
    <t>Damp, Water Absorb</t>
  </si>
  <si>
    <t>Charizardite Y</t>
  </si>
  <si>
    <t>Allows Charizard to Mega-Evolve into Mega Charizard Y.</t>
  </si>
  <si>
    <t>Set</t>
  </si>
  <si>
    <t>Crucibellite</t>
  </si>
  <si>
    <t>Allows Crucibelle to Mega-Evolve into Mega Crucibelle.</t>
  </si>
  <si>
    <t>Crucibelle</t>
  </si>
  <si>
    <t>Diancite</t>
  </si>
  <si>
    <t>The user summons up an ancient force from the earth that forms into a glowing white ball. Exposure to the ancient forces of the move can raise all of a Pokemon's stats by one (1) stage, excluding Accuracy and Evasion.</t>
  </si>
  <si>
    <t>Allows Diancie to Mega-Evolve into Mega Diancie</t>
  </si>
  <si>
    <t>Diancie</t>
  </si>
  <si>
    <t>Belly Drum, Scary Face, Tackle</t>
  </si>
  <si>
    <t>Galladite</t>
  </si>
  <si>
    <t>Allows Gallade to Mega-Evolve into Mega Gallade</t>
  </si>
  <si>
    <t>Gallade</t>
  </si>
  <si>
    <t>Quagsire</t>
  </si>
  <si>
    <t>Aqua Jet (Move)</t>
  </si>
  <si>
    <t>Garchompite</t>
  </si>
  <si>
    <t>Allows Garchomp to Mega-Evolve into Mega Garchomp.</t>
  </si>
  <si>
    <t>Garchomp</t>
  </si>
  <si>
    <t>Gardevoirite</t>
  </si>
  <si>
    <t>Allows Gardevoir to Mega-Evolve into Mega Gardevoir.</t>
  </si>
  <si>
    <t>Gardevoir</t>
  </si>
  <si>
    <t>Gengarite</t>
  </si>
  <si>
    <t>Allows Gengar to Mega-Evolve into Mega Gengar.</t>
  </si>
  <si>
    <t>Belly Drum, Scary Face</t>
  </si>
  <si>
    <t>Glalitite</t>
  </si>
  <si>
    <t>Espeon</t>
  </si>
  <si>
    <t>Allows Glalie to Mega-Evolve into Mega Glalie</t>
  </si>
  <si>
    <t>Glalie</t>
  </si>
  <si>
    <t>Gyaradosite</t>
  </si>
  <si>
    <t>The user surrounds itself with a stream of water and launches toward the opponent at blinding speed, outpacing the opponent's attack.</t>
  </si>
  <si>
    <t>Allows Gyarados to Mega-Evolve into Mega Gyarados.</t>
  </si>
  <si>
    <t>Heracronite</t>
  </si>
  <si>
    <t>Aqua Ring (Move)</t>
  </si>
  <si>
    <t>Allows Heracross to Mega-Evolve into Mega Heracross.</t>
  </si>
  <si>
    <t>Heracross</t>
  </si>
  <si>
    <t>Houndoominite</t>
  </si>
  <si>
    <t>Allows Houndoom to Mega-Evolve into Mega Houndoom. Activates Flash Fire and enables Solar Power's damage increase effect in or outside of Sunny Day weather (Damage is still taken for Solar Power in Sunny Day).</t>
  </si>
  <si>
    <t>Houndoom</t>
  </si>
  <si>
    <t>9</t>
  </si>
  <si>
    <t>Kangaskhanite</t>
  </si>
  <si>
    <t>Umbreon</t>
  </si>
  <si>
    <t>Allows Kangaskhan to Mega-Evolve into Mega Kangaskhan.</t>
  </si>
  <si>
    <t>Latiasite</t>
  </si>
  <si>
    <t>Allows Latias to Mega-Evolve into Mega Latias. Levitate gives Mega Latias complete immunity to Ground-type moves.</t>
  </si>
  <si>
    <t>Latias</t>
  </si>
  <si>
    <t>Latiosite</t>
  </si>
  <si>
    <t>Allows Latios to Mega-Evolve into Mega Latios. Levitate gives Mega Latios complete immunity to Ground-type moves.</t>
  </si>
  <si>
    <t>Latios</t>
  </si>
  <si>
    <t>The user surrounds itself in looping rings of water that pulsate with healing energy, restoring four (4) HP per action for the next six (6) actions. This move uses up one of the user's available recovery moves in a battle. Z-Move Effect: Raises the user's Defense by one (1) stage, adjusting the natural stage.</t>
  </si>
  <si>
    <t>Agility, Growth, Celebrate</t>
  </si>
  <si>
    <t>Lopunnite</t>
  </si>
  <si>
    <t>Allows Lopunny to Mega-Evolve into Mega Lopunny. Can Mega-Evolve even if Klutz is active.</t>
  </si>
  <si>
    <t>Lopunny</t>
  </si>
  <si>
    <t>Murkrow</t>
  </si>
  <si>
    <t>Aqua Tail (Move)</t>
  </si>
  <si>
    <t>Dark/Flying</t>
  </si>
  <si>
    <t>Insomnia, Super Luck</t>
  </si>
  <si>
    <t>Lucarionite</t>
  </si>
  <si>
    <t>Allows Lucario to Mega-Evolve into Mega Lucario.</t>
  </si>
  <si>
    <t>Lucario</t>
  </si>
  <si>
    <t>Manectite</t>
  </si>
  <si>
    <t>Allows Manectric to Mega-Evolve into Mega Manectric. Activates Minus Ability and Lightningrod once upon Mega Evolution.</t>
  </si>
  <si>
    <t>Manectric</t>
  </si>
  <si>
    <t>Mawilite</t>
  </si>
  <si>
    <t xml:space="preserve">Allows Mawile to Mega-Evolve into Mega Mawile. </t>
  </si>
  <si>
    <t>Mawile</t>
  </si>
  <si>
    <t>Medichamite</t>
  </si>
  <si>
    <t>Allows Medicham to Mega-Evolve into Mega Medicham. Increases Medicham's Attack Rank from Pure Power by one (1) (-Atk = 7, Neutral = 8, +Atk =9)</t>
  </si>
  <si>
    <t>Medicham</t>
  </si>
  <si>
    <t>The user surrounds its tail with swirling energized water and smashes it into the opponent.</t>
  </si>
  <si>
    <t>Metagrossite</t>
  </si>
  <si>
    <t>Allows Metagross to Mega-Evolve into Mega Metagross</t>
  </si>
  <si>
    <t>Metagross</t>
  </si>
  <si>
    <t>Arm Thrust (Move)</t>
  </si>
  <si>
    <t>Mewtwonite X</t>
  </si>
  <si>
    <t>Beat Up</t>
  </si>
  <si>
    <t>Allows Mewtwo to Mega-Evolve into Mega Mewtwo X.</t>
  </si>
  <si>
    <t>2 per hit</t>
  </si>
  <si>
    <t>Mewtwonite Y</t>
  </si>
  <si>
    <t>Slowking</t>
  </si>
  <si>
    <t>Allows Mewtwo to Mega-Evolve into Mega Mewtwo Y.</t>
  </si>
  <si>
    <t>Pidgeotite</t>
  </si>
  <si>
    <t>Allows Pidgeot to Mega-Evolve into Mega Pidgeot. Ignores the evasive penalty of No Guard, resetting incoming moves to their usual accuracy.</t>
  </si>
  <si>
    <t>Pinsirite</t>
  </si>
  <si>
    <t>The user thrusts its straightened arms at the opponent 2-5 times, throwing them off balance and disrupting opposing attacks that take a while to charge.</t>
  </si>
  <si>
    <t>Allows Pinsir to Mega-Evolve into Mega Pinsir.</t>
  </si>
  <si>
    <t>Misdreavus</t>
  </si>
  <si>
    <t>Sablenite</t>
  </si>
  <si>
    <t>Aromatherapy (Move)</t>
  </si>
  <si>
    <t>Allows Sableye to Mega-Evolve into Mega Sableye</t>
  </si>
  <si>
    <t>Sableye</t>
  </si>
  <si>
    <t>All Allies</t>
  </si>
  <si>
    <t>Salamencite</t>
  </si>
  <si>
    <t>Allows Salamence to Mega-Evolve into Mega Salamence</t>
  </si>
  <si>
    <t>Salamence</t>
  </si>
  <si>
    <t>Sceptilite</t>
  </si>
  <si>
    <t>Allows Sceptile to Mega-Evolve into Mega Sceptile. Activates Unburden.</t>
  </si>
  <si>
    <t>Sceptile</t>
  </si>
  <si>
    <t>Scizorite</t>
  </si>
  <si>
    <t>Allows Scizor to Mega-Evolve into Mega Scizor. Enhances Technician by removing its additional energy cost requirements.</t>
  </si>
  <si>
    <t>Inferno, Hypnosis</t>
  </si>
  <si>
    <t>Scizor</t>
  </si>
  <si>
    <t>Sharpedonite</t>
  </si>
  <si>
    <t>Unown</t>
  </si>
  <si>
    <t>The user releases a powerful, zesty, soothing scent into the air around itself and any teammates, purging them of all status conditions, including Burn, Freeze, Paralysis, Poison, and Sleep. This move targets all allied Pokemon, regardless of whether they are active or benched. Z-Move Effect: The user's HP is restored by 35 points.</t>
  </si>
  <si>
    <t>Allows Sharpedo to Mega-Evolve into Mega Sharpedo</t>
  </si>
  <si>
    <t>Sharpedo</t>
  </si>
  <si>
    <t>Slowbronite</t>
  </si>
  <si>
    <t>Aromatic Mist (Move)</t>
  </si>
  <si>
    <t>Allows Slowbro to Mega-Evolve into Mega Slowbro</t>
  </si>
  <si>
    <t>Adjacent Ally</t>
  </si>
  <si>
    <t>Steelixite</t>
  </si>
  <si>
    <t>Allows Steelix to Mega-Evolve into Mega Steeelix</t>
  </si>
  <si>
    <t>Steelix</t>
  </si>
  <si>
    <t>Swampertite</t>
  </si>
  <si>
    <t>Wobbuffet</t>
  </si>
  <si>
    <t>Allows Swampert to Mega-Evolve into Mega Swampert</t>
  </si>
  <si>
    <t>Swampert</t>
  </si>
  <si>
    <t>Tyranitarite</t>
  </si>
  <si>
    <t>Allows Tyranitar to Mega-Evolve into Mega Tyranitar. A Sand Stream summoned by Mega Tyranitar will last indefinitely until the weather is changed.</t>
  </si>
  <si>
    <t>Tyranitar</t>
  </si>
  <si>
    <t>Venusaurite</t>
  </si>
  <si>
    <t>Allows Venusaur to Mega-Evolve into Mega Venusaur.</t>
  </si>
  <si>
    <t>Bide, Mimic</t>
  </si>
  <si>
    <t>The Pokemon generates a sweet smelling mist around an ally that increases their Special Defense by one (1) stage. Z-Move Effect: Raises the user's Sp. Defense by two (2) stages, adjusting the natural stage.</t>
  </si>
  <si>
    <t>Girafarig</t>
  </si>
  <si>
    <t>Normal/Psychic</t>
  </si>
  <si>
    <t>Inner Focus, Early Bird</t>
  </si>
  <si>
    <t>Signature Z-Crystals</t>
  </si>
  <si>
    <t>Aloraichium Z</t>
  </si>
  <si>
    <t>Bite</t>
  </si>
  <si>
    <t>Once per match, a Pokémon holding this item can use the Z-Move: Stoked SparkSurfer, by linking Thunderbolt.</t>
  </si>
  <si>
    <t>Pineco</t>
  </si>
  <si>
    <t>Commanded SYNTAX [Z-Move] Thunderbolt</t>
  </si>
  <si>
    <t>Decidium Z</t>
  </si>
  <si>
    <t>Once per match, a Pokémon holding this item can use the Z-Move: Sinister Arrow Raid, by linking Spirit Shackle.</t>
  </si>
  <si>
    <t>Decidueye</t>
  </si>
  <si>
    <t>Assist (Move)</t>
  </si>
  <si>
    <t>Commanded SYNTAX [Z-Move] Spirit Shackle</t>
  </si>
  <si>
    <t>Eevium Z</t>
  </si>
  <si>
    <t>Once per match, a Pokémon holding this item can use the Z-Move: Extreme Evoboost, by linking Last Resort.</t>
  </si>
  <si>
    <t>Refresh, Substitute</t>
  </si>
  <si>
    <t>Commanded SYNTAX [Z-Move] Last Resort</t>
  </si>
  <si>
    <t>Forretress</t>
  </si>
  <si>
    <t>Bug/Steel</t>
  </si>
  <si>
    <t>3 + Energy Cost of summoned move</t>
  </si>
  <si>
    <t>Incinium Z</t>
  </si>
  <si>
    <t>None</t>
  </si>
  <si>
    <t>Once per match, a Pokémon holding this item can use the Z-Move: Malicious Moonsault, by linking Darkest Lariat.</t>
  </si>
  <si>
    <t>Incineroar</t>
  </si>
  <si>
    <t>Commanded SYNTAX [Z-Move] Darkest Lariat</t>
  </si>
  <si>
    <t>Marshadium Z</t>
  </si>
  <si>
    <t>Once per match, a Pokémon holding this item can use the Z-Move: Soul-Stealing 7-Star Strike, by linking Spectral Thief.</t>
  </si>
  <si>
    <t>Marshadow</t>
  </si>
  <si>
    <t>Commanded SYNTAX [Z-Move] Spectral Thief</t>
  </si>
  <si>
    <t>The user summons the aura of an ally, and selects three (3) of that ally's attacks. Each attack has a 1/3rd chance of manifesting, utilizing this Pokemon's type and attributes. If the ally has not yet been revealed, then that ally must be chosen later in the match. Assist cannot be used if the trainer has no allies left. Assist cannot select Assist, Circle Throw, Copycat, Counter, Destiny Bond, Detect, Dragon Tail, Endure, Feint, Focus Punch, Follow Me, Helping Hand, Me First, Metronome, Mimic, Mirror Coat, Mirror Move, Protect, Quick Guard, Rage Powder, Sketch, Sleep Talk, Snatch, Struggle, Wide Guard, or a Z-Move. Assist will incur a consecutive energy cost penalty either if it is used consecutively (even if summoning different potential attacks) or if one of the attacks it summoned is used consecutively. Z-Move Effect: None.</t>
  </si>
  <si>
    <t>Dunsparce</t>
  </si>
  <si>
    <t>Serene Grace, Run Away</t>
  </si>
  <si>
    <t>Assurance (Move)</t>
  </si>
  <si>
    <t>Mewnium Z</t>
  </si>
  <si>
    <t>Once per match, a Pokémon holding this item can use the Z-Move: Genesis Supernova, by linking Psychic.</t>
  </si>
  <si>
    <t>Commanded SYNTAX [Z-Move] Psychic</t>
  </si>
  <si>
    <t>Pikanium Z</t>
  </si>
  <si>
    <t>Fury Attack, Horn Drill</t>
  </si>
  <si>
    <t>Once per match, a Pokémon holding this item can use the Z-Move: Catastropika, by linking Volt Tackle.</t>
  </si>
  <si>
    <t>Gligar</t>
  </si>
  <si>
    <t>Ground/Flying</t>
  </si>
  <si>
    <t>Hyper Cutter, Sand Veil</t>
  </si>
  <si>
    <t>Commanded SYNTAX [Z-Move] Volt Tackle</t>
  </si>
  <si>
    <t>Pikashunium Z</t>
  </si>
  <si>
    <t>The user strikes the opponent with a powerful, vindictive strike. If the target has already taken damage since the start of the current action, this move has 12 BAP instead of 6.</t>
  </si>
  <si>
    <t>Once per match, a Pokémon holding this item can use the Z-Move: 10,000,000 Volt Thunderbolt, by linking Thunderbolt.</t>
  </si>
  <si>
    <t>Astonish (Move)</t>
  </si>
  <si>
    <t>Primarium Z</t>
  </si>
  <si>
    <t>Earthquake</t>
  </si>
  <si>
    <t>Once per match, a Pokémon holding this item can use the Z-Move: Oceanic Operetta, by linking Sparkling Aria.</t>
  </si>
  <si>
    <t>Primarina</t>
  </si>
  <si>
    <t>Steel/Ground</t>
  </si>
  <si>
    <t>Commanded SYNTAX [Z-Move] Sparkling Aria</t>
  </si>
  <si>
    <t>Snorlium Z</t>
  </si>
  <si>
    <t>The user charges the foe and releases energy shockwaves upon impact. The swift pain and abruptness of the attack can cause the opponent to flinch. If combined with Uproar, the BAP of Uproar is increased by one and a half (1.5x), rounded up [e.g. Astonish + Uproar = 4 + (9 * 1.5, rounded up) = 18] the attack cancels out any Yawn or Sleep status on the field, and the Pokemon can attack as normal after the cooldown phase. If combined with Sucker Punch, the BAP of Sucker Punch is increased by one and a half [e.g. 4 + (8 * 0.5) * 1.5 = 10]. If combined with Lick, the BAP of the entire combination doubles [e.g. (4 + 4) * 2 = 16].</t>
  </si>
  <si>
    <t>Once per match, a Pokémon holding this item can use the Z-Move: Pulverizing Pancake, by linking Giga Impact.</t>
  </si>
  <si>
    <t>Commanded SYNTAX [Z-Move] Giga Impact</t>
  </si>
  <si>
    <t>Attack Order (Move)</t>
  </si>
  <si>
    <t>Metal Coat, Steelixite</t>
  </si>
  <si>
    <t>Tapunium Z</t>
  </si>
  <si>
    <t>Atk (MC)</t>
  </si>
  <si>
    <t>Sharpen</t>
  </si>
  <si>
    <t>Once per match, a Pokémon holding this item can use the Z-Move: Guardian of Alola, by linking Nature's Madness.</t>
  </si>
  <si>
    <t>Tapu Koko, Tapu Lele, Tapu Bulu, Tapu Fini</t>
  </si>
  <si>
    <t>Snubbull</t>
  </si>
  <si>
    <t>Intimidate, Run Away</t>
  </si>
  <si>
    <t>Commanded SYNTAX [Z-Move] Nature's Madness</t>
  </si>
  <si>
    <t>The user summons a group of underling Combee that strike the opponent on all sides with solid waves of energy, damaging them Physically. The overwhelming number of assaults give the attack a high critical hit chance.</t>
  </si>
  <si>
    <t>Lovely Kiss</t>
  </si>
  <si>
    <t>Attract (Move)</t>
  </si>
  <si>
    <t>Granbull</t>
  </si>
  <si>
    <t>Intimidate, Quick Feet</t>
  </si>
  <si>
    <t>Qwilfish</t>
  </si>
  <si>
    <t>The user flirts with an opponent, beguiling them with their allure. It induces infatuation in targets of the opposite gender, giving their actions a 50% chance to fail for a moderate duration. Z-Move Effect: The user's negative stat changes are reset to 0, adjusting the natural stage of the reset stats.</t>
  </si>
  <si>
    <t>Poison Point, Swift Swim</t>
  </si>
  <si>
    <t>Aura Sphere (Move)</t>
  </si>
  <si>
    <t xml:space="preserve">The user focuses their chakra into a powerful sphere that tracks the opponents energy when released, making it impossible to miss. </t>
  </si>
  <si>
    <t>Aurora Beam (Move)</t>
  </si>
  <si>
    <t>The user fires a brightly colored beam of ice energy at the opponent. The chill from the attack has a chance to lower the opponent's attack one (1) stage.</t>
  </si>
  <si>
    <t>Metal Coat, Scizorite</t>
  </si>
  <si>
    <t>Sonic Boom</t>
  </si>
  <si>
    <t>Aurora Veil (Move)</t>
  </si>
  <si>
    <t>Shuckle</t>
  </si>
  <si>
    <t>Bug/Rock</t>
  </si>
  <si>
    <t>Sturdy, Gluttony</t>
  </si>
  <si>
    <t>Up to 3 Allies</t>
  </si>
  <si>
    <t>Bug/Fighting</t>
  </si>
  <si>
    <t>Swarm, Guts</t>
  </si>
  <si>
    <t>Heracronite, Everstone</t>
  </si>
  <si>
    <t>Rock Throw, Seismic Toss</t>
  </si>
  <si>
    <t>Sneasel</t>
  </si>
  <si>
    <t>Dark/Ice</t>
  </si>
  <si>
    <t>Inner Focus, Keen Eye</t>
  </si>
  <si>
    <t>Moonlight</t>
  </si>
  <si>
    <t>Teddiursa</t>
  </si>
  <si>
    <t>The user shrouds its allies in a veil of cold aura that weakens moves used against them, reducing the BAP of Physical and Special attacks used against the affected by 50% (or 33% if multiple allies share an Aurora Veil) for six (6) actions. This move maintains its effect on a Pokémon's position even after that Pokémon leaves play. This move must be used while it is hailing, otherwise it fails. Z-Move Effect: Increases the user's Speed by one (1) stage, adjusting the natural stage.</t>
  </si>
  <si>
    <t>Pickup, Quick Feet</t>
  </si>
  <si>
    <t>Autotomize (Move)</t>
  </si>
  <si>
    <t>Pound, Refresh, Sweet Scent</t>
  </si>
  <si>
    <t>Ursaring</t>
  </si>
  <si>
    <t>Guts, Quick Feet</t>
  </si>
  <si>
    <t>Cheri Berry</t>
  </si>
  <si>
    <t>Consumable</t>
  </si>
  <si>
    <t>Cures Paralysis</t>
  </si>
  <si>
    <t>Twice</t>
  </si>
  <si>
    <t>Sweet Scent</t>
  </si>
  <si>
    <t>The user sets off a metamorphic shift in their body that removes impurities, halving their weight until they switch out and increasing their Speed by two (2) stages. Autotomize's weight reduction does not stack. Z-Move Effect: The user's negative stat changes are reset to 0, adjusting the natural stage of the reset stats.</t>
  </si>
  <si>
    <t>Slugma</t>
  </si>
  <si>
    <t>Magma Armor, Flame Body</t>
  </si>
  <si>
    <t>Avalanche (Move)</t>
  </si>
  <si>
    <t>Paralysis</t>
  </si>
  <si>
    <t>Chesto Berry</t>
  </si>
  <si>
    <t>Magcargo</t>
  </si>
  <si>
    <t>Fire/Rock</t>
  </si>
  <si>
    <t>Cures Sleep</t>
  </si>
  <si>
    <t>Sleep</t>
  </si>
  <si>
    <t>Pecha Berry</t>
  </si>
  <si>
    <t>Cures Poison</t>
  </si>
  <si>
    <t>The user takes a resolute stance and begins summoning glacial pillars. If the Pokemon has been damaged by an attack this action, this move has 12 BAP instead of 6.</t>
  </si>
  <si>
    <t>Poison or Toxic Poison</t>
  </si>
  <si>
    <t>Rawst Berry</t>
  </si>
  <si>
    <t>Refresh, Heat Wave</t>
  </si>
  <si>
    <t>Baby-Doll Eyes (Move)</t>
  </si>
  <si>
    <t>Cures Burn</t>
  </si>
  <si>
    <t>Swinub</t>
  </si>
  <si>
    <t>Ice/Ground</t>
  </si>
  <si>
    <t>Burn</t>
  </si>
  <si>
    <t>Oblivious, Snow Cloak</t>
  </si>
  <si>
    <t>Aspear Berry</t>
  </si>
  <si>
    <t>Cures Freeze</t>
  </si>
  <si>
    <t>Freeze</t>
  </si>
  <si>
    <t>Leppa Berry</t>
  </si>
  <si>
    <t>Restores ten (10) Energy</t>
  </si>
  <si>
    <t>Charm, Whirlwind</t>
  </si>
  <si>
    <t>Once</t>
  </si>
  <si>
    <t>&lt;=25% energy</t>
  </si>
  <si>
    <t>Oran Berry</t>
  </si>
  <si>
    <t>Piloswine</t>
  </si>
  <si>
    <t>Restores ten (10) HP.</t>
  </si>
  <si>
    <t>&lt;=25% HP</t>
  </si>
  <si>
    <t>Persim Berry</t>
  </si>
  <si>
    <t>Cures Confusion</t>
  </si>
  <si>
    <t>Lum Berry</t>
  </si>
  <si>
    <t>Whirlwind</t>
  </si>
  <si>
    <t>Cures all status ailments</t>
  </si>
  <si>
    <t>Paralysis / Sleep / Poison / Toxic Poison / Burn / Freeze / Confusion</t>
  </si>
  <si>
    <t>Corsola</t>
  </si>
  <si>
    <t>Water/Rock</t>
  </si>
  <si>
    <t>Hustle, Natural Cure</t>
  </si>
  <si>
    <t>Sitrus Berry</t>
  </si>
  <si>
    <t>Restores five (5) HP initially, then five (5) HP at the end of each round for the next four (4) rounds, starting the round after initial activation.</t>
  </si>
  <si>
    <t>&lt;=50% HP</t>
  </si>
  <si>
    <t>Figy Berry</t>
  </si>
  <si>
    <t>Restores fifteen (15) HP once, confuses Pokémon that are not Adamant, Brave, Naughty, or Lonely natured. If confused, the effect lasts until the end of the next round. Can't be Recycled.</t>
  </si>
  <si>
    <t>The Pokemon gives a quick, innocent glance at the opponent before they can move, causing them to hold back and lowering their Attack by one (1) stage. Z-Move Effect: Raises the user's Defense by one (1) stage, adjusting the natural stage.</t>
  </si>
  <si>
    <t>Wiki Berry</t>
  </si>
  <si>
    <t>Restores fifteen (15) HP once, confuses Pokémon that are not Mild, Modest, Rash, or Quiet natured. If confused, the effect lasts until the end of the next round. Can't be Recycled.</t>
  </si>
  <si>
    <t>Baneful Bunker (Move)</t>
  </si>
  <si>
    <t>Mud Sport, Water Gun</t>
  </si>
  <si>
    <t>Mago Berry</t>
  </si>
  <si>
    <t>Remoraid</t>
  </si>
  <si>
    <t>Hustle, Sniper</t>
  </si>
  <si>
    <t>Restores fifteen (15) HP once, confuses Pokémon that are not Hasty, Jolly, Naive, or Timid natured. If confused, the effect lasts until the end of the next round. Can't be Recycled.</t>
  </si>
  <si>
    <t>Formula</t>
  </si>
  <si>
    <t>Aguav Berry</t>
  </si>
  <si>
    <t>Restores fifteen (15) HP once, confuses Pokémon that are not Calm, Careful, Gentle, or Sassy natured. If confused, the effect lasts until the end of the next round. Can't be Recycled.</t>
  </si>
  <si>
    <t>Iapapa Berry</t>
  </si>
  <si>
    <t>Amnesia, Mist</t>
  </si>
  <si>
    <t>The user shrouds itself in a naturally poisonous barrier that protects itself from damaging attacks and poisons any Pokémon that makes contact with the user while Baneful Bunker is active. Z-Moves will only have 75% of the damage blocked. This move fails if used consecutively. Z-Move Effect: Increases the user's Defense by one (1) stage, adjusting the natural stage.</t>
  </si>
  <si>
    <t>Octillery</t>
  </si>
  <si>
    <t>Restores fifteen (15) HP once, confuses Pokémon that are not Bold, Impish, Lax, or Relaxed natured. If confused, the effect lasts until the end of the next round. Can't be Recycled.</t>
  </si>
  <si>
    <t>Suction Cups, Sniper</t>
  </si>
  <si>
    <t>Energy Cost Formula: 4 + (Damage Blocked / 2.5)</t>
  </si>
  <si>
    <t>Razz Berry</t>
  </si>
  <si>
    <t>Restores five (5) HP and five (5) energy.</t>
  </si>
  <si>
    <t>&lt;=25% HP or Energy</t>
  </si>
  <si>
    <t>Bluk Berry</t>
  </si>
  <si>
    <t>Increases Natural Gift Base Attack Power by 3</t>
  </si>
  <si>
    <t>Five Times</t>
  </si>
  <si>
    <t>Natural Gift Used</t>
  </si>
  <si>
    <t>Nanab Berry</t>
  </si>
  <si>
    <t>Delibird</t>
  </si>
  <si>
    <t>Vital Spirit, Hustle</t>
  </si>
  <si>
    <t>Wepear Berry</t>
  </si>
  <si>
    <t>Barrage (Move)</t>
  </si>
  <si>
    <t>Pinap Berry</t>
  </si>
  <si>
    <t>Pomeg Berry</t>
  </si>
  <si>
    <t>Happy Hour, Pay Day</t>
  </si>
  <si>
    <t>Mantine</t>
  </si>
  <si>
    <t>Swift Swim, Water Absorb</t>
  </si>
  <si>
    <t>Kelpsy Berry</t>
  </si>
  <si>
    <t>Deferring</t>
  </si>
  <si>
    <t>Negates Attack Drops</t>
  </si>
  <si>
    <t>Thrice</t>
  </si>
  <si>
    <t>Atk Drop</t>
  </si>
  <si>
    <t>Qualot Berry</t>
  </si>
  <si>
    <t>Negates Defense Drops</t>
  </si>
  <si>
    <t>Def Drop</t>
  </si>
  <si>
    <t>Hondew Berry</t>
  </si>
  <si>
    <t>Negates Special Attack Drops</t>
  </si>
  <si>
    <t>Gust</t>
  </si>
  <si>
    <t>SpA Drop</t>
  </si>
  <si>
    <t>Grepa Berry</t>
  </si>
  <si>
    <t>Skarmory</t>
  </si>
  <si>
    <t>Steel/Flying</t>
  </si>
  <si>
    <t>Negates Special Defense Drops</t>
  </si>
  <si>
    <t>Keen Eye, Sturdy</t>
  </si>
  <si>
    <t>SpD Drop</t>
  </si>
  <si>
    <t>Tamato Berry</t>
  </si>
  <si>
    <t>Negates Speed Drops</t>
  </si>
  <si>
    <t>Spe Drop</t>
  </si>
  <si>
    <t>Cornn Berry</t>
  </si>
  <si>
    <t>Magost Berry</t>
  </si>
  <si>
    <t>Rabuta Berry</t>
  </si>
  <si>
    <t>Houndour</t>
  </si>
  <si>
    <t>Dark/Fire</t>
  </si>
  <si>
    <t>Early Bird, Flash Fire</t>
  </si>
  <si>
    <t>Nomel Berry</t>
  </si>
  <si>
    <t>The user launches 2-5 small spheres of energy that explode on contact, throwing the opponent off balance and disrupting attacks that take a while to charge up. If combined with any "Bomb" (e.g. Egg Bomb, Seed Bomb, Sludge Bomb) move the BAP of the combining move will be increased by 50% (1.5x) [e.g. 10 BAP * 1.5 = 15 BAP]. If combined with Bullet Seed, a successful attack will always have 5 hits and every hit will be a critical hit.</t>
  </si>
  <si>
    <t>Spelon Berry</t>
  </si>
  <si>
    <t>Pamtre Berry</t>
  </si>
  <si>
    <t>Watmel Berry</t>
  </si>
  <si>
    <t>Increases final damage done by Fire-type attacks by four (4) damage</t>
  </si>
  <si>
    <t>Four Times</t>
  </si>
  <si>
    <t>Fire Attack used</t>
  </si>
  <si>
    <t>Durin Berry</t>
  </si>
  <si>
    <t>Barrier (Move)</t>
  </si>
  <si>
    <t>Increases final damage done by Water-type attacks by four (4) damage</t>
  </si>
  <si>
    <t>Water Attack used</t>
  </si>
  <si>
    <t>Belue Berry</t>
  </si>
  <si>
    <t>Houndoominite, Rare Candy</t>
  </si>
  <si>
    <t>Increases final damage done by Electric-type attacks by four (4) damage</t>
  </si>
  <si>
    <t>Kingdra</t>
  </si>
  <si>
    <t>Water/Dragon</t>
  </si>
  <si>
    <t>Electrc Attack used</t>
  </si>
  <si>
    <t>Occa Berry</t>
  </si>
  <si>
    <t>Reduces type effectiveness of a super effective Fire-type move by one (1) stage (ex. 4x becomes 2x). It also cures any burn status resulting from the attack</t>
  </si>
  <si>
    <t>Hit by Super Effective Fire Attack</t>
  </si>
  <si>
    <t>Passho Berry</t>
  </si>
  <si>
    <t>Reduces type effectiveness of a super effective Water-type move by one (1) stage (ex. 4x becomes 2x)</t>
  </si>
  <si>
    <t>Hit by Super Effective Water Attack</t>
  </si>
  <si>
    <t>Wacan Berry</t>
  </si>
  <si>
    <t>The user erects a paling of energy to defend itself from harm. The barrier also increases the Pokemon's Defense by two (2) stages. If the user had no Defense stage boosts when Barrier was used, they take no damage from Physical attacks for the rest of the action. Other effects of moves blocked in this way still happen. Z-Move Effect: The user's negative stat changes are reset to 0, adjusting the natural stage of the reset stats.</t>
  </si>
  <si>
    <t>Reduces type effectiveness of a super effective Electric-type move by one (1) stage (ex. 4x becomes 2x). It also cures any paralysis status resulting from the attack</t>
  </si>
  <si>
    <t>Hit by Super Effective Electric Attack</t>
  </si>
  <si>
    <t>Phanpy</t>
  </si>
  <si>
    <t>Baton Pass (Move)</t>
  </si>
  <si>
    <t>Rindo Berry</t>
  </si>
  <si>
    <t>Reduces type effectiveness of a super effective Grass-type move by one (1) stage (ex. 4x becomes 2x)</t>
  </si>
  <si>
    <t>Hit by Super Effective Grass Attack</t>
  </si>
  <si>
    <t>Absorb, Encore</t>
  </si>
  <si>
    <t>Yache Berry</t>
  </si>
  <si>
    <t>Donphan</t>
  </si>
  <si>
    <t>Reduces type effectiveness of a super effective Ice-type move by one (1) stage (ex. 4x becomes 2x). It also cures any freeze status resulting from the attack</t>
  </si>
  <si>
    <t>Hit by Super Effective Ice Attack</t>
  </si>
  <si>
    <t>The user transfers their status changes to an ally. This move has multiple functions.</t>
  </si>
  <si>
    <t>Chople Berry</t>
  </si>
  <si>
    <t>Reduces type effectiveness of a super effective Fighting-type move by one (1) stage (ex. 4x becomes 2x)</t>
  </si>
  <si>
    <t>Hit by Super Effective Fighting Attack</t>
  </si>
  <si>
    <t>Kebia Berry</t>
  </si>
  <si>
    <t>Baton Pass (Switch): The user will switch out at the end of the round, transfering their status to the ally that replaces them.</t>
  </si>
  <si>
    <t>Reduces type effectiveness of a super effective Poison-type move by one (1) stage (ex. 4x becomes 2x). It also cures any poison status resulting from the attack</t>
  </si>
  <si>
    <t>Hit by Super Effective Poison Attack</t>
  </si>
  <si>
    <t>Shuca Berry</t>
  </si>
  <si>
    <t>Reduces type effectiveness of a super effective Ground-type move by one (1) stage (ex. 4x becomes 2x)</t>
  </si>
  <si>
    <t>Hit by Super Effective Ground Attack</t>
  </si>
  <si>
    <t>Coba Berry</t>
  </si>
  <si>
    <t>Reduces type effectiveness of a super effective Flying-type move by one (1) stage (ex. 4x becomes 2x)</t>
  </si>
  <si>
    <t>Hit by Super Effective Flying Attack</t>
  </si>
  <si>
    <t>Baton Pass (Target Ally): Only usable in multi-battle formats. The user transfers their status to a target active ally.</t>
  </si>
  <si>
    <t>Payapa Berry</t>
  </si>
  <si>
    <t>Reduces type effectiveness of a super effective Psychic-type move by one (1) stage (ex. 4x becomes 2x)</t>
  </si>
  <si>
    <t>Porygon2</t>
  </si>
  <si>
    <t>Hit by Super Effective Psychic Attack</t>
  </si>
  <si>
    <t>Tanga Berry</t>
  </si>
  <si>
    <t>Baton Pass can only target members of the user's team.  Baton Pass transfers stage Boosts, Aqua Ring, trapping effects, Ghost-type Curse, Embargo, critical hit rate boosts, Gastro Acid, Ingrain, Leech Seed, Lock-On and Mind Reader, Magnet Rise, Perish Song's counter, Power Trick status, and Substitute decoys. Z-Move Effect: The user's negative stat changes are reset to 0, adjusting the natural stage of the reset stats.</t>
  </si>
  <si>
    <t>Reduces type effectiveness of a super effective Bug-type move by one (1) stage (ex. 4x becomes 2x)</t>
  </si>
  <si>
    <t>Hit by Super Effective Bug Attack</t>
  </si>
  <si>
    <t>Charti Berry</t>
  </si>
  <si>
    <t>Reduces type effectiveness of a super effective Rock-type move by one (1) stage (ex. 4x becomes 2x)</t>
  </si>
  <si>
    <t>Beak Blast (Move)</t>
  </si>
  <si>
    <t>Hit by Super Effective Rock Attack</t>
  </si>
  <si>
    <t>Kasib Berry</t>
  </si>
  <si>
    <t>Dubious Disc, Up-Grade</t>
  </si>
  <si>
    <t>Reduces type effectiveness of a super effective Ghost-type move by one (1) stage (ex. 4x becomes 2x)</t>
  </si>
  <si>
    <t>SpA (UG)</t>
  </si>
  <si>
    <t>Hit by Super Effective Ghost Attack</t>
  </si>
  <si>
    <t>Haban Berry</t>
  </si>
  <si>
    <t>Stantler</t>
  </si>
  <si>
    <t>Reduces type effectiveness of a super effective Dragon-type move by one (1) stage (ex. 4x becomes 2x)</t>
  </si>
  <si>
    <t>6 and -3</t>
  </si>
  <si>
    <t>Hit by Super Effective Dragon Attack</t>
  </si>
  <si>
    <t>Intimidate, Frisk</t>
  </si>
  <si>
    <t>Colbur Berry</t>
  </si>
  <si>
    <t>Reduces type effectiveness of a super effective Dark-type move by one (1) stage (ex. 4x becomes 2x)</t>
  </si>
  <si>
    <t>Hit by Super Effective Dark Attack</t>
  </si>
  <si>
    <t>Babiri Berry</t>
  </si>
  <si>
    <t>Reduces type effectiveness of a super effective Steel-type move by one (1) stage (ex. 4x becomes 2x)</t>
  </si>
  <si>
    <t>The Pokémon charges its beak up to red hot levels at +6 Priority, before hammering the target with its beak at -3 Priority. Any Pokémon who makes direct contact with the user while the beak is charging will be burned as a result of touching the hot beak.</t>
  </si>
  <si>
    <t>Hit by Super Effective Steel Attack</t>
  </si>
  <si>
    <t>Chilan Berry</t>
  </si>
  <si>
    <t>Reduces type effectiveness of a Normal-type move by one (1) stage (ex. 1x becomes 0.5x)</t>
  </si>
  <si>
    <t>Hit by Normal Attack</t>
  </si>
  <si>
    <t>Beat Up (Move)</t>
  </si>
  <si>
    <t>Liechi Berry</t>
  </si>
  <si>
    <t>Smeargle</t>
  </si>
  <si>
    <t>Raises Attack by 1 Stage (adjusting the natural stage).</t>
  </si>
  <si>
    <t>Own Tempo, Technician</t>
  </si>
  <si>
    <t>Once at &lt;=25% HP</t>
  </si>
  <si>
    <t>Ganlon Berry</t>
  </si>
  <si>
    <t>3 for each hit (6 hits max)</t>
  </si>
  <si>
    <t>Raises Defense by 1 Stage (adjusting the natural stage).</t>
  </si>
  <si>
    <t>2 for each hit</t>
  </si>
  <si>
    <t>Salac Berry</t>
  </si>
  <si>
    <t>Raises Speed by 1 Stage (adjusting the natural stage).</t>
  </si>
  <si>
    <t>Petaya Berry</t>
  </si>
  <si>
    <t>Raises Special Attack by 1 Stage (adjusting the natural stage).</t>
  </si>
  <si>
    <t>Tyrogue</t>
  </si>
  <si>
    <t>Apicot Berry</t>
  </si>
  <si>
    <t>The user summons dark energy from non-KOed teammates, and creates shadows of each ally and itself, each shadow strikes the opponent one time then dissipates. This dark energy ignores the opponent's defensive increases and disrupts attacks that take a while to charge.</t>
  </si>
  <si>
    <t>Guts, Steadfast</t>
  </si>
  <si>
    <t>Raises Special Defense by 1 Stage (adjusting the natural stage).</t>
  </si>
  <si>
    <t>Lansat Berry</t>
  </si>
  <si>
    <t>Raises critical hit stage by one (1) stage.</t>
  </si>
  <si>
    <t>Belch (Move)</t>
  </si>
  <si>
    <t>Starf Berry</t>
  </si>
  <si>
    <t>Raises random stat by two (2) stages (adjusting the natural stage).</t>
  </si>
  <si>
    <t>Enigma Berry</t>
  </si>
  <si>
    <t>Restores ten (10) HP when hit by a super effective attack. The damage occurs before the healing</t>
  </si>
  <si>
    <t>Hit by Super Effective Attack</t>
  </si>
  <si>
    <t>Boxing Gloves, Kicking Gear, Spinning Top</t>
  </si>
  <si>
    <t>Micle Berry</t>
  </si>
  <si>
    <t>Atk (BG, ST), Def (KG, ST)</t>
  </si>
  <si>
    <t>Rage, Jump Kick, Dizzy Punch</t>
  </si>
  <si>
    <t>Raises Accuracy by one (1) Stage (adjusting the natural stage).</t>
  </si>
  <si>
    <t>Custap Berry</t>
  </si>
  <si>
    <t>Hitmontop</t>
  </si>
  <si>
    <t>Intimidate, Technician</t>
  </si>
  <si>
    <t>Gives all actions +1 priority. The effect lasts for 3 actions after activation</t>
  </si>
  <si>
    <t>The Pokemon uses part of a consumed berry and spits out a disgusting liquid at the opponent at high speed. This attack can only be used if the Pokemon has partially or completely used a Berry either through activation or Natural Gift.</t>
  </si>
  <si>
    <t>Jaboca Berry</t>
  </si>
  <si>
    <t>Deals five (5) damage to the attacker when the holder is hit by a physical move</t>
  </si>
  <si>
    <t>Hit by Physical Move</t>
  </si>
  <si>
    <t>Rowap Berry</t>
  </si>
  <si>
    <t>Rage</t>
  </si>
  <si>
    <t>Smoochum</t>
  </si>
  <si>
    <t>Deals five (5) damage to the attacker when the holder is hit by a special move</t>
  </si>
  <si>
    <t>Hit by Special Move</t>
  </si>
  <si>
    <t>Kee Berry</t>
  </si>
  <si>
    <t>Increases the user's Defense Stage by one (1) when the holder is hit by a physical move.</t>
  </si>
  <si>
    <t>Maranga Berry</t>
  </si>
  <si>
    <t>Belly Drum (Move)</t>
  </si>
  <si>
    <t>Increases the user's Special Defense Stage by one (1) when the holder is hit by a special move.</t>
  </si>
  <si>
    <t>Roseli Berry</t>
  </si>
  <si>
    <t>Reduces type effectiveness of a super effective Fairy-type move by one (1) stage (ex. 4x becomes 2x).</t>
  </si>
  <si>
    <t>Metronome, Petal Dance, Dizzy Punch</t>
  </si>
  <si>
    <t>Hit by Super Effective Fairy Attack</t>
  </si>
  <si>
    <t>Mental Herb</t>
  </si>
  <si>
    <t>Elekid</t>
  </si>
  <si>
    <t>Removes the effects of Attract, Disable, Encore, Taunt, and Torment</t>
  </si>
  <si>
    <t>30</t>
  </si>
  <si>
    <t>Hit by Attract, Disable, Encore, Taunt or Torment</t>
  </si>
  <si>
    <t>Power Herb</t>
  </si>
  <si>
    <t>Attacks that take time to charge are charged instantaneously, preventing them from being disrupted. All charge attacks will have 0 priority instead of -1</t>
  </si>
  <si>
    <t>Use of a charging attack (Example: Solar Beam)</t>
  </si>
  <si>
    <t>White Herb</t>
  </si>
  <si>
    <t>Negates stat drops and natural stage drops in groups. (e.g. Close Combat's Defense and Special Defense drops are negated as one group)</t>
  </si>
  <si>
    <t>Any stat drop</t>
  </si>
  <si>
    <t>Absorb Bulb</t>
  </si>
  <si>
    <t>The user pounds its stomach with fury, whipping itself into an intense frenzy. In exchange for thirty percent (30%) of its maximum HP, the Pokemon receives a permanent rise to its maximum attack stage (+6) for the duration of the battle, even if it leaves play. The heightened aggressive state makes the Pokemon immune to Sleep and Confusion, and prevents the user from using non-damaging moves, for the next six (6) actions. Belly Drum will fail if the user is at or below 30% of its maximum HP. Z-Move Effect: The user's HP is restored by 30% of its max HP prior to attack.</t>
  </si>
  <si>
    <t>Absorbs a Water-type attack used by the opponent, causing it to deal no damage and activating this item. When activated, this item is consumed and the Pokemon carrying it has its Special Attack boosted by one (1) (adjusting the natural stage).</t>
  </si>
  <si>
    <t>Dizzy Punch, Pursuit</t>
  </si>
  <si>
    <t>Hit by Water Move</t>
  </si>
  <si>
    <t>Air Balloon</t>
  </si>
  <si>
    <t>Magby</t>
  </si>
  <si>
    <t>Bestow (Move)</t>
  </si>
  <si>
    <t>This Pokemon floats above the earth when released or easily takes flight, evading the Ground moves Bulldoze, Dig, Earthquake, Fissure, and Magnitude. Earth Power will have three (3) less Base Attack Power. All other Ground moves can still hit. This item does not interfere with the Pokemon using any of its attacks and is consumed when the Pokemon takes twenty-five (25) damage. Non-damaging health reduction, such as using Substitute, does not damage the Air Balloon</t>
  </si>
  <si>
    <t>Permanent until 25 Damage Taken</t>
  </si>
  <si>
    <t>Cell Battery</t>
  </si>
  <si>
    <t>Absorbs an Electric-type attack used by the opponent, causing it to deal no damage and activating this item. When activated, this item is consumed and the Pokemon carrying it has its Attack boosted by one (1) (adjusting the natural stage).</t>
  </si>
  <si>
    <t>Hit by Electric Move</t>
  </si>
  <si>
    <t>Luminous Moss</t>
  </si>
  <si>
    <t>Dizzy Punch, Feint Attack</t>
  </si>
  <si>
    <t>Absorbs a Water-type attack used by the opponent, causing it to deal no damage and activating this item. When activated, this item is consumed and the Pokemon carrying it has its Special Defense boosted by one (1) (adjusting the natural stage).</t>
  </si>
  <si>
    <t>Snowball</t>
  </si>
  <si>
    <t>Miltank</t>
  </si>
  <si>
    <t>Thick Fat, Scrappy</t>
  </si>
  <si>
    <t>Absorbs an Ice-type attack used by the opponent, causing it to deal no damage and activating this item. When activated, this item is consumed and the Pokemon carrying it has its Special Attack boosted by one (1) (adjusting the natural stage).</t>
  </si>
  <si>
    <t>Hit by Ice Move</t>
  </si>
  <si>
    <t>Eject Button</t>
  </si>
  <si>
    <t>The user kindly gives the target a held item. The target will respectfully decline if they are already holding an item. Z-Move Effect: Raises the user's Speed by two (2) stages, adjusting the natural stage.</t>
  </si>
  <si>
    <t>After being struck by an opposing Pokemon's attack (that wasn't boosted by Sheer Force, and the item wasn't knocked off),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Be guaranteed a successful dodge against the opposing Pokemon's next action
2: Switch out at the end of the round to another of the player's Pokemon of their choosing (Cannot be chosen if Switch=KO or the player has no other available Pokemon)</t>
  </si>
  <si>
    <t>Mega Kick</t>
  </si>
  <si>
    <t>Bide (Move)</t>
  </si>
  <si>
    <t>Commanded - [Upon being hit by *insert move* or *insert opponent* or Any Move THEN Activate Eject Button, Effect 1 or 2]</t>
  </si>
  <si>
    <t>Blissey</t>
  </si>
  <si>
    <t>Red Card</t>
  </si>
  <si>
    <t>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Guarantee that the opposing Pokemon cannot dodge the Pokemon's next action
2: Force the opposing Pokemon to switch out at the end of the round to another of the opposing player's Pokemon at random (Cannot be chosen if Switch=KO or the opposing player has no other available Pokemon)</t>
  </si>
  <si>
    <t>Commanded - [Upon being hit by *insert move* or *insert opponent* or Any Move THEN Activate Red Card, Effect 1 or 2]</t>
  </si>
  <si>
    <t>RageCandyBar</t>
  </si>
  <si>
    <t>This may be activated at the very begining of any action by the player without using the action. When activated, this item is consumed and the Pokemon gains a one (1) rank bonus to Attack, Defense, Special Attack, and Special Defense and a 25% (x1.25) bonus to Speed, rounded up, for six (6) actions or until switched out. If the action is pushed back, so is the activation of this item, unless otherwise specified.</t>
  </si>
  <si>
    <t>Commanded - [Activate RageCandyBar]</t>
  </si>
  <si>
    <t>Berserk Gene</t>
  </si>
  <si>
    <t>Raikou</t>
  </si>
  <si>
    <t>The user braces for impact, quickly forming a white aura around itself. For the next two actions, the Pokemon will absorb any attacks against it, adding any damage taken into the aura. On the third action, it will release the energy gathered from Bide on the last Pokemon to damage the user. If Protected or Detected against, Bide will still have an energy cost based on the damage the attack would have done. Bide ignores damaging evasive moves. If a Pokemon using Bide is put into Sleep or Frozen, Bide will end without dealing damage.</t>
  </si>
  <si>
    <t>This item can only be activated when the Pokemon is sent out and may be activated by the player without using an action. When activated, the item is consumed, the Pokemon is confused for four (4) actions, and has its Attack and Special Attack boosted by two (2) stages (adjusting the natural stages).</t>
  </si>
  <si>
    <t>Commanded - [Activate Berserk Gene]</t>
  </si>
  <si>
    <t>Weakness Policy</t>
  </si>
  <si>
    <t>Fixed Damage Formula: Damage Taken while Biding * 1.75</t>
  </si>
  <si>
    <t>When struck directly by a super-effective attack, the Pokemon's Attack, and Special Attack are increased by two (2) stages (adjusting the natural stages).</t>
  </si>
  <si>
    <t>Hit by Super Effective attack</t>
  </si>
  <si>
    <t>Electric Seed</t>
  </si>
  <si>
    <t>This may be activated at the very beginning of any action by the player without using the action. While Electric Terrain is present, the holder can use this item, boosting their Defense by one (1) stage, adjusting the natural stage. Electric Seed can only be activated once per action.</t>
  </si>
  <si>
    <t>Three Times</t>
  </si>
  <si>
    <t>Commanded - [Activate Electric Seed]</t>
  </si>
  <si>
    <t>Grassy Seed</t>
  </si>
  <si>
    <t>Aura Sphere, Extreme Speed, Weather Ball</t>
  </si>
  <si>
    <t>This may be activated at the very beginning of any action by the player without using the action. While Grassy Terrain is present, the holder can use this item, boosting their Defense by one (1) stage, adjusting the natural stage. Grassy Seed can only be activated once per action.</t>
  </si>
  <si>
    <t>Entei</t>
  </si>
  <si>
    <t>Commanded - [Activate Grassy Seed]</t>
  </si>
  <si>
    <t>Misty Seed</t>
  </si>
  <si>
    <t>Energy Cost Formula: 6 + (Calculated Damage to Opponent / 2 )</t>
  </si>
  <si>
    <t>This may be activated at the very beginning of any action by the player without using the action. While Misty Terrain is present, the holder can use this item, boosting their Sp. Defense by one (1) stage, adjusting the natural stage. Misty Seed can only be activated once per action.</t>
  </si>
  <si>
    <t>Commanded - [Activate Misty Seed]</t>
  </si>
  <si>
    <t>Bind (Move)</t>
  </si>
  <si>
    <t>Psychic Seed</t>
  </si>
  <si>
    <t>Crush Claw, Extreme Speed, Flare Blitz, Howl</t>
  </si>
  <si>
    <t>This may be activated at the very beginning of any action by the player without using the action. While Psychic Terrain is present, the holder can use this item, boosting their Sp. Defense by one (1) stage, adjusting the natural stage. Psychic Seed can only be activated once per action.</t>
  </si>
  <si>
    <t>Suicune</t>
  </si>
  <si>
    <t>Commanded - [Activate Psychic Seed]</t>
  </si>
  <si>
    <t>Fire Gem</t>
  </si>
  <si>
    <t>When using a Fire-type attack, this may be activated. When activated, boosts the Base Attack Power of the attack used by the Pokemon by three (3)</t>
  </si>
  <si>
    <t>Commanded - Syntax ATTACK [GEM]</t>
  </si>
  <si>
    <t>Water Gem</t>
  </si>
  <si>
    <t>When using a Water-type attack, this may be activated. When activated, boosts the Base Attack Power of the attack used by the Pokemon by three (3)</t>
  </si>
  <si>
    <t>Electric Gem</t>
  </si>
  <si>
    <t>When using a Electric-type attack, this may be activated. When activated, boosts the Base Attack Power of the attack used by the Pokemon by three (3)</t>
  </si>
  <si>
    <t>Air Slash, Aqua Ring, Extreme Speed, Sheer Cold</t>
  </si>
  <si>
    <t xml:space="preserve">The user grapples the opponent and locks them into place. Bind is maintained with a logical body part (such as the user's tail or tentacle). If the user performs an attack requiring that specific part (Steelix's only tail, for example), Bind ends. The trapping effect deals two (2) damage at the end of each action, prevents the target from switching out during Switch Phases, and lasts up to four (4) actions.  </t>
  </si>
  <si>
    <t>Larvitar</t>
  </si>
  <si>
    <t>Grass Gem</t>
  </si>
  <si>
    <t>When using a Grass-type attack, this may be activated. When activated, boosts the Base Attack Power of the attack used by the Pokemon by three (3)</t>
  </si>
  <si>
    <t>Bite (Move)</t>
  </si>
  <si>
    <t>Ice Gem</t>
  </si>
  <si>
    <t>When using a Ice-type attack, this may be activated. When activated, boosts the Base Attack Power of the attack used by the Pokemon by three (3)</t>
  </si>
  <si>
    <t>Fighting Gem</t>
  </si>
  <si>
    <t>When using a Fighting-type attack, this may be activated. When activated, boosts the Base Attack Power of the attack used by the Pokemon by three (3)</t>
  </si>
  <si>
    <t>Harden, Rage</t>
  </si>
  <si>
    <t>Poison Gem</t>
  </si>
  <si>
    <t>Pupitar</t>
  </si>
  <si>
    <t>When using a Poison-type attack, this may be activated. When activated, boosts the Base Attack Power of the attack used by the Pokemon by three (3)</t>
  </si>
  <si>
    <t>Ground Gem</t>
  </si>
  <si>
    <t>When using a Ground-type attack, this may be activated. When activated, boosts the Base Attack Power of the attack used by the Pokemon by three (3)</t>
  </si>
  <si>
    <t>The user's teeth are surrounded with dark energy, and they chomp down hard on an opponent. The dark energy can cause the opponent to flinch in shock.</t>
  </si>
  <si>
    <t>Flying Gem</t>
  </si>
  <si>
    <t>When using a Flying-type attack, this may be activated. When activated, boosts the Base Attack Power of the attack used by the Pokemon by three (3)</t>
  </si>
  <si>
    <t>Blast Burn (Move)</t>
  </si>
  <si>
    <t>Psychic Gem</t>
  </si>
  <si>
    <t>Rage, Take Down</t>
  </si>
  <si>
    <t>When using a Psychic-type attack, this may be activated. When activated, boosts the Base Attack Power of the attack used by the Pokemon by three (3)</t>
  </si>
  <si>
    <t>15</t>
  </si>
  <si>
    <t>Rock/Dark</t>
  </si>
  <si>
    <t>Bug Gem</t>
  </si>
  <si>
    <t>When using a Bug-type attack, this may be activated. When activated, boosts the Base Attack Power of the attack used by the Pokemon by three (3)</t>
  </si>
  <si>
    <t>Rock Gem</t>
  </si>
  <si>
    <t>Rare Candy, Tyranitarite</t>
  </si>
  <si>
    <t>The user turns red hot and the ground bursts with jets of fire, assaulting the target with pillars of scathing fire. Hit or miss, the user will have the Sluggish status during the next action. It will thaw the frozen user.</t>
  </si>
  <si>
    <t>When using a Rock-type attack, this may be activated. When activated, boosts the Base Attack Power of the attack used by the Pokemon by three (3)</t>
  </si>
  <si>
    <t>Ghost Gem</t>
  </si>
  <si>
    <t>Lugia</t>
  </si>
  <si>
    <t>Blaze Kick (Move)</t>
  </si>
  <si>
    <t>When using a Ghost-type attack, this may be activated. When activated, boosts the Base Attack Power of the attack used by the Pokemon by three (3)</t>
  </si>
  <si>
    <t>Dragon Gem</t>
  </si>
  <si>
    <t>When using a Dragon-type attack, this may be activated. When activated, boosts the Base Attack Power of the attack used by the Pokemon by three (3)</t>
  </si>
  <si>
    <t>Feather Dance, Psycho Boost</t>
  </si>
  <si>
    <t>The user surrounds its feet with a gigantic column of flame and launches toward the opponent in a devastating kick. The sheer force gives the attack a high critical hit chance, and the flames can burn the opponent.</t>
  </si>
  <si>
    <t>Dark Gem</t>
  </si>
  <si>
    <t>Ho-Oh</t>
  </si>
  <si>
    <t>When using a Dark-type attack, this may be activated. When activated, boosts the Base Attack Power of the attack used by the Pokemon by three (3)</t>
  </si>
  <si>
    <t>Blizzard (Move)</t>
  </si>
  <si>
    <t>Steel Gem</t>
  </si>
  <si>
    <t>When using a Steel-type attack, this may be activated. When activated, boosts the Base Attack Power of the attack used by the Pokemon by three (3)</t>
  </si>
  <si>
    <t>Normal Gem</t>
  </si>
  <si>
    <t>When using a Normal-type attack, this may be activated. When activated, boosts the Base Attack Power of the attack used by the Pokemon by three (3)</t>
  </si>
  <si>
    <t>Fairy Gem</t>
  </si>
  <si>
    <t>When using a Fairy-type attack, this may be activated. When activated, boosts the Base Attack Power of the attack used by the Pokemon by three (3)</t>
  </si>
  <si>
    <t>Celebi</t>
  </si>
  <si>
    <t>Psychic/Grass</t>
  </si>
  <si>
    <t>The user blows a massive chilling wind at the opponent that can affect the entire field. During Hail, this move has perfect accuracy instead of 70%. It has a chance to freeze opponents solid.</t>
  </si>
  <si>
    <t>Block (Move)</t>
  </si>
  <si>
    <t>The user moves with unnatural speed to block off an opponent's exit. This move traps the target, preventing them from being switched out during Switch Phases. If the target attempts a non-damaging evasive action, or enter the evasive phase of a damaging evasive move, in the same action that user is about to use Block, the user will always strike before the target uses its evasive action, dealing fixed damage to the target equal to twice the user's Weight Class, acting with boosted priority. Performing this effect makes contact with the target. This action does not negate damage from damaging evasive moves performed by the target. Z-Move Effect: Raises the user's Defense by one (1) stage, adjusting the natural stage.</t>
  </si>
  <si>
    <t>Blue Flare (Move)</t>
  </si>
  <si>
    <t>13</t>
  </si>
  <si>
    <t>Nasty Plot, Present, Hold Back</t>
  </si>
  <si>
    <t>Treecko</t>
  </si>
  <si>
    <t>The user unleashes a dazzlingly hot flame consisting of blue and white fire. It has a chance to burn the opponent. It will thaw the frozen user.</t>
  </si>
  <si>
    <t>Body Slam (Move)</t>
  </si>
  <si>
    <t>Grovyle</t>
  </si>
  <si>
    <t xml:space="preserve">The user jumps on top of the opponent with great force. The strength of the impact on pinned downed limbs can lead to paralysis. The attack does more damage against smaller foes. If the opponent has used Minimize, the BAP doubles.
</t>
  </si>
  <si>
    <t>BAP Formula: 7 + (User Weight Class / 2.5). Round up</t>
  </si>
  <si>
    <t>Rare Candy, Sceptilite</t>
  </si>
  <si>
    <t>Torchic</t>
  </si>
  <si>
    <t>Energy Cost Formula: 5 + (User Weight Class / 3)</t>
  </si>
  <si>
    <t>Bolt Strike (Move)</t>
  </si>
  <si>
    <t>Combusken</t>
  </si>
  <si>
    <t>Fire/Fighting</t>
  </si>
  <si>
    <t>Potion</t>
  </si>
  <si>
    <t>TLR</t>
  </si>
  <si>
    <t>1 CC</t>
  </si>
  <si>
    <t>Heals 20 HP.</t>
  </si>
  <si>
    <t>The user covers its entire body with electricity and slams into the foe. The immense electrical charge and forceful impact has a chance of paralyzing the target.</t>
  </si>
  <si>
    <t>Blazikenite, Rare Candy</t>
  </si>
  <si>
    <t>Mudkip</t>
  </si>
  <si>
    <t>Bone Club (Move)</t>
  </si>
  <si>
    <t>Marshtomp</t>
  </si>
  <si>
    <t>The user energizes a club and strikes the opponent with it in a single, powerful stroke. The force of the attack can cause the opponent to flinch in shock.</t>
  </si>
  <si>
    <t>Bone Rush (Move)</t>
  </si>
  <si>
    <t>3 per hit</t>
  </si>
  <si>
    <t>Super Potion</t>
  </si>
  <si>
    <t>2 CC</t>
  </si>
  <si>
    <t>Heals 40 HP.</t>
  </si>
  <si>
    <t>Rare Candy, Swampertite</t>
  </si>
  <si>
    <t>Ether</t>
  </si>
  <si>
    <t>The user energizes a club and strikes the opponent 2-5 times with a spinning motion. This move disrupts charge-up attacks.</t>
  </si>
  <si>
    <t>Heals 20 EN.</t>
  </si>
  <si>
    <t>Poochyena</t>
  </si>
  <si>
    <t>Bonemerang (Move)</t>
  </si>
  <si>
    <t>Run Away, Quick Feet</t>
  </si>
  <si>
    <t>Elixer</t>
  </si>
  <si>
    <t>Heals 20 EN on three (3) Selected Pokemon (A Pokemon cannot be selected more than once).</t>
  </si>
  <si>
    <t>5 per hit</t>
  </si>
  <si>
    <t>Revive</t>
  </si>
  <si>
    <t>Restores a fainted Pokemon to 50 HP and 30 EN.</t>
  </si>
  <si>
    <t>Heal Bell</t>
  </si>
  <si>
    <t>Mightyena</t>
  </si>
  <si>
    <t>The user throws an energized bone that strikes the opponent once, then doubles back and strikes them again before returning to the original user. This move disrupts charge-up attacks.</t>
  </si>
  <si>
    <t>Antidote</t>
  </si>
  <si>
    <t>Zigzagoon</t>
  </si>
  <si>
    <t>Cures Poison and Toxic status on one Pokémon.</t>
  </si>
  <si>
    <t>Pickup, Gluttony</t>
  </si>
  <si>
    <t>Boomburst (Move)</t>
  </si>
  <si>
    <t>Awakening</t>
  </si>
  <si>
    <t>All Adjacent Targets</t>
  </si>
  <si>
    <t>Cures Sleep status on one Pokémon.</t>
  </si>
  <si>
    <t>Burn Heal</t>
  </si>
  <si>
    <t>Cures Burn status on one Pokémon.</t>
  </si>
  <si>
    <t>Extreme Speed</t>
  </si>
  <si>
    <t>The Pokemon lets out a massive blast of sound that reverberates throughout the arena, hitting friend and foe alike. The sound ignores Substitute.</t>
  </si>
  <si>
    <t>Ice Heal</t>
  </si>
  <si>
    <t>Cures Freeze status on one Pokémon.</t>
  </si>
  <si>
    <t>Linoone</t>
  </si>
  <si>
    <t>Bounce (Move)</t>
  </si>
  <si>
    <t>Parlyz Heal</t>
  </si>
  <si>
    <t>Cures Paralysis status on one Pokémon.</t>
  </si>
  <si>
    <t>0 and -1</t>
  </si>
  <si>
    <t>Full Heal</t>
  </si>
  <si>
    <t>Cures Poison, Toxic, Sleep, Burn, Freeze, Paralysis, and Confusion status on one Pokémon.</t>
  </si>
  <si>
    <t>Wurmple</t>
  </si>
  <si>
    <t>The user leaps above an incoming attack and crashes down on the opponent with immense force that may paralyze. The user leaps at Priority 0 and strikes at Priority -1. While between these phases, the user of Bounce avoids most attacks. Gust, Hurricane, Sky Uppercut, Smack Down, Thunder, Twister, and Whirlwind ignore Bounce's evasive properties. Being struck by Smack Down and Gravity will cancel Bounce; the Bounce user will take falling damage equal to twice their own Weight Class, plus 4. Being struck by Gust, Twister, and Whirlwind will cause Bounce to automatically miss, but will not result in falling damage.</t>
  </si>
  <si>
    <t>BAP Formula: 7 + (User Weight Class / 2.5). Round up.</t>
  </si>
  <si>
    <t>Silcoon</t>
  </si>
  <si>
    <t>Energy Cost Formula: 9 + (User Weight Class / 3).</t>
  </si>
  <si>
    <t>Dire Hit</t>
  </si>
  <si>
    <t>Makes the Pokémon's attacks always score a critical hit until the battle ends or the Pokémon is switched out.</t>
  </si>
  <si>
    <t>Brave Bird (Move)</t>
  </si>
  <si>
    <t>Guard Spec.</t>
  </si>
  <si>
    <t>Prevents the opponent from lowering your Pokémon's stats for four (4) rounds.</t>
  </si>
  <si>
    <t>X Accuracy</t>
  </si>
  <si>
    <t>Beautifly</t>
  </si>
  <si>
    <t>Increases the Pokémon's natural Accuracy stat by two (2) stages.</t>
  </si>
  <si>
    <t>X Attack</t>
  </si>
  <si>
    <t>Increases the Pokémon's natural Attack stat by two (2) stages.</t>
  </si>
  <si>
    <t>X Defend</t>
  </si>
  <si>
    <t>Increases the Pokémon's natural Defense stat by two (2) stages.</t>
  </si>
  <si>
    <t>X Sp. Def</t>
  </si>
  <si>
    <t>Cascoon</t>
  </si>
  <si>
    <t>Increases the Pokémon's natural Special Defense stat by two (2) stages.</t>
  </si>
  <si>
    <t>X Special</t>
  </si>
  <si>
    <t>Increases the Pokémon's natural Special Attack stat by two (2) stages.</t>
  </si>
  <si>
    <t>X Speed</t>
  </si>
  <si>
    <t>Hyper Potion</t>
  </si>
  <si>
    <t>Heals 60 HP.</t>
  </si>
  <si>
    <t>Dustox</t>
  </si>
  <si>
    <t>Max Potion</t>
  </si>
  <si>
    <t>Heals 20 HP for each of the Trainer's Pokemon, active and reserve.</t>
  </si>
  <si>
    <t>Full Restore</t>
  </si>
  <si>
    <t>Heals 40 HP for three (3) selected Pokemon and all status ailments.</t>
  </si>
  <si>
    <t>Max Ether</t>
  </si>
  <si>
    <t>Heals 40 EN.</t>
  </si>
  <si>
    <t>Stun Spore</t>
  </si>
  <si>
    <t xml:space="preserve">The user spreads its wings and summons a terrible blue energy to strike the foe with a reckless, brutal charge. The user suffers 1/3rd of the damage it deals to the opponent in recoil. </t>
  </si>
  <si>
    <t>Max Elixer</t>
  </si>
  <si>
    <t>Lotad</t>
  </si>
  <si>
    <t>Heals 30 EN for each of the Trainer's Pokemon, active and reserve.</t>
  </si>
  <si>
    <t>Water/Grass</t>
  </si>
  <si>
    <t>Swift Swim, Rain Dish</t>
  </si>
  <si>
    <t>Max Revive</t>
  </si>
  <si>
    <t>Restores a fainted Pokemon to 70 HP and 50 EN.</t>
  </si>
  <si>
    <t>BAP Formula: 10 + (User Weight Class / 2), round up</t>
  </si>
  <si>
    <t>Lava Cookie</t>
  </si>
  <si>
    <t>Cures Poison, Toxic, Sleep, Burn, Freeze, and Paralysis status on one Pokémon.</t>
  </si>
  <si>
    <t>Energy Cost Formula: 7 + (User Weight Class / 2)</t>
  </si>
  <si>
    <t>Psybeam</t>
  </si>
  <si>
    <t>Old Gateau</t>
  </si>
  <si>
    <t>Lombre</t>
  </si>
  <si>
    <t>Brick Break (Move)</t>
  </si>
  <si>
    <t>Casteliacone</t>
  </si>
  <si>
    <t>Lumiose Galette</t>
  </si>
  <si>
    <t>Sacred Ash</t>
  </si>
  <si>
    <t>Restores all currently fainted Pokémon to 70 HP and 50 EN, active and reserve. Only one Sacred Ash can be brought into a TLR.</t>
  </si>
  <si>
    <t>The user's appendages glow white and it strikes the opponent with precise damaging strikes. Brick Break destroys Aurora Veil, Light Screen, and Reflect on the target's field prior to dealing damage.</t>
  </si>
  <si>
    <t>Ludicolo</t>
  </si>
  <si>
    <t>Brine (Move)</t>
  </si>
  <si>
    <t>Seedot</t>
  </si>
  <si>
    <t>Chlorophyll, Early Bird</t>
  </si>
  <si>
    <t>The user blasts the opponent with a strong blast of salt water, aggravating the target's previous wounds. If the target is at or below 50% HP, this move has 13 BAP instead of 7.</t>
  </si>
  <si>
    <t>Brutal Swing (Move)</t>
  </si>
  <si>
    <t>Nuzleaf</t>
  </si>
  <si>
    <t>Grass/Dark</t>
  </si>
  <si>
    <t>The Pokémon rampages wildly, swinging and hitting everything in the vicinity in the process.</t>
  </si>
  <si>
    <t>Shiftry</t>
  </si>
  <si>
    <t>Bubble (Move)</t>
  </si>
  <si>
    <t>Taillow</t>
  </si>
  <si>
    <t>The user shoots a wide spray of bubbles that snap violently on the opponent's joints, sometimes causing the opponent's Speed to lower one (1) stage. If combined with Bubble Beam, Bubble Beam's power increases by one and a half (1.5x), rounded up [e.g 4 + (7 * 1.5) (rounded up) = 15] and the combination will always lower the opponent's Speed one (1) Stage.</t>
  </si>
  <si>
    <t>Bubble Beam (Move)</t>
  </si>
  <si>
    <t>Feather Dance, Gust</t>
  </si>
  <si>
    <t>Swellow</t>
  </si>
  <si>
    <t>The user shoots a focused wave of bubbles at the opponent, exploding on contact. It has a chance to lower the opponent's Speed one (1) stage from the shock.</t>
  </si>
  <si>
    <t>Bug Bite (Move)</t>
  </si>
  <si>
    <t>Baton Pass</t>
  </si>
  <si>
    <t>Wingull</t>
  </si>
  <si>
    <t>Keen Eye, Hydration</t>
  </si>
  <si>
    <t>The user chomps down on the opponent. If the target is holding a Berry, the user recieves any applicable benefit of the Berry and then destroys it. If there are environmental berries (such as berry trees), the user may target those instead of a Pokemon.</t>
  </si>
  <si>
    <t>Bug Buzz (Move)</t>
  </si>
  <si>
    <t>Pelipper</t>
  </si>
  <si>
    <t>Keen Eye, Drizzle</t>
  </si>
  <si>
    <t>The user emits a concentrated sound vibration by quickly vibrating its wings or arms. The intense noise can damage the target's thought patterns, lowering their Special Defense by one (1) stage. This move will be unaffected by opposing Substitutes.</t>
  </si>
  <si>
    <t>Bulk Up (Move)</t>
  </si>
  <si>
    <t>Ralts</t>
  </si>
  <si>
    <t>Synchronize, Trace</t>
  </si>
  <si>
    <t>The user focuses their strength and surrounds themselves with a red aura that pumps up all their muscles. Attack and Defense are each increased one (1) stage. Z-Move Effect: Raises the user's Attack by one (1) stage, adjusting the natural stage</t>
  </si>
  <si>
    <t>Sing, Wish</t>
  </si>
  <si>
    <t>Kirlia</t>
  </si>
  <si>
    <t>Bulldoze (Move)</t>
  </si>
  <si>
    <t>All Targets</t>
  </si>
  <si>
    <t>Weight Class</t>
  </si>
  <si>
    <t>Light Metal (kg)</t>
  </si>
  <si>
    <t>Light Metal Weight Class</t>
  </si>
  <si>
    <t>Heavy Metal (kg)</t>
  </si>
  <si>
    <t>Heavy Metal Weight Class</t>
  </si>
  <si>
    <t>Light Metal + Float Stone (kg)</t>
  </si>
  <si>
    <t>Light Metal Float Stone Weight Class</t>
  </si>
  <si>
    <t>The user jumps and stomps on the ground several times, creating shock waves that lower the Speed of stricken targets by one (1) stage. If a target is in the middle of Dig, this move ignores Dig and has 12 BAP against that target instead of 6. If allied Pokemon can attack in sequence uninterrupted by an enemy attack, they have the option of synchronizing their Bulldoze and avoid damaging each other in a multi-battle.</t>
  </si>
  <si>
    <t>Bullet Punch (Move)</t>
  </si>
  <si>
    <t>Metric</t>
  </si>
  <si>
    <t>The user energizes their fist with a steely glow then delivers a lightning-quick strike on the opponent, outpacing their attack.</t>
  </si>
  <si>
    <t>Gardevoirite, Rare Candy</t>
  </si>
  <si>
    <t>Bullet Seed (Move)</t>
  </si>
  <si>
    <t>Surskit</t>
  </si>
  <si>
    <t>Bug/Water</t>
  </si>
  <si>
    <t>The user shoots a volley of 2-5 energized seeds at the opponent that explode on contact. It can disrupt an opponent's move that takes a while to charge up.</t>
  </si>
  <si>
    <t>Mud Sport</t>
  </si>
  <si>
    <t>Burn Up (Move)</t>
  </si>
  <si>
    <t>Masquerain</t>
  </si>
  <si>
    <t>The user concentrates all its fire reserves into one massive blast of fire, searing its target. However, the user uses too much fire that it loses its Fire-typing (becoming typeless if it is a pure Fire-type). This move fails if the user is not a Fire-type.</t>
  </si>
  <si>
    <t>Calm Mind (Move)</t>
  </si>
  <si>
    <t>Shroomish</t>
  </si>
  <si>
    <t>Effect Spore, Poison Heal</t>
  </si>
  <si>
    <t>The user meditates on its Special capabilities, increasing its Special Attack and Special Defense by one (1) stage. Z-Move Effect: The user's negative stat changes are reset to 0, adjusting the natural stage of the reset stats.</t>
  </si>
  <si>
    <t>Camouflage (Move)</t>
  </si>
  <si>
    <t>Breloom</t>
  </si>
  <si>
    <t>Grass/Fighting</t>
  </si>
  <si>
    <t>The user changes its body's makeup based on its surroundings. The user changes its type based on the terrain the arena is generally composed of. Z-Move Effect: Raises the user's Evasion by one (1) stage, adjusting the natural stage.</t>
  </si>
  <si>
    <t>Example terrains and their types.</t>
  </si>
  <si>
    <t>Slakoth</t>
  </si>
  <si>
    <t>Vigoroth</t>
  </si>
  <si>
    <t>Terrain</t>
  </si>
  <si>
    <t>Building</t>
  </si>
  <si>
    <t>Slaking</t>
  </si>
  <si>
    <t>Cave</t>
  </si>
  <si>
    <t>Desert</t>
  </si>
  <si>
    <t>Field</t>
  </si>
  <si>
    <t>Forest</t>
  </si>
  <si>
    <t>Gravel</t>
  </si>
  <si>
    <t>Mountain</t>
  </si>
  <si>
    <t>Ocean</t>
  </si>
  <si>
    <t>Nincada</t>
  </si>
  <si>
    <t>Bug/Ground</t>
  </si>
  <si>
    <t>Pond</t>
  </si>
  <si>
    <t>Road</t>
  </si>
  <si>
    <t>Sky</t>
  </si>
  <si>
    <t>Ninjask</t>
  </si>
  <si>
    <t>Snow</t>
  </si>
  <si>
    <t>Space</t>
  </si>
  <si>
    <t>Bug/Ghost</t>
  </si>
  <si>
    <t>Whismur</t>
  </si>
  <si>
    <t>Teeter Dance</t>
  </si>
  <si>
    <t>Loudred</t>
  </si>
  <si>
    <t>Captivate (Move)</t>
  </si>
  <si>
    <t>Exploud</t>
  </si>
  <si>
    <t>The user appeals alluringly to Pokemon of the opposite gender, convincing them to come closer to it and reducing its opponent's Special Attack by two (2) stages. Z-Move Effect: Raises the user's Sp. Defense by two (2) stages, adjusting the natural stage.</t>
  </si>
  <si>
    <t>Celebrate (Move)</t>
  </si>
  <si>
    <t>Makuhita</t>
  </si>
  <si>
    <t>Thick Fat, Guts</t>
  </si>
  <si>
    <t>The Pokemon temporarily disappears and a present drops down. The present then unfolds and the Pokemon pops out, congratulating its trainer. Z-Move Effect: Raises the user's Attack, Defense, Sp. Attack, Sp. Defense, and Speed by one (1) stage, adjusting the natural stage.</t>
  </si>
  <si>
    <t>Charge (Move)</t>
  </si>
  <si>
    <t>Hariyama</t>
  </si>
  <si>
    <t>The Pokemon charges up its electric energy. The buildup of electric power increases the Pokemon's Special Defense by one (1) stage. The Base Attack Power of all Electric-type attacks is boosted by three (3) when the effects of this move are active. This effect lasts for six (6) actions. Z-Move Effect: Raises the user's Sp. Defense by one (1) stage, adjusting the natural stage.</t>
  </si>
  <si>
    <t>Charge Beam (Move)</t>
  </si>
  <si>
    <t>Azurill</t>
  </si>
  <si>
    <t>The user builds up a large amount of electricity in its body, and fires a small beam of it at its opponent. If this move deals damage, it has a chance of increasing the user's Special Attack by one (1) stage.</t>
  </si>
  <si>
    <t>Charm (Move)</t>
  </si>
  <si>
    <t>Nosepass</t>
  </si>
  <si>
    <t>Sturdy, Magnet Pull</t>
  </si>
  <si>
    <t>Helping Hand, Hyper Beam</t>
  </si>
  <si>
    <t>The user appears cute and charming to the opponent, making it less willing to attack it and decreasing its Attack by two (2) stages. Z-Move Effect: Raises the user's Defense by one (1) stage, adjusting the natural stage.</t>
  </si>
  <si>
    <t>Skitty</t>
  </si>
  <si>
    <t>Cute Charm, Normalize</t>
  </si>
  <si>
    <t>Chatter (Move)</t>
  </si>
  <si>
    <t>Fury Swipes, Rollout, Pay Day</t>
  </si>
  <si>
    <t>Delcatty</t>
  </si>
  <si>
    <t>The user yells meaningless statements at the opponent loudly, confusing the foe. This move will be unaffected by opposing Substitutes.</t>
  </si>
  <si>
    <t>Chip Away (Move)</t>
  </si>
  <si>
    <t>Sweet Kiss</t>
  </si>
  <si>
    <t>Dark/Ghost</t>
  </si>
  <si>
    <t>Keen Eye, Stall</t>
  </si>
  <si>
    <t>The user carefully observes the foe, looking for weak spots. When one is found, it attacks. Stat changes do not affect this move.</t>
  </si>
  <si>
    <t>Everstone, Sablenite</t>
  </si>
  <si>
    <t>Atk (E), Def (E)</t>
  </si>
  <si>
    <t>Lick, Helping Hand, Octazooka, Tickle</t>
  </si>
  <si>
    <t>Circle Throw (Move)</t>
  </si>
  <si>
    <t>Steel/Fairy</t>
  </si>
  <si>
    <t>Hyper Cutter, Intimidate</t>
  </si>
  <si>
    <t>Everstone, Mawilite</t>
  </si>
  <si>
    <t>Sing</t>
  </si>
  <si>
    <t>The user lifts the opponent over its head with a terrifying, powerful throw that phazes the target. Circle Throw can be used against targets with a Weight Class up to three (3) values greater than the user. Circle Throw's effects change depending on the match's Switch rules.</t>
  </si>
  <si>
    <t>Aron</t>
  </si>
  <si>
    <t>Steel/Rock</t>
  </si>
  <si>
    <t>In Switch = OK, unless the Pokemon has a Substitute active, it is sent back to its trainer's Poke Ball at the end of the round. The opponent's Pokemon is switched out at random from their remaining Pokémon. The trainer that orders a phazing move yields second order to their opponent in the following round.</t>
  </si>
  <si>
    <t>Lairon</t>
  </si>
  <si>
    <t xml:space="preserve">In Switch = KO, unless the Pokemon has a Substitute active, the shock of the attack resets all of the opponent's stat changes and snaps it out of temporary status as well as other effects like Disable, Taunt, and Torment. </t>
  </si>
  <si>
    <t>BAP Formula: 4 + (Target Weight Class / 2).</t>
  </si>
  <si>
    <t>Clamp (Move)</t>
  </si>
  <si>
    <t>Aggronite, Rare Candy</t>
  </si>
  <si>
    <t>Def (RC)</t>
  </si>
  <si>
    <t>Meditite</t>
  </si>
  <si>
    <t>Fighting/Psychic</t>
  </si>
  <si>
    <t xml:space="preserve">The user snares an opponent bodily and squeezes with great pressure. Clamp is maintained with a logical body part (such as the user's shell or mouth). If the user performs an attack using that body part, Clamp ends. The trapping effect deals two (2) damage at the end of each action, prevents the target from switching out during Switch Phases, and lasts up to four (4) actions.  </t>
  </si>
  <si>
    <t>Medichamite, Rare Candy</t>
  </si>
  <si>
    <t>Def (RC), SpD (RC)</t>
  </si>
  <si>
    <t>Clanging Scales (Move)</t>
  </si>
  <si>
    <t>Electrike</t>
  </si>
  <si>
    <t>Static, Lightningrod</t>
  </si>
  <si>
    <t>The user reverberates by banging on its own scales constantly, creating a powerful noise that affects its opponents and pierces any active Substitute. The reverberating makes its scales weaker though, reducing the user's Defense by one (1) stage.</t>
  </si>
  <si>
    <t>Clear Smog (Move)</t>
  </si>
  <si>
    <t>Manectite, Rare Candy</t>
  </si>
  <si>
    <t>Plusle</t>
  </si>
  <si>
    <t>Water Sport</t>
  </si>
  <si>
    <t>Minun</t>
  </si>
  <si>
    <t>Clear Smog (Usual): The user expels a thick cloud of translucent, asphyxiating smog from its body. The attack damages the target and clears any stat modifications the target may have.</t>
  </si>
  <si>
    <t>Clear Smog (Fog): The user releases a much more pervasive smog that deals no damage, but blankets both sides of the field removing the stat changes on any Pokemon exposed to it the action it is used. The Clear Smog also induces Fog weather for the next three (3) actions.</t>
  </si>
  <si>
    <t>Volbeat</t>
  </si>
  <si>
    <t>Close Combat (Move)</t>
  </si>
  <si>
    <t>Illuminate, Swarm</t>
  </si>
  <si>
    <t>12</t>
  </si>
  <si>
    <t>The user drops its guard and puts all of its effort into pummeling the target mercilessly. Successful execution of this move decreases the user's Defense and Special Defense by one (1) stage.</t>
  </si>
  <si>
    <t>Illumise</t>
  </si>
  <si>
    <t>Coil (Move)</t>
  </si>
  <si>
    <t>Oblivious, Tinted Lens</t>
  </si>
  <si>
    <t>The user coils its body around itself tightly, raising its Attack, Defense, and Accuracy by one (1) stage. Z-Move Effect: The user's negative stat changes are reset to 0, adjusting the natural stage of the reset stats.</t>
  </si>
  <si>
    <t>Roselia</t>
  </si>
  <si>
    <t>Comet Punch (Move)</t>
  </si>
  <si>
    <t>Natural Cure, Poison Point</t>
  </si>
  <si>
    <t>Rose Incense, Shiny Stone</t>
  </si>
  <si>
    <t>SpA (All), SpD (RI)</t>
  </si>
  <si>
    <t>Gulpin</t>
  </si>
  <si>
    <t>The user punches the opponent 2-5 times at lightning-fast speed. This move disruptions charge-up attacks.</t>
  </si>
  <si>
    <t>Liquid Ooze, Sticky Hold</t>
  </si>
  <si>
    <t>Confide (Move)</t>
  </si>
  <si>
    <t>Sing, Water Gun</t>
  </si>
  <si>
    <t>Swalot</t>
  </si>
  <si>
    <t>The Pokemon convinces their opponent to drop their defense to tell them a secret, lowing their concentration and reducing their Special Attack by one (1) stage. Ignores Protect and Detect. Z-Move Effect: Raises the user's Sp. Defense by one (1) stage, adjusting the natural stage.</t>
  </si>
  <si>
    <t>Confuse Ray (Move)</t>
  </si>
  <si>
    <t>Water Gun</t>
  </si>
  <si>
    <t>Carvanha</t>
  </si>
  <si>
    <t>Water/Dark</t>
  </si>
  <si>
    <t>The user shoots out a bright beam of light towards its opponent, causing it to become confused. Z-Move Effect: Raises the user's Sp. Attack by one (1) stage, adjusting the natural stage.</t>
  </si>
  <si>
    <t>Confusion (Move)</t>
  </si>
  <si>
    <t>The user uses a weak telekinetic force to pick up its opponent or small loose parts of the arena. The nature of the mental strike brings up disorienting memories than can confuse the opponent. If combined with Psychic, Special Attack Rank restrictions are ignored, the opponent's Special Defense always drops one (1) stage, and the confusion chance is boosted to 30%.</t>
  </si>
  <si>
    <t>Rare Candy, Sharpedonite</t>
  </si>
  <si>
    <t>Constrict (Move)</t>
  </si>
  <si>
    <t>Wailmer</t>
  </si>
  <si>
    <t>Water Veil, Oblivious</t>
  </si>
  <si>
    <t>The user grabs onto its opponent with vines or tentacles and squeezes them. The constriction inhibits the opponent and lowers their Speed stat by one (1) stage. If combined with Wrap or Bind, the damage per action of the partial trapping move is doubled. If combined with Wring Out, the BAP of combined move is doubled (2x) [E.g. Constrict + Wring Out= 4 + (12 * 2) = 28). If combined with Tickle, the opponent's Attack, Defense and Speed will each drop two (2) Stages instead of one.</t>
  </si>
  <si>
    <t>Wailord</t>
  </si>
  <si>
    <t>Conversion (Move)</t>
  </si>
  <si>
    <t>Numel</t>
  </si>
  <si>
    <t>Mega Venusaur</t>
  </si>
  <si>
    <t>Fire/Ground</t>
  </si>
  <si>
    <t>Oblivious, Simple</t>
  </si>
  <si>
    <t>The user selects four (4) moves it knows, none of which may share a type with each other or the user. The user's type changes to match one of the selected moves at random. If the user has less than four (4) valid move types to choose from, it must choose as many as possible. Hidden Power is treated as Normal-type. This effect ends if the user switches out. Z-Move Effect: Raises the user's Attack, Defense, Sp. Attack, Sp. Defense, and Speed by one (1) stage, adjusting the natural stage.</t>
  </si>
  <si>
    <t>Conversion 2 (Move)</t>
  </si>
  <si>
    <t>Magma Armor, Solid Rock</t>
  </si>
  <si>
    <t>Cameruptite, Rare Candy</t>
  </si>
  <si>
    <t>The user changes its typing to a type that resists or is immune to the last attack it was hit with, at random. This effect ends if the user switches out. Z-Move Effect: Restores the user's HP by 35 points.</t>
  </si>
  <si>
    <t>Torkoal</t>
  </si>
  <si>
    <t>White Smoke, Drought</t>
  </si>
  <si>
    <t>Copycat (Move)</t>
  </si>
  <si>
    <t>Spoink</t>
  </si>
  <si>
    <t>Thick Fat, Own Tempo</t>
  </si>
  <si>
    <t>The user thinks about the last attack executed and repeats it exactly, duplicating the attack. The user may choose the target of the copied move. This move will fail if Copycat is the first move used in the battle, the last used move was Copycat, or the copied attack requires more energy than the user has, or if the last attack executed was a Z-Move. Charge-up actions and priority are ignored for a move copied by Copycat; all of its effects execute immediately when Copycat is used. (e.g. If Copycat copies Revenge, it executes immediately. If it copies Sky Attack, both the charge phase and the damage phase happen in succession, preventing multi-hit attacks from interrupting the user.) Z-Move Effect: Raises the user's Accuracy by one (1) stage, adjusting the natural stage.</t>
  </si>
  <si>
    <t>Uproar</t>
  </si>
  <si>
    <t>Grumpig</t>
  </si>
  <si>
    <t>Energy Cost Formula: 2 + Copied Attack</t>
  </si>
  <si>
    <t>Spinda</t>
  </si>
  <si>
    <t>Own Tempo, Tangled Feet</t>
  </si>
  <si>
    <t>Core Enforcer (Move)</t>
  </si>
  <si>
    <t>Superpower, Sing</t>
  </si>
  <si>
    <t>Trapinch</t>
  </si>
  <si>
    <t>Hyper Cutter, Arena Trap</t>
  </si>
  <si>
    <t>The user uses the power of Zygarde Cells to blast its targets in a sweeping Z-style attack. If the target has already acted this turn, the attack will ignore the target's ability (Those listed as Mold Breaker: Yes), and remove the target's access to their Abilities for the next six (6) actions.</t>
  </si>
  <si>
    <t>Vibrava</t>
  </si>
  <si>
    <t>Ground/Dragon</t>
  </si>
  <si>
    <t>Cosmic Power (Move)</t>
  </si>
  <si>
    <t>Flygon</t>
  </si>
  <si>
    <t>The user calls down a mystical power from the heavens to boost its Defense and Special Defense by one (1) stage. Z-Move Effect: Raises the user's Sp. Defense by one (1) stage, adjusting the natural stage.</t>
  </si>
  <si>
    <t>Cacnea</t>
  </si>
  <si>
    <t>Cotton Guard (Move)</t>
  </si>
  <si>
    <t>Encore</t>
  </si>
  <si>
    <t>11</t>
  </si>
  <si>
    <t>Cacturne</t>
  </si>
  <si>
    <t>Mega Charizard X</t>
  </si>
  <si>
    <t>The user gathers cotton around itself to raise its defense by three (3) stages. Z-Move Effect: The user's negative stat changes are reset to 0, adjusting the natural stage of the reset stats.</t>
  </si>
  <si>
    <t>Cotton Spore (Move)</t>
  </si>
  <si>
    <t>Swablu</t>
  </si>
  <si>
    <t>Mega Charizard Y</t>
  </si>
  <si>
    <t>The user releases balls of cotton that cling to the opponent, creating drag that slows it down, lowering its Speed by two (2) stages. Z-Move Effect: The user's negative stat changes are reset to 0, adjusting the natural stage of the reset stats.</t>
  </si>
  <si>
    <t>Counter (Move)</t>
  </si>
  <si>
    <t xml:space="preserve">The user retaliates against oncoming Physical assaults. The user then charges towards the last opponent that hit them with a Physical attack, dealing 1.5x the damage of said attack. </t>
  </si>
  <si>
    <t>Altarianite, Rare Candy</t>
  </si>
  <si>
    <t>Fixed Damage Formula: Physical Damage Taken * 1.5</t>
  </si>
  <si>
    <t>Zangoose</t>
  </si>
  <si>
    <t>Energy Cost Formula: 6 + (Physical Damage Taken / 2)</t>
  </si>
  <si>
    <t>Covet (Move)</t>
  </si>
  <si>
    <t>Seviper</t>
  </si>
  <si>
    <t>The user goes into a jealous rage over an opponent's possession, striking the opponent and stealing their item if it lacks one of its own.</t>
  </si>
  <si>
    <t>Crabhammer (Move)</t>
  </si>
  <si>
    <t>The user raises its crustacean claw and smashes the opponent with incredible force. The blow is so devastating that it often results in a critical hit.</t>
  </si>
  <si>
    <t>Lunatone</t>
  </si>
  <si>
    <t>Rock/Psychic</t>
  </si>
  <si>
    <t>Crafty Shield (Move)</t>
  </si>
  <si>
    <t>The Pokemon create a mystical shield that blocks any non-damaging move used on itself or allies. Fails if used consecutively. Z-Move Effect: Raises the user's Sp. Defense by one (1) stage, adjusting the natural stage.</t>
  </si>
  <si>
    <t>Cross Chop (Move)</t>
  </si>
  <si>
    <t>Moonlight, Baton Pass</t>
  </si>
  <si>
    <t>Solrock</t>
  </si>
  <si>
    <t>The Pokemon crosses its arms and unleashes a devastating energy charged blow. The strike is so powerful that it often results in a critical hit.</t>
  </si>
  <si>
    <t>Morning Sun, Baton Pass</t>
  </si>
  <si>
    <t>Barboach</t>
  </si>
  <si>
    <t>Oblivious, Anticipation</t>
  </si>
  <si>
    <t>Cross Poison (Move)</t>
  </si>
  <si>
    <t>Whiscash</t>
  </si>
  <si>
    <t>The user crosses its claws or wings and strikes with a powerful venom. The attack strikes with great force, so it often results in a critical hit. It also has a chance to poison the foe.</t>
  </si>
  <si>
    <t>Crunch (Move)</t>
  </si>
  <si>
    <t>Corphish</t>
  </si>
  <si>
    <t>The user's mouth fills with darkened energy and it bears down on the opponent with its teeth/fangs. The dark energy can inflict a lasting wound on the opponent, lowering their defense one (1) stage.</t>
  </si>
  <si>
    <t>Mega Blastoise</t>
  </si>
  <si>
    <t>Crush Claw (Move)</t>
  </si>
  <si>
    <t>Crawdaunt</t>
  </si>
  <si>
    <t>The user's claws glow white with a vicious energy before attacking the opponent with a powerful direct strike. The fearsome energy has a good chance of lowering the opponent's defense one (1) stage.</t>
  </si>
  <si>
    <t>Crush Grip (Move)</t>
  </si>
  <si>
    <t>Baltoy</t>
  </si>
  <si>
    <t>Ground/Psychic</t>
  </si>
  <si>
    <t>Shock Wave, Refresh</t>
  </si>
  <si>
    <t>The user grips the opponent and siphons their own vitality to use against them in a vicious grappling move. The higher the opponent's HP, the more damage this attack does.</t>
  </si>
  <si>
    <t>Claydol</t>
  </si>
  <si>
    <t>BAP Formula: 4 + (Opponent's Current HP / 10)</t>
  </si>
  <si>
    <t>Curse (Move)</t>
  </si>
  <si>
    <t>Shock Wave</t>
  </si>
  <si>
    <t>Lileep</t>
  </si>
  <si>
    <t>Rock/Grass</t>
  </si>
  <si>
    <t>If the Pokemon is not a Ghost-type, it draws strength from negative energy, raising its Attack and Defense by one (1) stage and decreasing Speed by one (1) stage. Z-Move Effect: Raises the user's Attack by one (1) stage, adjusting the natural stage.</t>
  </si>
  <si>
    <t>Cradily</t>
  </si>
  <si>
    <t>If the user is a Ghost-type, this move costs 30 HP and 10 Energy instead of merely 6 Energy. They pay this price in order to cast a wicked and crippling affliction on the opponent. Pokemon afflicted with Ghost Curse take five (5) damage at the end of each action, and Chill and Rest only restore half as much energy or HP as normal. Such Pokemon also take an extra two (2) damage per action and lose one (1) more energy per action when affected by Nightmare. This version of Curse will fail if the user is at or below 30 HP. Z-Move Effect: Restores the user's HP by 30 points.</t>
  </si>
  <si>
    <t>Cut (Move)</t>
  </si>
  <si>
    <t>Anorith</t>
  </si>
  <si>
    <t>Rock/Bug</t>
  </si>
  <si>
    <t>The user cleaves a path through any natural obstruction with a single, powerful slicing motion. It can easily shear grass and split trees in two. It is not effective at clearing rock-based obstructions. If combined with a "Cross", "Claw", "Scissor", "Scratch", "Swipe", or "Slash" move, the move will always score a critical hit.</t>
  </si>
  <si>
    <t>Mega Beedrill</t>
  </si>
  <si>
    <t>Armaldo</t>
  </si>
  <si>
    <t>Dark Pulse (Move)</t>
  </si>
  <si>
    <t>Feebas</t>
  </si>
  <si>
    <t>Swift Swim, Oblivious</t>
  </si>
  <si>
    <t xml:space="preserve">The user emits a wave of darkness imbued with horrible thoughts. The thoughts may interrupt the target's thoughts, causing them to flinch. </t>
  </si>
  <si>
    <t>Dark Void (Move)</t>
  </si>
  <si>
    <t>Milotic</t>
  </si>
  <si>
    <t>Marvel Scale, Competitive</t>
  </si>
  <si>
    <t>The user opens a rift of void beneath the targets. The void saps the targets' willpower, causing them to fall asleep. This move cannot be sketched and will fail if used by by a Pokemon other  than Darkrai. Z-Move Effect: The user's negative stat changes are reset to 0, adjusting the natural stage of the reset stats.</t>
  </si>
  <si>
    <t>Castform</t>
  </si>
  <si>
    <t>Darkest Lariat (Move)</t>
  </si>
  <si>
    <t>Kecleon</t>
  </si>
  <si>
    <t>The user uses underhanded tactics to catch the opponent off guard before striking, ignoring boosts to the target's stats.</t>
  </si>
  <si>
    <t>Dazzling Gleam (Move)</t>
  </si>
  <si>
    <t>Reflect Type</t>
  </si>
  <si>
    <t>Shuppet</t>
  </si>
  <si>
    <t>Insomnia, Frisk</t>
  </si>
  <si>
    <t>The Pokemon unleashes a dazzling flash of light that hits all opponents.</t>
  </si>
  <si>
    <t>Defend Order (Move)</t>
  </si>
  <si>
    <t>Banettite, Rare Candy</t>
  </si>
  <si>
    <t>Cotton Guard, Helping Hand</t>
  </si>
  <si>
    <t>Duskull</t>
  </si>
  <si>
    <t>The user gathers a swarm of Combee around itself in a protective shield, raising its Defense and Special Defense by one (1) stage. Z-Move Effect: Raises the user's Defense by one (1) stage, adjusting the natural stage.</t>
  </si>
  <si>
    <t>Defense Curl (Move)</t>
  </si>
  <si>
    <t>Dusclops</t>
  </si>
  <si>
    <t>The user curls up into a ball and tenses its muscles, raising its Defense by one (1) stage. Z-Move Effect: Raises the user's Accuracy by one (1) stage, adjusting the natural stage.</t>
  </si>
  <si>
    <t>Defog (Move)</t>
  </si>
  <si>
    <t>Entire Battle</t>
  </si>
  <si>
    <t>Tropius</t>
  </si>
  <si>
    <t>The user rapidly flaps or beats its wings or other appendages, creating a large wind that clears away any obscuring field effects and negates Fog weather. Defog lowers the opponent's Evasion one (1) stage and removes the effects of Mist, Safeguard, Aurora Veil, Reflect, and Light Screen on the target. (Mist blocks the evasion drop, and then dissipates). Defog also clears both sides of the field of any laid ha ards and any weather affecting the field. Z-Move Effect: Raises the user's Accuracy by one (1) stage, adjusting the natural stage.</t>
  </si>
  <si>
    <t>Destiny Bond (Move)</t>
  </si>
  <si>
    <t>30 Fixed Damage</t>
  </si>
  <si>
    <t>Chimecho</t>
  </si>
  <si>
    <t>The user telepathically joins its soul with the foes for the remainder of the round. During this time period, if the foe Knocks Out the Pokemon, the foe takes 30 Fixed Damage. Chills cannot be performed by Destiny Bond's user for the rest of the round. Z-Move Effect: All opponent's attacks are redirected to the user for the rest of the round until it faints.</t>
  </si>
  <si>
    <t>Detect (Move)</t>
  </si>
  <si>
    <t>The user focuses completely on all other Pokemon on the field, anticipating and dodging their actions perfectly to protect itself from the damage and effects of attacks that would otherwise strike it. Attacks do not fail when used on the Pokemon, and attacks targeting the arena will succeed as normal. Z-Moves will only have 75% of the damage blocked. This move fails if used on successive actions, or after Protect, Agility (Evasive), Teleport (Evasive), or the Dodge Command. If used in a combination attack, Detect will still be active on the cooldown action, but will have one and a half (1.5x) the Damage Evaded energy cost that action. Whilst a Pokemon is under the effect of Detect it is immune to critical hits. Z-Move Effect: Raises the user's Evasion by one (1) stage, adjusting the natural stage.</t>
  </si>
  <si>
    <t>Pressure, Super Luck</t>
  </si>
  <si>
    <t>Energy Cost Formula: 7 + (Damage Evaded / 2.5)</t>
  </si>
  <si>
    <t>Diamond Storm (Move)</t>
  </si>
  <si>
    <t>Absolite, Everstone</t>
  </si>
  <si>
    <t>Wish</t>
  </si>
  <si>
    <t>Wynaut</t>
  </si>
  <si>
    <t>The user whips up a storm of diamonds which strikes several opposing Pokemon, dealing damage to them. This move may raise the user's Defense by two (2) stages for each opponent hit.</t>
  </si>
  <si>
    <t>Dig (Move)</t>
  </si>
  <si>
    <t>Mega Pidgeot</t>
  </si>
  <si>
    <t>0 and -2</t>
  </si>
  <si>
    <t>Tickle</t>
  </si>
  <si>
    <t>Snorunt</t>
  </si>
  <si>
    <t>Inner Focus, Ice Body</t>
  </si>
  <si>
    <t>The user burrows under the ground to attack the target by surprise. The user goes underground at Priority 0 and strikes at Priority -2. While between these phases, the user of Dig avoids most attacks. If the user is at least SC 5, at least 3.5 meters long, has the Levitate trait, or is a Flying-type; it ignore the target's Levitate or Magnet Rise. Bulldoze, Earth Power, Earthquake, Fissure, and Magnitude ignore Dig's evasive properties. Bulldoze, Earthquake, and Magnitude strike for doubled BAP, and ignore any immunity to Seismic Attacks granted by the  Flying-Type, Levitate, Magnet Rise and the Levitate Command. If Dig (Attack) is used whilst underground, Dig has a priority of 0 and uses all 10 EN on the hit. If used whilst not underground, Dig has an evasive priority of 0, which uses 6 EN, and a hit priority of -2, which uses 4 EN. In both cases, STAB EN Cost Reduction is only applied to EN used upon the hit.</t>
  </si>
  <si>
    <t>Dig (Suspend): The user may pay 6 En to delay the attack component of Dig for an action. If a Pokémon is underground at the end of the round, it may not be switched out. Dig (Suspend) only applies Consecutive EN Costs for multiple uses Dig (Suspend), and does not count for Dig (Attack). Whilst underground, a Pokémon can only use Dig (Suspend), Dig (Attack), or a combination involving Dig (Attack). If a Pokémon fails to use Dig (Suspend) whilst underground, said Pokémon returns to the surface.</t>
  </si>
  <si>
    <t>Disable (Move)</t>
  </si>
  <si>
    <t>The user focuses on one of the foe's last three (3) actions, and uses telepathic powers to seal that attack from the mind of the target. The target is unable to use the selected attack for six (6) actions. Moves that take effect over multiple turns, such as Bide, will be interrupted if Disabled before they are completed. Disable fails on targets that already have a Disabled move. If the Pokemon was ordered to use the sealed attack on the same action it is Disabled, the move will fail. If it is ordered to use the attack at any time after that while it is still sealed, the Pokemon will Struggle instead. Z-Move Effect: The user's negative stat changes are reset to 0, adjusting the natural stage of the reset stats.</t>
  </si>
  <si>
    <t>Disarming Voice (Move)</t>
  </si>
  <si>
    <t>Glalitite, Rare Candy</t>
  </si>
  <si>
    <t>Atk (RC), Def (RC), SpA (RC), SpD (RC)</t>
  </si>
  <si>
    <t>Up to 3 Adjacent Opponents</t>
  </si>
  <si>
    <t>Spheal</t>
  </si>
  <si>
    <t>Ice/Water</t>
  </si>
  <si>
    <t>Thick Fat, Ice Body</t>
  </si>
  <si>
    <t>The Pokemon lets out a disarming cry that strikes the heart of all opponents without fail. The sound ignores Substitute.</t>
  </si>
  <si>
    <t>Discharge (Move)</t>
  </si>
  <si>
    <t>Sealeo</t>
  </si>
  <si>
    <t xml:space="preserve">The user shoots a wave of dispersing electricity at the opponent. The sheer amount of the electricity gives it a good chance to paralyze the foe. </t>
  </si>
  <si>
    <t>Dive (Move)</t>
  </si>
  <si>
    <t>Walrein</t>
  </si>
  <si>
    <t>The user dives underwater and surfaces under the opponent to attack them. Dive will fail if the arena lacks a body of water. If a Pokémon is underwater at the end of the round, it may not be switched out. Surf and Whirlpool ignore Dive's evasive properties and strike double BAP instead. Dive does not avoid other users of Dive. If Dive (Attack) is used whilst underwater, Dive has a priority of 0 and uses all 10 EN on the hit. If used whilst not underwater, Dive has an evasive priority of 0, which uses 6 EN, and a hit priority of -2, which uses 4 EN. In both cases, STAB EN Cost Reduction is only applied to EN used upon the hit.</t>
  </si>
  <si>
    <t>Dive (Suspend): The user may pay 6 En to delay the attack component of Dive for an action. If a Pokémon is underwater at the end of the round, it may not be switched out. Dive (Suspend) only applies Consecutive EN Costs for multiple uses Dive (Suspend), and does not count for Dive (Attack). Whilst underwater, a Pokémon can only use Dive (Suspend), Dive (Attack), or a combination involving Dive (Attack). If a Pokémon fails to use Dive (Suspend) whilst underwater, said Pokémon returns to the surface.</t>
  </si>
  <si>
    <t>Dizzy Punch (Move)</t>
  </si>
  <si>
    <t>Clamperl</t>
  </si>
  <si>
    <t>The user hits the target with a dizzy, spinning fist. The constant, confusing rotation may confuse the target.</t>
  </si>
  <si>
    <t>Doom Desire (Move)</t>
  </si>
  <si>
    <t>Deep Sea Scale, Deep Sea Tooth</t>
  </si>
  <si>
    <t>SpA (DST), SpD (DSS)</t>
  </si>
  <si>
    <t>14</t>
  </si>
  <si>
    <t>Huntail</t>
  </si>
  <si>
    <t>The user calls down a rain of energy beams from the sky that fall after the first action of the next round. The attack uses any stat boosts/drops the original target had at the time the move was initially called, as well as the Special Attack of the original user. Doom Desire will strike whichever Pokemon in the original target's position. The damage is considered residual, and will faint a Pokemon using Endure.</t>
  </si>
  <si>
    <t>Gorebyss</t>
  </si>
  <si>
    <t>Double Hit (Move)</t>
  </si>
  <si>
    <t>4 per hit</t>
  </si>
  <si>
    <t>Relicanth</t>
  </si>
  <si>
    <t>Swift Swim, Rock Head</t>
  </si>
  <si>
    <t>The user strikes the opponent twice with various appendages.</t>
  </si>
  <si>
    <t>Double Kick (Move)</t>
  </si>
  <si>
    <t>Luvdisc</t>
  </si>
  <si>
    <t>The user kicks the opponent twice.</t>
  </si>
  <si>
    <t>Double Team (Move)</t>
  </si>
  <si>
    <t>Bagon</t>
  </si>
  <si>
    <t>The Pokemon rapidly moves back and forth between several locations, creating several illusory clones. The clones make it harder for the opponent to figure out which Pokemon is the real one. Each clone counts as a separate target in addition to the real Pokemon. Single target moves directed at the Pokemon will strike one target, apply an accuracy check for the move to hit and then, unless the move has perfect accuracy, apply another check for if it hits the real target (hit = 100% / # of Targets). If it hits a clone, that clone disappears while all other clones remain. Multi-target moves will target all clones and apply a single accuracy check - this does incur the spread move penalty. Double Team dissipates completely once the real Pokemon is hit. A Pokemon may have up to two (2) clones at a time and may create between 1 or 2 clones for a given use of the move. Z-Move Effect: The user's negative stat changes are reset to 0, adjusting the natural stage of the reset stats.</t>
  </si>
  <si>
    <t>Energy Cost Formula: 4 * Clones Created</t>
  </si>
  <si>
    <t>Double-Edge (Move)</t>
  </si>
  <si>
    <t>Iron Defense, Wish</t>
  </si>
  <si>
    <t>Shelgon</t>
  </si>
  <si>
    <t>The user slams into the opponent as hard as it possibly can with its entire body. The enormous impact of the move will make the user take 1/3rd of the damage they caused to the opponent as recoil.</t>
  </si>
  <si>
    <t>BAP Formula: 10 + (User Weight Class / 1.5). Round Up.</t>
  </si>
  <si>
    <t>Energy Cost Formula: 6 + (User Weight Class / 2.5)</t>
  </si>
  <si>
    <t>Double Slap (Move)</t>
  </si>
  <si>
    <t>The user slaps the opponent 2-5 times with their hands or other appendages. This move disrupts charge-up attacks.</t>
  </si>
  <si>
    <t>Draco Meteor (Move)</t>
  </si>
  <si>
    <t>Rare Candy, Salamencite</t>
  </si>
  <si>
    <t>Beldum</t>
  </si>
  <si>
    <t>Steel/Psychic</t>
  </si>
  <si>
    <t>The user roars at the sky, summoning a storm of meteors to strike the foe. Summoning the meteor storm uses up a lot of the Pokemon's energy, decreasing their Special Attack by two (2) stages even if the move misses.</t>
  </si>
  <si>
    <t>Dragon Ascent (Move)</t>
  </si>
  <si>
    <t>Hold Back</t>
  </si>
  <si>
    <t>Metang</t>
  </si>
  <si>
    <t>The user climbs high into the sky before crashing into the opponent with one powerful charge. This move lowers the user's Defense and Special Defense one (1) Stage if it was successfully used, even if it deals no damage. If Rayquaza has this move in its possession and is not holding a Z-Crystal, then it can Mega Evolve into Mega Rayquaza.</t>
  </si>
  <si>
    <t>Dragon Breath (Move)</t>
  </si>
  <si>
    <t>The user spews a stream of blue breath at the opponent, which may paralyze them.</t>
  </si>
  <si>
    <t>Metagrossite, Rare Candy</t>
  </si>
  <si>
    <t>Dragon Claw (Move)</t>
  </si>
  <si>
    <t>Regirock</t>
  </si>
  <si>
    <t>Regice</t>
  </si>
  <si>
    <t>Registeel</t>
  </si>
  <si>
    <t>Dragon/Psychic</t>
  </si>
  <si>
    <t>The user focuses primal energy into its claws or hands and swipes at the target with them.</t>
  </si>
  <si>
    <t>Latiasite, Soul Dew</t>
  </si>
  <si>
    <t>Latiosite, Soul Dew</t>
  </si>
  <si>
    <t>Dragon Dance (Move)</t>
  </si>
  <si>
    <t>Blue Orb, Everstone</t>
  </si>
  <si>
    <t>Groudon</t>
  </si>
  <si>
    <t>The user performs a fighting dance to stimulate its muscles, raising its Attack and Speed by one (1) stage. Z-Move Effect: The user's negative stat changes are reset to 0, adjusting the natural stage of the reset stats.</t>
  </si>
  <si>
    <t>Dragon Hammer (Move)</t>
  </si>
  <si>
    <t>Everstone, Red Orb</t>
  </si>
  <si>
    <t>Rayquaza</t>
  </si>
  <si>
    <t>The user swings its body or its arm at the target, dealing damage.</t>
  </si>
  <si>
    <t>Dragon Pulse (Move)</t>
  </si>
  <si>
    <t>V-Create</t>
  </si>
  <si>
    <t>Jirachi</t>
  </si>
  <si>
    <t xml:space="preserve">The user shoots out a shockwave of primal energy from its mouth at the opponent. </t>
  </si>
  <si>
    <t>Draco Meteor, Follow Me, Heart Stamp, Meteor Mash, Moonblast, Play Rough, Teleport</t>
  </si>
  <si>
    <t>Deoxys</t>
  </si>
  <si>
    <t>Dragon Rage (Move)</t>
  </si>
  <si>
    <t>10 Fixed damage</t>
  </si>
  <si>
    <t>Detect, Meteor Mash, Nasty Plot</t>
  </si>
  <si>
    <t>Deoxys-A</t>
  </si>
  <si>
    <t>The user fires a stream of blue flames at its opponent. This attack will always deal exactly 10 damage.</t>
  </si>
  <si>
    <t>Dragon Rush (Move)</t>
  </si>
  <si>
    <t>Deoxys-D</t>
  </si>
  <si>
    <t>Deoxys-S</t>
  </si>
  <si>
    <t>The user rushes at the foe while charged with fearsome energy. When the attack hits, the energy may scare the foe and make them flinch. If the opponent has used Minimize, the BAP doubles.</t>
  </si>
  <si>
    <t>Dragon Tail (Move)</t>
  </si>
  <si>
    <t>Turtwig</t>
  </si>
  <si>
    <t>The user swings and hits the foe powerfully with a menacing tail, phazing the target. Dragon Tail's effects change depending on the match's Switch rules.</t>
  </si>
  <si>
    <t>Grotle</t>
  </si>
  <si>
    <t>Drain Punch (Move)</t>
  </si>
  <si>
    <t>Torterra</t>
  </si>
  <si>
    <t>Grass/Ground</t>
  </si>
  <si>
    <t>The user punches the opponent with all the energy of its punch focused into its hand. The user heals themselves for half the damage inflicted.</t>
  </si>
  <si>
    <t>Draining Kiss (Move)</t>
  </si>
  <si>
    <t>Chimchar</t>
  </si>
  <si>
    <t>The Pokemon latches onto the opponents life force with a kiss gesture that drains a large amount of their energy, healing the user for 75% of the damage done to the opponent.</t>
  </si>
  <si>
    <t>Dream Eater (Move)</t>
  </si>
  <si>
    <t>The user absorbs the energy of a sleeping Pokemon's dreams, dealing impressive damage. If used in combination with Hypnosis, the damage done will not trigger any sleep reduction. The user heals themselves for half the damage inflicted. This move fails if the target is awake.</t>
  </si>
  <si>
    <t>Drill Peck (Move)</t>
  </si>
  <si>
    <t>Monferno</t>
  </si>
  <si>
    <t>A dramatic spinning attack performed with a beak or spike.</t>
  </si>
  <si>
    <t>Drill Run (Move)</t>
  </si>
  <si>
    <t>Infernape</t>
  </si>
  <si>
    <t>Nidoran♀</t>
  </si>
  <si>
    <t>The Pokemon spins rapidly and slams its head or other appendages into the opponent like a drill. Because of the spinning, the attack is more likely to penetrate the opponent's defenses unexpectedly, giving it an increased chance for a critical hit.</t>
  </si>
  <si>
    <t>Dual Chop (Move)</t>
  </si>
  <si>
    <t>Piplup</t>
  </si>
  <si>
    <t>The user performs two consecutive chops on the opponent.</t>
  </si>
  <si>
    <t>Dynamic Punch (Move)</t>
  </si>
  <si>
    <t>Prinplup</t>
  </si>
  <si>
    <t>The user throws a wild, dramatic punch that is easy predicted by the target. If the attack hits, the punch will daze the target, inflicting Confusion.</t>
  </si>
  <si>
    <t>Empoleon</t>
  </si>
  <si>
    <t>Water/Steel</t>
  </si>
  <si>
    <t>Earth Power (Move)</t>
  </si>
  <si>
    <t>Vacuum Wave</t>
  </si>
  <si>
    <t>Starly</t>
  </si>
  <si>
    <t>The user exudes raw force, and the earth on the field cracks open with a golden light. The light erupts violently from the ground, blasting upward and smashing into the opponent. The suddenness of the blast may lower the target's Special Defense by one (1) stage.</t>
  </si>
  <si>
    <t>Earthquake (Move)</t>
  </si>
  <si>
    <t>Staravia</t>
  </si>
  <si>
    <t>The user uses raw might to simulate an earthquake. When Earthquake strikes a Pokemon in the middle of Dig, it ignores the evasive component and has 20 BAP against that target instead of 10. If allied Pokemon can attack in sequence uninterrupted by an enemy attack, they can synchronize their Earthquake and avoid damaging each other in a multi-battle. Earthquake is inherently dangerous to fragile buildings or natural structures, and may have dramatic effects in certain arenas.</t>
  </si>
  <si>
    <t>Staraptor</t>
  </si>
  <si>
    <t>Echoed Voice (Move)</t>
  </si>
  <si>
    <t>Nidoran♂</t>
  </si>
  <si>
    <t>Bidoof</t>
  </si>
  <si>
    <t>Simple, Unaware</t>
  </si>
  <si>
    <t>The user puffs itself up and yells with a cry welled up from within, producing a sound wave that echoes throughout the area. Each time this is used by a member of the same team, that team's echo frequency builds up and the attack's BAP is magnified. This move is only enhanced by Echoed Voices performed in the last six (6) actions. This move will be unaffected by opposing Substitutes.</t>
  </si>
  <si>
    <t>BAP Formula: 4 + (4 * Number of Echoed Voices successfully performed by allies in the last six (6) actions). Maximum 20.</t>
  </si>
  <si>
    <t>Bibarel</t>
  </si>
  <si>
    <t>Normal/Water</t>
  </si>
  <si>
    <t>Kricketot</t>
  </si>
  <si>
    <t>Kricketune</t>
  </si>
  <si>
    <t>Energy Cost Formula: 3 + (3 * Number of Echoed Voices successfully performed by allies in the last six (6) actions). Maximum 15.</t>
  </si>
  <si>
    <t>Eerie Impulse (Move)</t>
  </si>
  <si>
    <t>Bullet Seed</t>
  </si>
  <si>
    <t>Shinx</t>
  </si>
  <si>
    <t>Rivalry, Intimidate</t>
  </si>
  <si>
    <t>The Pokemon launches an electrostatic charge that greatly decreases the special attack of the target, lowering its Special Attack by two (2) stages. Z-Move Effect: Raises the user's Sp. Defense by one (1) stage, adjusting the natural stage.</t>
  </si>
  <si>
    <t>Luxio</t>
  </si>
  <si>
    <t>Egg Bomb (Move)</t>
  </si>
  <si>
    <t>Luxray</t>
  </si>
  <si>
    <t>Egg Bomb (Regular): The Pokemon chucks an energized egg that explodes on contact.</t>
  </si>
  <si>
    <t>Egg Bomb (Trap): The user lays an explosive trap that detonates at the end of the first action of the next round. The attack uses any stat boosts/drops the Pokemon had at the time the move was initially called, as well as the Attack of the original user. The damage is considered residual, and will faint a Pokemon using Endure. This version has perfect accuracy instead of 75%.</t>
  </si>
  <si>
    <t>Electric Terrain (Move)</t>
  </si>
  <si>
    <t>Budew</t>
  </si>
  <si>
    <t>SpA (All), SpD (All)</t>
  </si>
  <si>
    <t>Roserade</t>
  </si>
  <si>
    <t>The Pokemon generates a massive, crackling electromagnetic field that covers the entire ground for four (4) rounds. While in effect, the power of Electric Moves used by grounded Pokemon is increased by three (3) BAP and grounded Pokemon cannot be put to sleep while Electric Terrain is in effect, but Pokemon that are asleep will not be awakened. Nature Power becomes Thunderbolt when Electric Terrain is in effect. Z-Move Effect: Raises the user's Speed by one (1) stage, adjusting the natural stage.</t>
  </si>
  <si>
    <t>Electrify (Move)</t>
  </si>
  <si>
    <t>Cranidos</t>
  </si>
  <si>
    <t>The Pokemon generates an electrical charge that adheres to the opponent, changing the type of the target's next attack to Electric. Z-Move Effect: Raises the user's Sp. Attack by one (1) stage, adjusting the natural stage.</t>
  </si>
  <si>
    <t>Electro Ball (Move)</t>
  </si>
  <si>
    <t>Table</t>
  </si>
  <si>
    <t>Rampardos</t>
  </si>
  <si>
    <t>The user creates a large electrified field around its body and charges at the opponent. It then stops suddenly releasing the ball at full speed.</t>
  </si>
  <si>
    <t>Compare the user's speed to the target, then use the highest appropriate BAP</t>
  </si>
  <si>
    <t>Shieldon</t>
  </si>
  <si>
    <t>Rock/Steel</t>
  </si>
  <si>
    <t>User is at least 4x Faster than target</t>
  </si>
  <si>
    <t>User is at least 3x Faster than target</t>
  </si>
  <si>
    <t>Bastiodon</t>
  </si>
  <si>
    <t>User is at least 2x Faster than target</t>
  </si>
  <si>
    <t>Otherwise</t>
  </si>
  <si>
    <t>15 BAP</t>
  </si>
  <si>
    <t>12 BAP</t>
  </si>
  <si>
    <t>8 BAP</t>
  </si>
  <si>
    <t>Burmy</t>
  </si>
  <si>
    <t>6 BAP</t>
  </si>
  <si>
    <t>Electroweb (Move)</t>
  </si>
  <si>
    <t>Plant Cloak, Sandy Cloak, Trash Cloak</t>
  </si>
  <si>
    <t>SpA (PC), SpD (PC, TC), Atk (SC), Def (SC, TC)</t>
  </si>
  <si>
    <t>Wormadam-G</t>
  </si>
  <si>
    <t>The user casts a wide electrified net upon its opponent, shocking them and limiting their movement which causes a one (1) stage drop in Speed.</t>
  </si>
  <si>
    <t>Embargo (Move)</t>
  </si>
  <si>
    <t>Wormadam-S</t>
  </si>
  <si>
    <t>The user declares a cessation that prevents the affected target from using held items for the next six (6) actions. Pokémon with a Mega Stone can still mega evolve under the effects of Embargo. Pokémon with a Z-Crystal can still use Z-Moves under Embargo. Z-Move Effect: Raises the user's Sp. Attack by one (1) stage, adjusting the natural stage.</t>
  </si>
  <si>
    <t>Ember (Move)</t>
  </si>
  <si>
    <t>Wormadam-T</t>
  </si>
  <si>
    <t>The Pokemon throws small flames that have a chance of burning the foe. When combined with another Special Fire Attack, the Base Attack Power of that attack is increased by one and a half (1.5x) [e.g Ember + Flamethrower is 4 + 9 * 1.5 = 17.5 BAP].</t>
  </si>
  <si>
    <t>Encore (Move)</t>
  </si>
  <si>
    <t>The user gives its opponent an enthusiastic round of applause. The target is forced to repeat the last action it successfully performed for the next two (2) of its actions. The afflicted Pokemon will not expend extra energy from consecutive attacks while Encore is in effect. Encore fails when used on a target whose Encore ended on the previous action or whose last successful action was Bodyblock, Chill, Dodge, Encore, Mimic, Mirror Move, Shift, Sketch, Take Cover, Transform, a combo, an Ability command, a Z-Move, or a cooldown. Z-Move Effect: Raises the user's Speed by one (1) stage, adjusting the natural stage.</t>
  </si>
  <si>
    <t>Supersonic</t>
  </si>
  <si>
    <t>Endeavor (Move)</t>
  </si>
  <si>
    <t>Combee</t>
  </si>
  <si>
    <t>The user recalls the hardships of the match and tries its hardest to pound that experience into its opponent. Endeavor fails unless the target has more HP remaining than the user. Endeavor can only be used once in the same round as Endure. This move fails unless the user can pay the entire Energy Cost.</t>
  </si>
  <si>
    <t>Vespiquen</t>
  </si>
  <si>
    <t>Fixed Damage Formula: (Target HP - User HP) / 2</t>
  </si>
  <si>
    <t>Energy Cost Formula: 6 + (Calculated Damage / 1.5)</t>
  </si>
  <si>
    <t>Endure (Move)</t>
  </si>
  <si>
    <t>Pachirisu</t>
  </si>
  <si>
    <t>The user braces itself for impact and until the end of the round will not be KOed by damaging attacks or energy exhaustion through the user's own moves, surviving with at least 1 HP and 1 EN instead. Enduring users may not use Combos. If a move's description states that it fails unless the user has enough energy the Pokemon still needs to have enough energy to use the move. Endure does not help the user survive residual damage such as poison, burn, sandstorm, Future Sight, etc., and Endure does not prevent EN KO caused by the effects of other moves used on the user, such as Nightmare (Encored moves do not cause the Endure user to EN KO, since they're still the ones using the move). All effects that are based on the damage an enemy deals (ex. Bide, Iron Barbs) to the user act as though the opponent did full damage, even if Endure negated some of the damage. Endure can be used successfully multiple times in the same round by the same Pokemon, however a Pokemon cannot use Endure if it successfully used Endure in the previous round. This move fails unless the user can pay the entire Energy Cost. Z-Move Effect: The user's negative stat changes are reset to 0, adjusting the natural stage of the reset stats.</t>
  </si>
  <si>
    <t>Energy Ball (Move)</t>
  </si>
  <si>
    <t>Buizel</t>
  </si>
  <si>
    <t>Floatzel</t>
  </si>
  <si>
    <t>The user gathers all the surrounding natural energy into a ball of life, firing it at the foe. The user will have trouble accumulating this energy in an artificial environment, reducing the Attack Power by two (2). The attack can sap the target's resiliency, reducing their Special Defense by one (1) stage.</t>
  </si>
  <si>
    <t>Entrainment (Move)</t>
  </si>
  <si>
    <t>Cherubi</t>
  </si>
  <si>
    <t xml:space="preserve">The Pokemon charms the opponent, changing all of their abilities to match the abilities the user has for six (6) actions. Z-Move Effect: Raises the user's Sp. Defense by one (1) stage, adjusting the natural stage.
</t>
  </si>
  <si>
    <t>Eruption (Move)</t>
  </si>
  <si>
    <t>Cherrim</t>
  </si>
  <si>
    <t>The user draws from its fire source and releases it in a massive fiery explosion. Its power depends on the vitality left in the Pokemon. It will thaw the frozen user.</t>
  </si>
  <si>
    <t>BAP Formula: 15 * User Current HP / User Maximum HP. Round down. Minimum 1.</t>
  </si>
  <si>
    <t>Shellos</t>
  </si>
  <si>
    <t>Explosion (Move)</t>
  </si>
  <si>
    <t>Sticky Hold, Storm Drain</t>
  </si>
  <si>
    <t>20</t>
  </si>
  <si>
    <t>The user mechanically, through the mixing of noxious gases, or simply by release of pent up pressure, creates a massive explosion, fainting itself and causing massive damage to the opponent.  This attack causes the user to faint. This move fails unless the user can pay the entire Energy Cost.</t>
  </si>
  <si>
    <t>Gastrodon</t>
  </si>
  <si>
    <t>Extrasensory (Move)</t>
  </si>
  <si>
    <t>The user attacks with a strange force that seems to have been directed from behind the target's head, knocking them down. The surprise of the attack may cause the victim to flinch for an action. Will never flinch a Pokemon with multiple heads or eyes behind its head.</t>
  </si>
  <si>
    <t>Ambipom</t>
  </si>
  <si>
    <t>Extreme Speed (Move)</t>
  </si>
  <si>
    <t>Technician, Pickup</t>
  </si>
  <si>
    <t>Drifloon</t>
  </si>
  <si>
    <t>The user tackles the opponent with blinding speed. The attack is so blindingly fast it strikes even before other priority attacks. Only Fake Out can strike more quickly.</t>
  </si>
  <si>
    <t>Ghost/Flying</t>
  </si>
  <si>
    <t>Aftermath, Unburden</t>
  </si>
  <si>
    <t>Facade (Move)</t>
  </si>
  <si>
    <t>Drifblim</t>
  </si>
  <si>
    <t>5, 8 if under status</t>
  </si>
  <si>
    <t>Buneary</t>
  </si>
  <si>
    <t>Run Away, Klutz</t>
  </si>
  <si>
    <t>The user is engulfed in an aura of determination, then tackles the opponent. This move has 14 BAP instead of 7 if the user is Poisoned, Burned, or Paralyzed. This move is unaffected by Burn's BAP reduction effect.</t>
  </si>
  <si>
    <t>Fairy Lock (Move)</t>
  </si>
  <si>
    <t>-- or Formula</t>
  </si>
  <si>
    <t>Cute Charm, Klutz</t>
  </si>
  <si>
    <t>Lopunnite, Soothe Bell</t>
  </si>
  <si>
    <t>Def (SB), SpD (SB)</t>
  </si>
  <si>
    <t>Mismagius</t>
  </si>
  <si>
    <t>Honchkrow</t>
  </si>
  <si>
    <t>Using mystical power, the Pokemon locks down the arena and prevents all foes from switching out. When used against a non-damaging evasive action, or a damaging evasive attack that enters the evasive phase in the same action, it does fixed damage equal to three (3) multiplied by the user's Special Attack Rank. Z-move Effect: Raises the user's Sp. Defense by one (1) stage, adjusting the natural stage.</t>
  </si>
  <si>
    <t>Glameow</t>
  </si>
  <si>
    <t>Limber, Own Tempo</t>
  </si>
  <si>
    <t>Damage Formula: 3*User's Special Attack Rank</t>
  </si>
  <si>
    <t>Purugly</t>
  </si>
  <si>
    <t>Chingling</t>
  </si>
  <si>
    <t>Fairy Wind (Move)</t>
  </si>
  <si>
    <t>Adjacent Opponent</t>
  </si>
  <si>
    <t>Def, SpA, SpD</t>
  </si>
  <si>
    <t>Stunky</t>
  </si>
  <si>
    <t>Stench, Aftermath</t>
  </si>
  <si>
    <t>Skuntank</t>
  </si>
  <si>
    <t>The Pokemon whips up a small mystical wind and aims it at the opponent. When combined with another Special Fairy Attack, the Base Attack Power of that attack is increased by one and three quarters (1.75x) [e.g Fairy Wind + Dazzling Gleam is 4 + 8 * 1.75 = 18 BAP].</t>
  </si>
  <si>
    <t>X-Scissor</t>
  </si>
  <si>
    <t>Bronzor</t>
  </si>
  <si>
    <t>Levitate, Heatproof</t>
  </si>
  <si>
    <t>Fake Out (Move)</t>
  </si>
  <si>
    <t>Bronzong</t>
  </si>
  <si>
    <t>Bonsly</t>
  </si>
  <si>
    <t>The Pokemon strikes the opponent with immense swiftness using their hands/paws, creating a shockwave of air that pushes the opponent back, causing them to flinch. In Switch=KO, Fake Out only flinches on the Pokemon's first use of the move, even if resetting effects like Circle Throw, Dragon Tail, Roar, U-turn, Teleport, Volt Switch, or Whirlwind used by it or against it. In Switch=OK, Fake Out may only flinch if the Pokemon using the move hasn't used it since it was last sent out. Fake Out can still damage opponents after its first use since the Pokemon was sent out; it simply cannot flinch them.</t>
  </si>
  <si>
    <t>Fake Tears (Move)</t>
  </si>
  <si>
    <t>Mime Jr.</t>
  </si>
  <si>
    <t>The Pokémon cries loudly, unnerving the opponent and causing its Special Defense to drop two (2) stages for two rounds. Z-Move Effect: Raises the user's Sp. Attack by one (1) stage, adjusting the natural stage.</t>
  </si>
  <si>
    <t>Happiny</t>
  </si>
  <si>
    <t>False Swipe (Move)</t>
  </si>
  <si>
    <t>Luck Incense, Oval Stone</t>
  </si>
  <si>
    <t>Atk (OS), Def (OS), SpA (LI), SpD (LI)</t>
  </si>
  <si>
    <t>The Pokémon strikes the target with utmost precision. This attack, and any attack it is combined with, cannot reduce the target below 1 HP.</t>
  </si>
  <si>
    <t>Chatot</t>
  </si>
  <si>
    <t>Feather Dance (Move)</t>
  </si>
  <si>
    <t>Ghost/Dark</t>
  </si>
  <si>
    <t>The Pokémon shoots a slew of feathers at the opponent, causing them to become tired, and their attack to drop two stages (2). Z-Move Effect: Raises the user's Defense by one (1) stage, adjusting the natural stage.</t>
  </si>
  <si>
    <t>Feint (Move)</t>
  </si>
  <si>
    <t>Gible</t>
  </si>
  <si>
    <t>Dragon/Ground</t>
  </si>
  <si>
    <t>The Pokémon surrounds itself with a faint aura and rushes at the opponent with great speed, generating an afterimage. This attack nullifies any Protect, Detect, Quick Guard, Wide Guard, Crafty Shield, King's Shield or Spiky Shield active on the target.</t>
  </si>
  <si>
    <t>Gabite</t>
  </si>
  <si>
    <t>Feint Attack (Move)</t>
  </si>
  <si>
    <t>Garchompite, Rare Candy</t>
  </si>
  <si>
    <t>Munchlax</t>
  </si>
  <si>
    <t>Pickup, Thick Fat</t>
  </si>
  <si>
    <t>The Pokémon fades into the shadows and senses the opponent's energy, striking them once it finds their location. The attack has perfect timing and cannot miss.</t>
  </si>
  <si>
    <t>Giga Impact, Happy Hour, Hold Back</t>
  </si>
  <si>
    <t>Riolu</t>
  </si>
  <si>
    <t>Steadfast, Inner Focus</t>
  </si>
  <si>
    <t>Fell Stinger (Move)</t>
  </si>
  <si>
    <t>Aura Sphere</t>
  </si>
  <si>
    <t>Fighting/Steel</t>
  </si>
  <si>
    <t>Lucarionite, Solar Ray</t>
  </si>
  <si>
    <t>SpA (SR)</t>
  </si>
  <si>
    <t>Bonemerang</t>
  </si>
  <si>
    <t>Hippopotas</t>
  </si>
  <si>
    <t>The Pokemon fills their stinger with energy and injects a special neurotoxin into the opponent. If the opposing Pokemon is KO'd by Fell Stinger, part of their energy goes back to the user of this move, increasing the user's Attack by three (3) stages.</t>
  </si>
  <si>
    <t>Hippowdon</t>
  </si>
  <si>
    <t>Fiery Dance (Move)</t>
  </si>
  <si>
    <t>Skorupi</t>
  </si>
  <si>
    <t>Poison/Bug</t>
  </si>
  <si>
    <t>Battle Armor, Sniper</t>
  </si>
  <si>
    <t>The Pokémon wreathes itself in a cloak of flames. If this attack deals damage, it has a chance of raising the user's Special attack one (1) stage.</t>
  </si>
  <si>
    <t>Final Gambit (Move)</t>
  </si>
  <si>
    <t>Drapion</t>
  </si>
  <si>
    <t>The user forms all of its remaining life energy into an aura, and launches itself at the opponent. The user faints if this attack succeeds.</t>
  </si>
  <si>
    <t>Croagunk</t>
  </si>
  <si>
    <t>Poison/Fighting</t>
  </si>
  <si>
    <t>Anticipation, Dry Skin</t>
  </si>
  <si>
    <t>Fixed Damage Formula: User's Remaining HP. Maximum of 30.</t>
  </si>
  <si>
    <t>Fire Blast (Move)</t>
  </si>
  <si>
    <t>Toxicroak</t>
  </si>
  <si>
    <t>The Pokémon summons a massive blast of fire in a distinctive, five-pointed shape. It has a chance to burn the opponent.</t>
  </si>
  <si>
    <t>Fire Fang (Move)</t>
  </si>
  <si>
    <t>Carnivine</t>
  </si>
  <si>
    <t>10% burn, 10% flinch</t>
  </si>
  <si>
    <t>The Pokémon's mouth ignites in flames as it bites the opponent. This move has a chance to burn the opponent. It also has a chance to make the opponent flinch.</t>
  </si>
  <si>
    <t>Fire Lash (Move)</t>
  </si>
  <si>
    <t>Finneon</t>
  </si>
  <si>
    <t>Swift Swim, Storm Drain</t>
  </si>
  <si>
    <t>The user lashes at the target using its burning hot tongue. The force of the lash lowers the Defense of the target by one (1) stage.</t>
  </si>
  <si>
    <t>Fire Pledge (Move)</t>
  </si>
  <si>
    <t>Lumineon</t>
  </si>
  <si>
    <t>8 or 20</t>
  </si>
  <si>
    <t>Mantyke</t>
  </si>
  <si>
    <t>A mystical power causes fire to spread across the battlefield. When used the same action as Grass Pledge, Grass Pledge is ignored and Fire Pledge bursts out, covering the opposing field in burning leaves that deal 2 HP per action for six (6) actions. When used the same action as Water Pledge, Fire Pledge is ignored and a rainbow shimmers down on the user's side of arena, increasing the effect chance of any attacks used by 30% for six (6) actions (does not stack with Serene Grace). All Pledge attacks target a single foe, but affect one side of the arena depending in their effect. The BAP of an enhanced pledge becomes 20 instead of 8.</t>
  </si>
  <si>
    <t>Fire Punch (Move)</t>
  </si>
  <si>
    <t>Snover</t>
  </si>
  <si>
    <t>Grass/Ice</t>
  </si>
  <si>
    <t>The Pokémon's fist becomes surrounded by flames as it punches the foe. It has a chance to burn.</t>
  </si>
  <si>
    <t>Fire Spin (Move)</t>
  </si>
  <si>
    <t>Abomasite, Rare Candy</t>
  </si>
  <si>
    <t>Atk (RC), SpA (RC)</t>
  </si>
  <si>
    <t>The Pokémon shoots a spiraling stream of flames at the target, trapping it in a swirling cage of flames. The trapping effect deals two (2) damage at the end of each action, prevents the target from switching out during Switch Phases, and lasts up to four (4) actions.</t>
  </si>
  <si>
    <t>Weavile</t>
  </si>
  <si>
    <t>First Impression (Move)</t>
  </si>
  <si>
    <t>Magnezone</t>
  </si>
  <si>
    <t>The user rushes the target with a lightning-fast lunge. The attack leaves such an impression on the target that they will not be surprised by it in the future and dodge it with ease. First Impression can only successfully hit each opponent once while the user is on the field.</t>
  </si>
  <si>
    <t>Fissure (Move)</t>
  </si>
  <si>
    <t>25</t>
  </si>
  <si>
    <t>Lickilicky</t>
  </si>
  <si>
    <t>The Pokémon uses brute force to open a chasm in the ground right under the opponent, dashing them against the cracks and shifts in the earth. The move is can easily alter the battlefield, allowing either Pokemon to be pushed into the chasm later. Certain terrain types can cause Fissure to fail.</t>
  </si>
  <si>
    <t>Rhyperior</t>
  </si>
  <si>
    <t>Lightningrod, Solid Rock</t>
  </si>
  <si>
    <t>Flail (Move)</t>
  </si>
  <si>
    <t>Tangrowth</t>
  </si>
  <si>
    <t>The Pokémon flails around, striking the foe as it does so. It becomes more powerful the lower the user's health is, but also consumes more energy.</t>
  </si>
  <si>
    <t>The user's current HP determines the BAP and cost.</t>
  </si>
  <si>
    <t>Electivire</t>
  </si>
  <si>
    <t>Magmortar</t>
  </si>
  <si>
    <t>User HP</t>
  </si>
  <si>
    <t>4% HP or less</t>
  </si>
  <si>
    <t>10% HP or less</t>
  </si>
  <si>
    <t>20% HP or less</t>
  </si>
  <si>
    <t>35% HP or less</t>
  </si>
  <si>
    <t>68% HP or less</t>
  </si>
  <si>
    <t>Togekiss</t>
  </si>
  <si>
    <t>20 BAP</t>
  </si>
  <si>
    <t>10 BAP</t>
  </si>
  <si>
    <t>4 BAP</t>
  </si>
  <si>
    <t>Yanmega</t>
  </si>
  <si>
    <t>Energy</t>
  </si>
  <si>
    <t>Speed Boost, Tinted Lens</t>
  </si>
  <si>
    <t>13 Energy</t>
  </si>
  <si>
    <t>10 Energy</t>
  </si>
  <si>
    <t>7 Energy</t>
  </si>
  <si>
    <t>6 Energy</t>
  </si>
  <si>
    <t>4 Energy</t>
  </si>
  <si>
    <t>3 Energy</t>
  </si>
  <si>
    <t>Flame Burst (Move)</t>
  </si>
  <si>
    <t>Leafeon</t>
  </si>
  <si>
    <t>The Pokémon shoots out a massive burst of fire that leaves embers on the ground around the foe. It also deals six (6) fixed damage to any opponents adjacent to the target. This damage is considered residual, and will faint a Pokemon using Endure. In combinations, any effects on the main attack will also be present in the splash damage as well.</t>
  </si>
  <si>
    <t>Glaceon</t>
  </si>
  <si>
    <t>Flame Charge (Move)</t>
  </si>
  <si>
    <t>Gliscor</t>
  </si>
  <si>
    <t>The user intensifies their internal or external fire supply to charge at their opponent with unnatural speed and searing heat. The attack provides a one (1) stage boost to speed. It will thaw the frozen user.</t>
  </si>
  <si>
    <t>Flame Wheel (Move)</t>
  </si>
  <si>
    <t>Mamoswine</t>
  </si>
  <si>
    <t>Porygon-Z</t>
  </si>
  <si>
    <t>The Pokémon ignites into flames, and spins through the air to tackle the foe. It will thaw itself out of ice or melt the ice of a frozen user, and has a chance to burn.</t>
  </si>
  <si>
    <t>Adaptability, Download</t>
  </si>
  <si>
    <t>Flamethrower (Move)</t>
  </si>
  <si>
    <t>Psychic/Fighting</t>
  </si>
  <si>
    <t>The Pokémon emits a stream of flames from its mouth. It has a chance to burn.</t>
  </si>
  <si>
    <t>Flare Blitz (Move)</t>
  </si>
  <si>
    <t>Dawn Stone, Galladite</t>
  </si>
  <si>
    <t>Probopass</t>
  </si>
  <si>
    <t>The Pokémon becomes engulfed in flames, and charges at the opponent with great force, taking recoil equal to 1/3 of the damage from the attack. It will thaw a frozen user, and has a chance to burn the opponent.</t>
  </si>
  <si>
    <t>Dusknoir</t>
  </si>
  <si>
    <t>Energy Cost: 7 + (User Weight Class / 2)</t>
  </si>
  <si>
    <t>Froslass</t>
  </si>
  <si>
    <t>Ice/Ghost</t>
  </si>
  <si>
    <t>Flash (Move)</t>
  </si>
  <si>
    <t>Slash</t>
  </si>
  <si>
    <t>Electric/Ghost</t>
  </si>
  <si>
    <t>The Pokémon emits a bright light, momentarily blinding anything that looks at it. The temporary blindness reduces the opponent's accuracy by one (1) stage. The attack also illuminates dark arenas for three (3) rounds. Z-Move Effect: Raises the user's Evasion by one (1) stage, adjusting the natural stage.</t>
  </si>
  <si>
    <t>Energy Cost Formula: 4 + Target's negative Accuracy stages after Flash, if any. (ex: Locking the target at -3 Accuracy with Flash costs 4 + 3 = 7 Energy)</t>
  </si>
  <si>
    <t>Rotom-C</t>
  </si>
  <si>
    <t>Electric/Grass</t>
  </si>
  <si>
    <t>Flash Cannon (Move)</t>
  </si>
  <si>
    <t>Rotom-F</t>
  </si>
  <si>
    <t>Electric/Ice</t>
  </si>
  <si>
    <t>The Pokémon charges energy, and unleashes a beam of silver light. It has a chance of lowering the targets Special defense by one (1) stage.</t>
  </si>
  <si>
    <t>Flatter (Move)</t>
  </si>
  <si>
    <t>Rotom-H</t>
  </si>
  <si>
    <t>Electric/Fire</t>
  </si>
  <si>
    <t>The Pokémon makes a series of flattering comments and gestures to the opponent. It raises the target's Special Attack by one (1) stage and confuses the target. Z-Move Effect: Raises the user's Sp. Defense by one (1) stage, adjusting the natural stage.</t>
  </si>
  <si>
    <t>Fleur Cannon (Move)</t>
  </si>
  <si>
    <t>Rotom-S</t>
  </si>
  <si>
    <t>The user launches an extremely powerful burst of sparkling light that deals extreme damage to the target. The power of the attack weakens the user's power, lowering their Sp. Attack by two (2) stages.</t>
  </si>
  <si>
    <t>Rotom-W</t>
  </si>
  <si>
    <t>Electric/Water</t>
  </si>
  <si>
    <t>Fling (Move)</t>
  </si>
  <si>
    <t>Uxie</t>
  </si>
  <si>
    <t xml:space="preserve">The Pokémon surrounds its hands/claws in a dark aura and throws any object in its possession. The amount of damage done and the added effect depends upon the item thrown. If the Pokémon would use Fling when it has no items equipped, the move fails and costs one (1) energy. </t>
  </si>
  <si>
    <t>Teleport</t>
  </si>
  <si>
    <t>Mesprit</t>
  </si>
  <si>
    <t>En Cost</t>
  </si>
  <si>
    <t>Items</t>
  </si>
  <si>
    <t>Azelf</t>
  </si>
  <si>
    <t>All Berries, All Incenses, All Scarves, BrightPowder, White Herb, Soothe Bell, Mental Herb, Choice Band, SilverPowder, Focus Band, Leftovers, Soft Sand, Metal Powder, Wide Lens, Muscle Band, Wise Glasses, Expert Belt, Power Herb, Quick Powder, Focus Sash, Zoom Lens, Lagging Tail, Destiny Knot, Smooth Rock, Shed Shell, Big Root, Choice Specs, Reaper Cloth, Air Balloon, Red Card, Ring Target</t>
  </si>
  <si>
    <t>Steel/Dragon</t>
  </si>
  <si>
    <t>Adamant Orb, Everstone</t>
  </si>
  <si>
    <t>All items not listed here.</t>
  </si>
  <si>
    <t>Lucky Punch, Icy Rock, Eviolite</t>
  </si>
  <si>
    <t>Everstone, Lustrous Orb</t>
  </si>
  <si>
    <t>Sharp Beak, Dubious Disc</t>
  </si>
  <si>
    <t>Heatran</t>
  </si>
  <si>
    <t>Fire/Steel</t>
  </si>
  <si>
    <t>Adamant Orb, Lustrous Orb, Macho Brace, Stick, Heat Rock, Damp Rock Rocky Helmet</t>
  </si>
  <si>
    <t>Mega Alakazam</t>
  </si>
  <si>
    <t>Poison Barb, Dragon Fang, Power Bracer, Power Belt, Power Lens, Power Band,Power Anklet, Power Weight, All Drives</t>
  </si>
  <si>
    <t>Eruption</t>
  </si>
  <si>
    <t>Shiny Stone, Dusk Stone, Dawn Stone, Oval Stone, Odd Keystone, Quick Claw, Sticky Barb, Protector, Electirizer, Magmarizer, Razor Claw</t>
  </si>
  <si>
    <t>Regigigas</t>
  </si>
  <si>
    <t>All Plates, DeepSeaTooth, Thick Club, Grip Claw</t>
  </si>
  <si>
    <t>All Fossils, Rare Bone, Hard Stone</t>
  </si>
  <si>
    <t>Hammer Arm</t>
  </si>
  <si>
    <t>Floral Healing (Move)</t>
  </si>
  <si>
    <t>Ghost/Dragon</t>
  </si>
  <si>
    <t>Everstone, Griseous Orb</t>
  </si>
  <si>
    <t>Giratina-O</t>
  </si>
  <si>
    <t>Cresselia</t>
  </si>
  <si>
    <t>The Pokémon uses the power of flowers to heal the wounds of the target, restoring their HP by 20 points. If Grassy Terrain is active, the power of the healing is even greater on grounded targets, restoring their HP by 30 points instead. This move uses up one of the user's available recovery moves in a battle. Z-Move Effect: The user's negative stat changes are reset to 0, adjusting the natural stage of the reset stats.</t>
  </si>
  <si>
    <t>Phione</t>
  </si>
  <si>
    <t>Flower Shield (Move)</t>
  </si>
  <si>
    <t>User / Ally Grass Types</t>
  </si>
  <si>
    <t>Heart Swap</t>
  </si>
  <si>
    <t>Manaphy</t>
  </si>
  <si>
    <t>The Pokemon uses its petals to create a shield of flowers that raises the Defense of the user and all Grass-types on the field by one (1) stage. Z-Move Effect: Raises the user's Defense by one (1) stage, adjusting the natural stage.</t>
  </si>
  <si>
    <t>Darkrai</t>
  </si>
  <si>
    <t>Fly (Move)</t>
  </si>
  <si>
    <t>Roar of Time, Spacial Rend, Phantom Force</t>
  </si>
  <si>
    <t>Everstone, Gracidea</t>
  </si>
  <si>
    <t>Shaymin-S</t>
  </si>
  <si>
    <t>The Pokémon flies up high, and strikes down in a tackle. While in the air the Pokemon can evade almost any attack. This move can hit any single Pokemon on the field, regardless of position. Gust, Hurricane, Sky Uppercut, Smack Down, Thunder, Twister, and Whirlwind cannot miss against an opponent in the evasive stage of Fly. When used during the evasive stage of Fly, Smack Down and Gravity will cause the Pokemon to crash to the ground, cancelling Fly and making it take (2 * Weight Class + 4) crash damage. Gust, Twister, and Whirlwind will also make Fly miss when used during the evasive stage, but will not deal crash damage. If Fly (Attack) is used whilst airbone, Fly has a priority of 0 and uses all 11 EN on the hit. If used whilst not airborne, Fly has an evasive priority of 0, which uses 6 EN, and a hit priority of -2, which uses 5 EN. In both cases, STAB EN Cost Reduction is only applied to EN used upon the hit.</t>
  </si>
  <si>
    <t>Arceus</t>
  </si>
  <si>
    <t>Fly (Suspend): The user may pay 6 En to delay the attack component of Fly for an action. If a Pokémon is airborne at the end of the round, it may not be switched out. Fly (Suspend) only applies Consecutive EN Costs for multiple uses Fly (Suspend), and does not count for Fly (Attack). Whilst airborne, a Pokémon can only use Fly (Suspend), Fly (Attack), or a combination involving Fly (Attack). If a Pokémon fails to use Fly (Suspend) whilst airborne, said Pokémon returns to ground level.</t>
  </si>
  <si>
    <t>Flying Press (Move)</t>
  </si>
  <si>
    <t>Elemental Plates, Everstone</t>
  </si>
  <si>
    <t>Blast Burn, Hydro Cannon, Roar of Time, Shadow Force, Spacial Rend</t>
  </si>
  <si>
    <t>Victini</t>
  </si>
  <si>
    <t>Psychic/Fire</t>
  </si>
  <si>
    <t>The Pokemon leaps into the air and strikes the foe with a devastating blow from above. The attack has both Fighting and Flying-type properties, and checks cumulative type effectiveness against both elements (e.g. a Pokemon weak to both Fighting and Flying would take 4x damage). If the opponent has used Minimize, the BAP doubles.</t>
  </si>
  <si>
    <t>Focus Blast (Move)</t>
  </si>
  <si>
    <t>The Pokémon puts its hands together, charges a ball of energy, and fires it at the foe. It has a chance to lower the target's Special Defense one (1) stage.</t>
  </si>
  <si>
    <t>Blue Flare, Bolt Strike, Glaciate, Fusion Bolt, Fusion Flare, V-Create</t>
  </si>
  <si>
    <t>Focus Energy (Move)</t>
  </si>
  <si>
    <t>Snivy</t>
  </si>
  <si>
    <t>Servine</t>
  </si>
  <si>
    <t>The Pokémon enhances their calm and focuses their mind. The user gains a precision that guides them to an opponent's weak point, guaranteeing that their damaging attacks score critical hits for the next six (6) actions. Z-Move Effect: Raises the user's Accuracy by one (1) stage, adjusting the natural stage.</t>
  </si>
  <si>
    <t>Focus Punch (Move)</t>
  </si>
  <si>
    <t>+6 and -3</t>
  </si>
  <si>
    <t>Serperior</t>
  </si>
  <si>
    <t xml:space="preserve">The Pokémon's fist glows white, gathering a massive amount of energy. The user charges at Priority +6 and attacks at Priority -3. Focus Punch will fail if the user takes 1 or more non-residual damage from attacks between these phases. Encore will only affect the move used before Focus Punch, if Encore is targeted at the user of Focus Punch during Charge phase. </t>
  </si>
  <si>
    <t>Follow Me (Move)</t>
  </si>
  <si>
    <t>Tepig</t>
  </si>
  <si>
    <t>The Pokémon creates a distraction, forcing all opponents to target the user with their attacks instead of their intended targets. If a contact attack is redirected towards this Pokemon from another target, it will have half its usual BAP. Z-Move Effect: The user's negative stat changes are reset to 0, adjusting the natural stage of the reset stats.</t>
  </si>
  <si>
    <t>Pignite</t>
  </si>
  <si>
    <t>Force Palm (Move)</t>
  </si>
  <si>
    <t>Emboar</t>
  </si>
  <si>
    <t>The Pokémon performs a Special palm strike on the opponent. It has a chance to paralyze the target.</t>
  </si>
  <si>
    <t>Foresight (Move)</t>
  </si>
  <si>
    <t>Oshawott</t>
  </si>
  <si>
    <t>The Pokémon shreds the target's illusions, laying the target bare for all to behold.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 Z-Move Effect: The user's attacks are guaranteed critical hits for the next six (6) actions.</t>
  </si>
  <si>
    <t>Dewott</t>
  </si>
  <si>
    <t>Forest's Curse (Move)</t>
  </si>
  <si>
    <t>Samurott</t>
  </si>
  <si>
    <t>The Pokemon casts an ancient spell that adds Grass typing to the opponent for the next six (6) actions. Z-Move Effect: Raises the user's Attack, Defense, Sp. Attack, Sp. Defense, and Speed by one (1) stage, adjusting the natural stage.</t>
  </si>
  <si>
    <t>Foul Play (Move)</t>
  </si>
  <si>
    <t>Patrat</t>
  </si>
  <si>
    <t>The user beguiles the target into striking themselves Physically. This move's damage is calculated using the target's Attack rank and stage boosts instead of the user's. The user's item, STAB, Burn status, and abilities are applied normally.</t>
  </si>
  <si>
    <t>Watchog</t>
  </si>
  <si>
    <t>Illuminate, Keen Eye</t>
  </si>
  <si>
    <t>Freeze-Dry (Move)</t>
  </si>
  <si>
    <t>Lillipup</t>
  </si>
  <si>
    <t>Vital Spirit, Pickup</t>
  </si>
  <si>
    <t>The Pokemon chills all the water inside the target to freeze them solid. The move have a chance to freeze the target. This move is super-effective against Water-types.</t>
  </si>
  <si>
    <t>Freeze Shock (Move)</t>
  </si>
  <si>
    <t>Herdier</t>
  </si>
  <si>
    <t>Intimidate, Sand Rush</t>
  </si>
  <si>
    <t>+1 and -1</t>
  </si>
  <si>
    <t>The Pokémon takes an action to charge a massive amount of electricity around its frozen body until it turns to a flashing white, then unleashes it in a devastating attack. It has a chance to paralyze the opponent.</t>
  </si>
  <si>
    <t>Frenzy Plant (Move)</t>
  </si>
  <si>
    <t>Stoutland</t>
  </si>
  <si>
    <t>The Pokémon slams into the ground, causing a slew of vines to rise up and strike the opponent. The user is more sluggish after using the attack.</t>
  </si>
  <si>
    <t>Purrloin</t>
  </si>
  <si>
    <t>Limber, Unburden</t>
  </si>
  <si>
    <t>Frost Breath (Move)</t>
  </si>
  <si>
    <t>Liepard</t>
  </si>
  <si>
    <t>The Pokémon blows a frosty gust of wind at the opponent's weak spots. This move always scores a critical hit.</t>
  </si>
  <si>
    <t>Frustration (Move)</t>
  </si>
  <si>
    <t>Pansage</t>
  </si>
  <si>
    <t>The Pokémon goes into a rage, directing its hatred and violence at the opponent. Its BAP rises by two (2) if the target has more HP than the user.</t>
  </si>
  <si>
    <t>Fury Attack (Move)</t>
  </si>
  <si>
    <t>Simisage</t>
  </si>
  <si>
    <t>The Pokémon unleashes a flurry of 2-5 quick strikes with its beak or horn, throwing the opponent off balance. It can disrupt an opponent's move that takes a while to charge up.</t>
  </si>
  <si>
    <t>Pansear</t>
  </si>
  <si>
    <t>Fury Cutter (Move)</t>
  </si>
  <si>
    <t>Simisear</t>
  </si>
  <si>
    <t>The Pokémon repeatedly slashes the foe, with every consecutive slash increasing damage by three (3) and Energy Cost by one (1). If Fury Cutter misses or is blocked (but is still used consecutively), its number of Consecutive Uses decreases by one (1) (e.g. if it is blocked after 3 consecutive uses, the next attack will calculate damage based on 2 Consecutive uses). Fury Cutter does not incur the normal Consecutive Attacks penalty.</t>
  </si>
  <si>
    <t>BAP Formula: 4 + ("Consecutive" Uses * 3). Maximum 22.</t>
  </si>
  <si>
    <t>Panpour</t>
  </si>
  <si>
    <t>Energy Cost Formula: 4 + "Consecutive" Uses</t>
  </si>
  <si>
    <t>Fury Swipes (Move)</t>
  </si>
  <si>
    <t>Simipour</t>
  </si>
  <si>
    <t>The Pokémon slashes the foe 2-5 times, throwing them off balance. It can disrupt an opponent's move that takes a while to charge up.</t>
  </si>
  <si>
    <t>Fusion Bolt (Move)</t>
  </si>
  <si>
    <t>Munna</t>
  </si>
  <si>
    <t>Forewarn, Synchronize</t>
  </si>
  <si>
    <t>The user unleashes a massive vortex of electricity with a full-body collision that crashes into the opponent. If used the same action as Fusion Flare, it increases BAP by five (5).</t>
  </si>
  <si>
    <t>Fusion Flare (Move)</t>
  </si>
  <si>
    <t>Musharna</t>
  </si>
  <si>
    <t>The user unleashes a massive vortex of flame from the heavens that crashes into the opponent. If used the same action as Fusion Bolt, it increases BAP by five (5). It will thaw the frozen user.</t>
  </si>
  <si>
    <t>Future Sight (Move)</t>
  </si>
  <si>
    <t>Pidove</t>
  </si>
  <si>
    <t>Big Pecks, Super Luck</t>
  </si>
  <si>
    <t>The Pokémon uses its mind to summon a delayed telekinetic attack that strikes at the end of the first action of the next round. The attack uses any stat boosts/drops the Pokemon had at the time the move was initially called, as well as the Special Attack of the original user. The damage is considered residual, and will faint a Pokemon using Endure.</t>
  </si>
  <si>
    <t>Tranquill</t>
  </si>
  <si>
    <t>Gastro Acid (Move)</t>
  </si>
  <si>
    <t>Wing Attack</t>
  </si>
  <si>
    <t>Unfezant</t>
  </si>
  <si>
    <t>The user hurls up its stomach acid onto the foe, drenching it. The target loses access to their Abilities for the next six (6) actions. Z-Move Effect: Raises the user's Speed by one (1) stage, adjusting the natural stage.</t>
  </si>
  <si>
    <t>Gear Grind (Move)</t>
  </si>
  <si>
    <t>Blitzle</t>
  </si>
  <si>
    <t>Lightningrod, Motor Drive</t>
  </si>
  <si>
    <t>Mega Slowbro</t>
  </si>
  <si>
    <t>The user flies towards the opponent, hitting twice with rapidly spinning gears. This move costs 6 Energy instead of 8 if the user has Shift Gear in effect.</t>
  </si>
  <si>
    <t>Gear Up (Move)</t>
  </si>
  <si>
    <t>Zebstrika</t>
  </si>
  <si>
    <t>Roggenrola</t>
  </si>
  <si>
    <t>Sturdy, Weak Armor</t>
  </si>
  <si>
    <t>The user encourages Pokémon with the Plus and/or Minus abilities to wind up their strength, raising their Attack and Special Attack by one (1) stage (including the user if they have either ability). Z-Move Effect: Increases the user's Sp. Attack by one (1) stage, adjusting the natural stage.</t>
  </si>
  <si>
    <t>Geomancy (Move)</t>
  </si>
  <si>
    <t>+3 and -3</t>
  </si>
  <si>
    <t>Boldore</t>
  </si>
  <si>
    <t>Gigalith</t>
  </si>
  <si>
    <t>Sturdy, Sand Stream</t>
  </si>
  <si>
    <t>Woobat</t>
  </si>
  <si>
    <t>Unaware, Klutz</t>
  </si>
  <si>
    <t>Swoobat</t>
  </si>
  <si>
    <t>Drilbur</t>
  </si>
  <si>
    <t>Sand Rush, Sand Force</t>
  </si>
  <si>
    <t>The Pokemon builds up power by maximizing its concentration, then unleashes it throughout its body. The user gathers energy at Priority +3, and raises its Special Attack, Special Defense, and Speed by two (2) stages at Priority -3. This move can be disrupted between the charge and the boost by multi-hit attacks. Z-Move Effect: Raises the user's Attack, Defense, Sp. Attack, Sp. Defense, and Speed by one (1) stage, adjusting the natural stage.</t>
  </si>
  <si>
    <t>Excadrill</t>
  </si>
  <si>
    <t>Healer, Regenerator</t>
  </si>
  <si>
    <t>Giga Drain (Move)</t>
  </si>
  <si>
    <t>Audinite, Everstone</t>
  </si>
  <si>
    <t>Def (E), SpD (E)</t>
  </si>
  <si>
    <t>Present</t>
  </si>
  <si>
    <t>Timburr</t>
  </si>
  <si>
    <t>Guts, Sheer Force</t>
  </si>
  <si>
    <t>The user fires a red beam at the opponent that engulfs it and saps its HP back to the user. The user heals themselves for 50% of the damage dealt.</t>
  </si>
  <si>
    <t>Giga Impact (Move)</t>
  </si>
  <si>
    <t>Gurdurr</t>
  </si>
  <si>
    <t>The user delivers an incredible blow, powerful beyond its usual ability. The impact may send lighter Pokemon flying. The user will be more sluggish if it attempts to attack on its next action.</t>
  </si>
  <si>
    <t>Conkeldurr</t>
  </si>
  <si>
    <t>BAP Formula: 12 + (User Weight Class / 1.5) — Round up</t>
  </si>
  <si>
    <t>Energy Cost Formula: 9 + (Weight Class / 2.5)</t>
  </si>
  <si>
    <t>Glaciate (Move)</t>
  </si>
  <si>
    <t>Tympole</t>
  </si>
  <si>
    <t>Swift Swim, Hydration</t>
  </si>
  <si>
    <t>The Pokémon fires off a beam of cold air that chills the opponent, causing their speed to be reduced by one (1) stage.</t>
  </si>
  <si>
    <t>Palpitoad</t>
  </si>
  <si>
    <t>Glare (Move)</t>
  </si>
  <si>
    <t>Seismitoad</t>
  </si>
  <si>
    <t>Swift Swim, Poison Touch</t>
  </si>
  <si>
    <t>The user locks eyes with its opponent with a look that paralyzes with an intense fear. The effects of this move can be avoided if the victim specifically makes an attempt to look away or close their eyes. This course of action carries a 15% flat Accuracy penalty, however. Z-Move Effect: Raises the user's Sp. Defense by one (1) stage, adjusting the natural stage.</t>
  </si>
  <si>
    <t>Grass Knot (Move)</t>
  </si>
  <si>
    <t>Throh</t>
  </si>
  <si>
    <t>Guts, Inner Focus</t>
  </si>
  <si>
    <t>4+(WC/2)</t>
  </si>
  <si>
    <t>The user manipulates the grass and underbrush in an area, sending the target crashing to the ground. Heavier targets will take more damage from this attack. A Grass-type Pokemon may use their own vine, root, or leafy appendage to use this move, but other users will have to rely on any available plant-life. If there is none available, this move will fail.</t>
  </si>
  <si>
    <t>Target Weight Class</t>
  </si>
  <si>
    <t>Sawk</t>
  </si>
  <si>
    <t>Sturdy, Inner Focus</t>
  </si>
  <si>
    <t>13+</t>
  </si>
  <si>
    <t>Sewaddle</t>
  </si>
  <si>
    <t>6 + WC</t>
  </si>
  <si>
    <t>Swarm, Chlorophyll</t>
  </si>
  <si>
    <t>Grass Pledge (Move)</t>
  </si>
  <si>
    <t>Swadloon</t>
  </si>
  <si>
    <t>Leaf Guard, Chlorophyll</t>
  </si>
  <si>
    <t>Leavanny</t>
  </si>
  <si>
    <t>A mystical power causes grass and foliage to spread across the battlefield. When used the same action as Water Pledge, Water Pledge is ignored and the arena underneath the opponent's side descends into a murky swamp, halving (x0.5) the speed of the opponents team for six (6) actions. When it used the same action as Fire Pledge, Grass Pledge is ignored and the move bursts out, covering the opposing field in burning leaves that deal 2 HP per action for six (6) actions. All Pledge attacks target a single foe, but affect one side of the arena depending in their effect. The BAP of an enhanced pledge becomes 20 instead of 8.</t>
  </si>
  <si>
    <t>Grass Whistle (Move)</t>
  </si>
  <si>
    <t>Venipede</t>
  </si>
  <si>
    <t>Poison Point, Swarm</t>
  </si>
  <si>
    <t>The user folds a leaf or large blade of grass and blows into it like a primitive flute. The soothing song puts the target Pokemon to sleep. Even if the music does not put the target to sleep, the move will calm down a target that is using rage-based moves like Outrage, Thrash, or Uproar, stopping their onslaught and preventing the resulting confusion. This move is unaffected by opposing Substitutes. Z-Move Effect: Raises the user's Speed by one (1) stage, adjusting the natural stage.</t>
  </si>
  <si>
    <t>Grassy Terrain (Move)</t>
  </si>
  <si>
    <t>Whirlipede</t>
  </si>
  <si>
    <t>Scolipede</t>
  </si>
  <si>
    <t>The Pokemon channels energy through its roots to turn the entire field into grass for four (4) rounds. While in effect, the power of Grass moves used by grounded Pokemon is increased by three (3) BAP while the power of Earthquake, Bulldoze, Fissure, and Magnitude are reduced by two (2) BAP. Grounded Pokemon on Grassy Terrain will have two (2) damage per action healed. Nature Power becomes Energy Ball when Grassy Terrain is in effect. Z-Move Effect: Raises the user's Defense by one (1) stage, adjusting the natural stage.</t>
  </si>
  <si>
    <t>Gravity (Move)</t>
  </si>
  <si>
    <t>Cottonee</t>
  </si>
  <si>
    <t>Grass/Fairy</t>
  </si>
  <si>
    <t>Prankster, Infiltrator</t>
  </si>
  <si>
    <t>The user greatly increases the gravity in the arena for four (4) rounds. Immunities to any Ground-type moves are nullified for the duration. The moves Bounce, Fly, High Jump Kick, Jump Kick, Magnet Rise, Sky Drop, and Splash fail when used. Furthermore, all Pokemon suffer an Evasion drop, increasing the relative accuracy of attacks by 67% (x1.67). If Gravity is used again, the effect is nullified. Z-Move Effect: Raises the user's Sp. Attack by one (1) stage, adjusting the natural stage.</t>
  </si>
  <si>
    <t>Growl (Move)</t>
  </si>
  <si>
    <t>Whimsicott</t>
  </si>
  <si>
    <t>The user emits a low growl, endearingly or threateningly depending on the user. Upon hearing this growl, the opponent is more hesitant to apply full force, lowering its Attack by one (1) stage. This move is unaffected by opposing Substitutes. Z-Move Effect: Raises the user's Defense by one (1) stage, adjusting the natural stage.</t>
  </si>
  <si>
    <t>Growth (Move)</t>
  </si>
  <si>
    <t>Petilil</t>
  </si>
  <si>
    <t>Chlorophyll, Own Tempo</t>
  </si>
  <si>
    <t>Lilligant</t>
  </si>
  <si>
    <t>The user concentrates on directing nutrients and vitamins to specific areas in its body or plant, increasing Attack and Special Attack by one (1) stage. If used in intense sunlight, both stats will be boosted by two (2) stages, and the Energy Cost will be increased by 2. Z-Move Effect: Raises the user's Sp. Attack by one (1) stage, adjusting the natural stage.</t>
  </si>
  <si>
    <t>Grudge (Move)</t>
  </si>
  <si>
    <t>Basculin-B</t>
  </si>
  <si>
    <t>Rock Head, Adaptability, Reckless</t>
  </si>
  <si>
    <t>Basculin-R</t>
  </si>
  <si>
    <t>The user prepares a curse. If they are KOed during that round Grudge is in effect, the curse is enacted. All Moves that fit the same Substitution Classes (e.g. Damaging Dark Moves, Damaging Evasive Moves, etc.) that was used to KO the user of Grudge will not be usable for the rest of the match. Grudge affects all Pokemon that were active when its user is KO'ed. Z-Move Effect: All opponent's attacks target the user for the rest of the round until it gets KOed.</t>
  </si>
  <si>
    <t>Reckless, Adaptability, Rock Head</t>
  </si>
  <si>
    <t>Mega Gengar</t>
  </si>
  <si>
    <t>Guard Split (Move)</t>
  </si>
  <si>
    <t>Sandile</t>
  </si>
  <si>
    <t>Ground/Dark</t>
  </si>
  <si>
    <t>Intimidate, Moxie</t>
  </si>
  <si>
    <t>A psychic link is formed between the user and target Pokemon, evening out their attributes. For the next two rounds, both Pokemon share the averages of their Defense and Special Defense ratings. Subsequent uses will reverse the effect. Any changes that result in ties will bias the split to the Pokemon with the higher original stat. Z-Move Effect: Raises the user's Speed by one (1) stage, adjusting the natural stage.</t>
  </si>
  <si>
    <t>Energy Cost Formula: 5 + Total Ranks Gained and Lost, among both user and target.</t>
  </si>
  <si>
    <t>Krokorok</t>
  </si>
  <si>
    <t>Guard Swap (Move)</t>
  </si>
  <si>
    <t>Krookodile</t>
  </si>
  <si>
    <t>The user mentally swaps defensive boosts with the target, swapping any Stat Changes (through moves such Harden or Screech) to their Defense and Special Defense stats. Z-Move Effect: Raises the user's Speed by one (1) stage, adjusting the natural stage.</t>
  </si>
  <si>
    <t>Guillotine (Move)</t>
  </si>
  <si>
    <t>16</t>
  </si>
  <si>
    <t>Darumaka</t>
  </si>
  <si>
    <t>The user funnels a massive, unstable amount of energy into its pincers and goes for the opponent's weak point. The energy is difficult to control and thus the attack is incredibly inaccurate. The attack is excruciating if it manages to connect.</t>
  </si>
  <si>
    <t>Gunk Shot (Move)</t>
  </si>
  <si>
    <t>Darmanitan</t>
  </si>
  <si>
    <t>The user spews a disgusting mass of poison at their opponent at high velocity. The move has a chance of poisoning.</t>
  </si>
  <si>
    <t>Gust (Move)</t>
  </si>
  <si>
    <t>4 or 8</t>
  </si>
  <si>
    <t>Darmanitan-Z</t>
  </si>
  <si>
    <t>Fire/Psychic</t>
  </si>
  <si>
    <t>The user creates a small but vicious whirlwind, usually by flapping its wings, that can toss lighter Pokemon around. It can be used to clear the air of smogs, smokes, and powders. If Gust is used against a Pokemon in the first stage of Fly, Bounce, or Sky Drop, Gust's BAP increases from 4 to 8.  If combined with Air Cutter, Defog, Leaf Tornado, Ominous Wind, Razor Wind, Silver Wind, Twister, or Whirlwind, the BAP of the entire combination doubles (combo 2x) [e.g. Gust + Twister = (4 + 4) * 2 = 16]. The BAP will double again if used against a foe in the middle of Bounce or Fly.</t>
  </si>
  <si>
    <t>Maractus</t>
  </si>
  <si>
    <t>Gyro Ball (Move)</t>
  </si>
  <si>
    <t>Water Absorb, Chlorophyll</t>
  </si>
  <si>
    <t>Dwebble</t>
  </si>
  <si>
    <t>The user starts rotating extremely fast, creating a dense center of gravity, before tackling their opponent.</t>
  </si>
  <si>
    <t>Sturdy, Shell Armor</t>
  </si>
  <si>
    <t>BAP Formula: 5 + ((enemy speed-user speed) / 10) (round normally, max BAP 15)</t>
  </si>
  <si>
    <t>Hail (Move)</t>
  </si>
  <si>
    <t>Crustle</t>
  </si>
  <si>
    <t>Scraggy</t>
  </si>
  <si>
    <t>Dark/Fighting</t>
  </si>
  <si>
    <t>Shed Skin, Moxie</t>
  </si>
  <si>
    <t>The user calls in a hailstorm that lasts for four (4) rounds. The hail causes two (2) damage per action to all Pokemon except Ice-types. Hail activates the abilities Snow Cloak and Ice Body, as well as increasing Blizzard's accuracy to 100% and letting it have an additional 30% chance to bypass Protect and Detect for Ice-type users. Z-Move Effect: Raises the user's Speed by one (1) stage, adjusting the natural stage.</t>
  </si>
  <si>
    <t>Scrafty</t>
  </si>
  <si>
    <t>Hammer Arm (Move)</t>
  </si>
  <si>
    <t>Sigilyph</t>
  </si>
  <si>
    <t>Wonder Skin, Magic Guard</t>
  </si>
  <si>
    <t>Yamask</t>
  </si>
  <si>
    <t>The user's arm glows a bright white and it slams into the opponent with great force.  This move lowers the user's speed by one (1) stage.</t>
  </si>
  <si>
    <t>Happy Hour (Move)</t>
  </si>
  <si>
    <t>Cofagrigus</t>
  </si>
  <si>
    <t>The user celebrates by throwing a small party. Each use of Happy Hour nets the trainer 1 CC. If the Pokemon has Amulet Coin attached, it gains two CC each use. A maximum of 3 CC can be gained this way in any given battle. The CC will only be awarded if the Happy Hour user's team wins the battle. Z-Move Effect: Raises the user's Attack, Defense, Sp. Attack, Sp. Defense, and Speed by one (1) stage, adjusting the natural stage.</t>
  </si>
  <si>
    <t>Harden (Move)</t>
  </si>
  <si>
    <t>Tirtouga</t>
  </si>
  <si>
    <t>Solid Rock, Sturdy</t>
  </si>
  <si>
    <t>Carracosta</t>
  </si>
  <si>
    <t>The user hardens its exterior, glowing brightly and lessening the damage from the opponen's Physical moves. Harden boosts the user's defense by one (1) stage, and if Harden is used first it causes 1/10th recoil damage on an opponent that strikes it with a contact attack that action. Harden can also renew the skin of Rock and Steel type Pokemon, removing the corrosion effect of Acid and Acid Spray. Z-Move Effect: Raises the user's Defense by one (1) stage, adjusting the natural stage.</t>
  </si>
  <si>
    <t>Archen</t>
  </si>
  <si>
    <t>Haze (Move)</t>
  </si>
  <si>
    <t>Archeops</t>
  </si>
  <si>
    <t>Trubbish</t>
  </si>
  <si>
    <t>Haze (Regular): The user releases a thick, black smoke that blankets the arena and resets the stat levels of all Pokemon on the field to zero (0).</t>
  </si>
  <si>
    <t>Haze (Fog): The haze expelled is so thick that it blankets both sides of the field, and sets the weather on the field to Fog for the next six (6) actions.</t>
  </si>
  <si>
    <t>Z-Move Effect: Restores the user's HP by 35 points.</t>
  </si>
  <si>
    <t>Garbodor</t>
  </si>
  <si>
    <t>Head Charge (Move)</t>
  </si>
  <si>
    <t>Stench, Weak Armor</t>
  </si>
  <si>
    <t>Zorua</t>
  </si>
  <si>
    <t>The user prepares its defense shortly before rushing into a headlong charge. The user takes 1/4th of the damage dealt as recoil damage.</t>
  </si>
  <si>
    <t>Zoroark</t>
  </si>
  <si>
    <t>Sludge Bomb</t>
  </si>
  <si>
    <t>Minccino</t>
  </si>
  <si>
    <t>Cute Charm, Technician</t>
  </si>
  <si>
    <t>Energy Cost Formula: 8 + (Weight Class / 2)</t>
  </si>
  <si>
    <t>Head Smash (Move)</t>
  </si>
  <si>
    <t>Cinccino</t>
  </si>
  <si>
    <t>The user becomes surrounded by a blue-white aura and launches itself at the opponent, head first. The user takes half (0.5x) of the damage dealt as recoil damage.</t>
  </si>
  <si>
    <t>Gothita</t>
  </si>
  <si>
    <t>BAP Formula: 12 + (User Weight Class / 1.5). Round up.</t>
  </si>
  <si>
    <t>Frisk, Competitive</t>
  </si>
  <si>
    <t>Headbutt (Move)</t>
  </si>
  <si>
    <t>Gothorita</t>
  </si>
  <si>
    <t>The user slams its head into the opponent, doing damage. This attack has a chance to flinch the opponent.</t>
  </si>
  <si>
    <t>Gothitelle</t>
  </si>
  <si>
    <t>Heal Bell (Move)</t>
  </si>
  <si>
    <t>Solosis</t>
  </si>
  <si>
    <t>Overcoat, Magic Guard</t>
  </si>
  <si>
    <t>The user glows dimly and releases blue energy waves. The energy is released with a bell-like noise that soothes allies, purging them of all status conditions, including Burn, Freeze, Paralysis, Poison, and Sleep. This move targets all allied Pokemon, regardless of whether they are active or benched. Z-Move Effect: Restores use user's HP by 35 points.</t>
  </si>
  <si>
    <t>Heal Block (Move)</t>
  </si>
  <si>
    <t>All Foes</t>
  </si>
  <si>
    <t>Duosion</t>
  </si>
  <si>
    <t>Prevents the target from healing by any means, except for the use of a Z-Move (e.g. Z-Softboiled) and trainer items. The target also is unable to use Wish, Lunar Dance, Healing Wish, Heal Pulse, Pollen Puff (targeting an ally), Floral Healing, a Healing Move (sub class), Purify, any Draining Moves (check Big Root, except Leech Seed). Immunity abilities (e.g. Volt Absorb) still provide their immunities, just not the healing. This does not affect the healing granted by switching out from Regenerator. This effect lasts for four (4) rounds. This move targets all opponents in a multi-battle. Z-Move Effect: Raises the user's Sp. Attack by two (2) stages, adjusting the natural stage.</t>
  </si>
  <si>
    <t>Heal Order (Move)</t>
  </si>
  <si>
    <t>Reuniclus</t>
  </si>
  <si>
    <t>The user calls in its hive to heal 20 HP. This move uses up one of the user's available recovery moves in a battle. Z-Move Effect: The user's negative stat changes are reset to 0, adjusting the natural stage of the reset stats.</t>
  </si>
  <si>
    <t>Energy Cost Formula: (Maximum HP/10) + 2</t>
  </si>
  <si>
    <t>Ducklett</t>
  </si>
  <si>
    <t>Keen Eye, Big Pecks</t>
  </si>
  <si>
    <t>Swanna</t>
  </si>
  <si>
    <t>Heal Pulse (Move)</t>
  </si>
  <si>
    <t>Blizzard</t>
  </si>
  <si>
    <t>Vanillite</t>
  </si>
  <si>
    <t>Ice Body, Snow Cloak</t>
  </si>
  <si>
    <t>The user releases a wave of energy that restores 20 HP to a target Pokemon on the field.  This move uses up one of the user's available recovery moves in a battle. Z-Move Effect: The user's negative stat changes are reset to 0, adjusting the natural stage of the reset stats.</t>
  </si>
  <si>
    <t>Vanillish</t>
  </si>
  <si>
    <t>Healing Wish (Move)</t>
  </si>
  <si>
    <t>Vanilluxe</t>
  </si>
  <si>
    <t>The user funnels all of its energy into a pink glowing orb, launches it at an ally, and faints. The pink orb infuses itself into the ally, restoring 25 HP, 20 Energy and curing all status ailments. In a switch battle, this move can be applied to the Pokemon that switches in after the user of Healing Wish, and the user's option. This move fails unless the user can pay the entire Energy Cost. Z-Move Effect: None.</t>
  </si>
  <si>
    <t>Ice Body, Snow Warning</t>
  </si>
  <si>
    <t>Heart Stamp (Move)</t>
  </si>
  <si>
    <t>Deerling</t>
  </si>
  <si>
    <t>Normal/Grass</t>
  </si>
  <si>
    <t>Chlorophyll, Sap Sipper</t>
  </si>
  <si>
    <t>The user forms a heart-shaped pink cloud around itself and rams itself into the opponent, doing damage. The heart hits with such adorable force it can cause the opponent to flinch.</t>
  </si>
  <si>
    <t>Heart Swap (Move)</t>
  </si>
  <si>
    <t>Sawsbuck</t>
  </si>
  <si>
    <t>The user produces a pink energy and two balls of energy emerge from the user's and the opponent's bodies. The two balls of energy are filled with the Pokemon's stat increases and decreases. The balls of energy go to the opposite users. The user's ball of energy goes to the opponent and vice-versa. Z-Move Effect: The user's attacks are guaranteed critical hits for the next six (6) actions.</t>
  </si>
  <si>
    <t>Heat Crash (Move)</t>
  </si>
  <si>
    <t>Emolga</t>
  </si>
  <si>
    <t>The user leaps into the air, covers itself with a ball of fire, then somersaults and lands on the opponent. Heat Crash does damage based on the user's and the target's weights.</t>
  </si>
  <si>
    <t>Karrablast</t>
  </si>
  <si>
    <t>BAP Formula: 4 + 2 * (User's Weight Class - Target's Weight Class). Maximum 20.</t>
  </si>
  <si>
    <t>Swarm, Shed Skin</t>
  </si>
  <si>
    <t>Energy Cost Formula: 5 + (User Weight Class / 1.5)</t>
  </si>
  <si>
    <t>Heat Wave (Move)</t>
  </si>
  <si>
    <t>Escavalier</t>
  </si>
  <si>
    <t>Swarm, Shell Armor</t>
  </si>
  <si>
    <t>The user releases a wave of fire from its mouth or wings towards the opponent. A Pokemon struck by this attack has a chance to be burned.</t>
  </si>
  <si>
    <t>Heavy Slam (Move)</t>
  </si>
  <si>
    <t>Foongus</t>
  </si>
  <si>
    <t>The user jumps into the air and then smashes into the opponent with great force.</t>
  </si>
  <si>
    <t>Helping Hand (Move)</t>
  </si>
  <si>
    <t>Amoonguss</t>
  </si>
  <si>
    <t>Frillish</t>
  </si>
  <si>
    <t>Water/Ghost</t>
  </si>
  <si>
    <t>Water Absorb, Cursed Body</t>
  </si>
  <si>
    <t>The user releases a bolt of energy, doubling the BAP of another ally's move in the same action. The doubling occurs before the 75% BAP reduction on a spread attack. If used on an ally using a combo of two different moves, one move of the user's choice has its power doubled in this way and Helping Hand's energy cost is based on the BAP of this move. If used on an ally using a combo of two of the same move, the entire combo's BAP is increased by 50% and Helping Hand's energy cost is based on the BAP of the combo. The minimum increase in BAP that can be offered by this move is six (6). This move fails unless the user can pay the entire Energy Cost. Z-Move Effect: The user's negative stat changes are reset to 0, adjusting the natural stage of the reset stats.</t>
  </si>
  <si>
    <t>Energy Cost Formula: 4 + (Adjusted BAP of Ally's Move / 2)</t>
  </si>
  <si>
    <t>Hex (Move)</t>
  </si>
  <si>
    <t>Jellicent</t>
  </si>
  <si>
    <t>7 or 13</t>
  </si>
  <si>
    <t>Alomomola</t>
  </si>
  <si>
    <t>Healer, Hydration</t>
  </si>
  <si>
    <t>The user summons a pitch black horror that opens its eye piercingly at their opponent, overtaking their body and sending shock waves through it. This move has 13 BAP instead of 7 if the opponent is suffering a major status condition (Poison, Paralysis, Burn, Freeze, Sleep).</t>
  </si>
  <si>
    <t>High Jump Kick (Move)</t>
  </si>
  <si>
    <t>Mega Kangaskhan</t>
  </si>
  <si>
    <t>Joltik</t>
  </si>
  <si>
    <t>Bug/Electric</t>
  </si>
  <si>
    <t>Compoundeyes, Unnerve</t>
  </si>
  <si>
    <t>The Pokemon leaps into the air and smashes its foot into the target. If the move misses, the user takes damage equal to its Weight Class + the Base Attack Power of the move (or combo if used in a combo). If Helping Hand is used, its boost factors into the Base Attack Power for the purposes of calculating crash damage.</t>
  </si>
  <si>
    <t>Galvantula</t>
  </si>
  <si>
    <t>Highhorse Power (Move)</t>
  </si>
  <si>
    <t>Ferroseed</t>
  </si>
  <si>
    <t>Grass/Steel</t>
  </si>
  <si>
    <t>The user kicks their opponent with the power of their feet. The heavier the user, the stronger the attack.</t>
  </si>
  <si>
    <t>BAP Formula: 8 + (User's Weight Class / 2)</t>
  </si>
  <si>
    <t>Energy Cost Formula: 6 + (User's Weight Class / 3)</t>
  </si>
  <si>
    <t>Hidden Power (Move)</t>
  </si>
  <si>
    <t>Ferrothorn</t>
  </si>
  <si>
    <t>Klink</t>
  </si>
  <si>
    <t>Plus, Minus</t>
  </si>
  <si>
    <t>The user lets out white rings that swirl around the user and then are fired at the opponent. When Hidden Power is learned, the player declares it to be any non-Normal type they so desire. Hidden Power may be unlearned and retaught whenever the player desires for the price of 2 MC. Irrespective of type, Hidden Power can only be linked to a Normalium Z.</t>
  </si>
  <si>
    <t>Klang</t>
  </si>
  <si>
    <t>Hold Back (Move)</t>
  </si>
  <si>
    <t>Klinklang</t>
  </si>
  <si>
    <t>The user holds back when it attacks. This attack, and any attack it is combined with, cannot reduce the target below 1 HP.</t>
  </si>
  <si>
    <t>Hold Hands (Move)</t>
  </si>
  <si>
    <t>Tynamo</t>
  </si>
  <si>
    <t>The user and an ally hold hands. This makes them very happy. Z-Move Effect: Raises the user's Attack, Defense, Sp. Attack, Sp. Defense, and Speed by one (1) stage, adjusting the natural stage.</t>
  </si>
  <si>
    <t>Eelektrik</t>
  </si>
  <si>
    <t>Hone Claws (Move)</t>
  </si>
  <si>
    <t>Eelektross</t>
  </si>
  <si>
    <t>The user sharpens its claws or nails to raise the Attack and Accuracy of its attacks by one (1) stage. Z-Move Effect: Raises the user's Attack by one (1) stage, adjusting the natural stage.</t>
  </si>
  <si>
    <t>Horn Attack (Move)</t>
  </si>
  <si>
    <t>Elgyem</t>
  </si>
  <si>
    <t>Telepathy, Synchronize</t>
  </si>
  <si>
    <t>Beheeyem</t>
  </si>
  <si>
    <t>The user's horn(s) or tusks glow white and it rams the opponent with them.</t>
  </si>
  <si>
    <t>Horn Drill (Move)</t>
  </si>
  <si>
    <t>Litwick</t>
  </si>
  <si>
    <t>Ghost/Fire</t>
  </si>
  <si>
    <t>Flash Fire, Flame Body</t>
  </si>
  <si>
    <t xml:space="preserve">The user's horn begins to spin extremely quickly, like a drill. Then the user rams into the target with its "drill" in the abdomen. The drill can obliterate rocks and punch through steel. If Horn Drill hits, the target takes massive damage. </t>
  </si>
  <si>
    <t>Horn Leech (Move)</t>
  </si>
  <si>
    <t>Lampent</t>
  </si>
  <si>
    <t>Chandelure</t>
  </si>
  <si>
    <t>The user surrounds its antlers with a dark red energy and jabs them into the opponent violently, sapping them on contact. The user heals themselves for 50% of the damage dealt.</t>
  </si>
  <si>
    <t>Howl (Move)</t>
  </si>
  <si>
    <t>Axew</t>
  </si>
  <si>
    <t>Rivalry, Mold Breaker</t>
  </si>
  <si>
    <t>The user lets out a spine-tingling howl, raising its attack by one (1) stage. If Howl is used in a combination, any stat-changes affected by the combination double. Z-Move Effect: Raises the user's Attack by one (1) stage, adjusting the natural stage.</t>
  </si>
  <si>
    <t>Fraxure</t>
  </si>
  <si>
    <t>Hurricane (Move)</t>
  </si>
  <si>
    <t>Haxorus</t>
  </si>
  <si>
    <t>The user generates a violent, withering hurricane with a wind so fierce it jams out sound. The disorientation and intense pressure have a chance to confuse the opponent. During rain, the attack has perfect accuracy. During intense sunlight, the attack has an accuracy of 50%. If Hurricane is used against a Pokemon in the first stage of Fly, Bounce, or Sky Drop, Hurricane's BAP doubles from 11 to 22.</t>
  </si>
  <si>
    <t>Hydro Cannon (Move)</t>
  </si>
  <si>
    <t>Cubchoo</t>
  </si>
  <si>
    <t>Snow Cloak, Slush Rush</t>
  </si>
  <si>
    <t>The user lets out several powerful orbs of water at an extremely high speed, causing the orbs to crash into the opponent. These orbs are powerful to destroy rocks and create indents in steel. However, the user is more sluggish after using this attack.</t>
  </si>
  <si>
    <t>Beartic</t>
  </si>
  <si>
    <t>Hydro Pump (Move)</t>
  </si>
  <si>
    <t>Cryogonal</t>
  </si>
  <si>
    <t>The user releases a powerful blast of water from its mouth or other logical sources at the target.</t>
  </si>
  <si>
    <t>Hyper Beam (Move)</t>
  </si>
  <si>
    <t>Shelmet</t>
  </si>
  <si>
    <t>The user releases a powerful beam of white energy at the opponent, doing great damage. Hyper Beam is so powerful it can destroy rocks and put dents in steel. However, after using Hyper Beam, the user is sluggish.</t>
  </si>
  <si>
    <t>Hydration, Shell Armor</t>
  </si>
  <si>
    <t>Hyper Fang (Move)</t>
  </si>
  <si>
    <t>Accelgor</t>
  </si>
  <si>
    <t>Hydration, Sticky Hold</t>
  </si>
  <si>
    <t>The user bites down on the opponent with great force. This move has a chance to cause the target to flinch.</t>
  </si>
  <si>
    <t>Hyper Voice (Move)</t>
  </si>
  <si>
    <t>Stunfisk</t>
  </si>
  <si>
    <t>Ground/Electric</t>
  </si>
  <si>
    <t>Static, Limber</t>
  </si>
  <si>
    <t>The user lets out a powerful shout with such a high frequency that it damages opponents. This move is unaffected by opposing Substitutes.</t>
  </si>
  <si>
    <t>Hyperspace Fury (Move)</t>
  </si>
  <si>
    <t>Mienfoo</t>
  </si>
  <si>
    <t>Inner Focus, Regenerator</t>
  </si>
  <si>
    <t>--%</t>
  </si>
  <si>
    <t>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 This move also lowers the user's Defense by one (1) stage even if it fails to deal damage.</t>
  </si>
  <si>
    <t>Mienshao</t>
  </si>
  <si>
    <t>Hyperspace Hole (Move)</t>
  </si>
  <si>
    <t>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t>
  </si>
  <si>
    <t>Druddigon</t>
  </si>
  <si>
    <t>Hypnosis (Move)</t>
  </si>
  <si>
    <t>Mega Pinsir</t>
  </si>
  <si>
    <t>Rough Skin, Sheer Force</t>
  </si>
  <si>
    <t>Golett</t>
  </si>
  <si>
    <t>Ground/Ghost</t>
  </si>
  <si>
    <t>Iron Fist, Klutz</t>
  </si>
  <si>
    <t>The user glares at the opponent, releasing mystical energy from its eyes and causes the opponent to go to sleep. Z-Move Effect: Raises the user's Speed by one (1) stage, adjusting the natural stage.</t>
  </si>
  <si>
    <t>Golurk</t>
  </si>
  <si>
    <t>Ice Ball (Move)</t>
  </si>
  <si>
    <t>Pawniard</t>
  </si>
  <si>
    <t>Dark/Steel</t>
  </si>
  <si>
    <t>Defiant, Inner Focus</t>
  </si>
  <si>
    <t>The user encases itself in a ball of ice and repeatedly rams itself into the foe, adding three (3) more BAP and costing one (1) additional energy for each consecutive use. If the user used Defense Curl since they last entered play, this move starts with 8 BAP instead of 4 Ice Ball can be used up to five (5) times before it resets to its original BAP. If Ice Ball misses, is disengaged, or is blocked, both its BAP and Energy Cost reset to the original level. Ice Ball does not incur the normal consecutive attacks penalty.</t>
  </si>
  <si>
    <t>Bisharp</t>
  </si>
  <si>
    <t>BAP Formula: 4 + 4 (If the user has performed Defense Curl since entering play) + (Consecutive Uses * 3). Maximum 22.</t>
  </si>
  <si>
    <t>Energy Cost Formula: 4 + Consecutive Uses</t>
  </si>
  <si>
    <t>Ice Beam (Move)</t>
  </si>
  <si>
    <t>Bouffalant</t>
  </si>
  <si>
    <t>Reckless, Sap Sipper</t>
  </si>
  <si>
    <t>The user opens its mouth wide, unleashing a bright azure beam so cold that it can freeze the opponent solid.</t>
  </si>
  <si>
    <t>Ice Burn (Move)</t>
  </si>
  <si>
    <t>Mega Gyarados</t>
  </si>
  <si>
    <t>Rufflet</t>
  </si>
  <si>
    <t>Keen Eye, Sheer Force</t>
  </si>
  <si>
    <t>The user uses an action to charge a massive amount of crackling ice energy before releasing it in an incredible attack. The frozen energy is so cold and unstable that rather than being able to freeze the target, it has a chance to burn instead.</t>
  </si>
  <si>
    <t>Ice Fang (Move)</t>
  </si>
  <si>
    <t>Braviary</t>
  </si>
  <si>
    <t>10% freeze, 10% flinch</t>
  </si>
  <si>
    <t>The user's jaw and teeth get coated in sharp and jagged ice as it chomps down on the opponent. It has a chance to freeze the opponent. It also has a chance to make the opponent flinch.</t>
  </si>
  <si>
    <t>Ice Hammer (Move)</t>
  </si>
  <si>
    <t>Vullaby</t>
  </si>
  <si>
    <t>Big Pecks, Overcoat</t>
  </si>
  <si>
    <t>The user slams into the opponent with great force using a fist of ice. This move lowers the user's Speed by one (1) stage.</t>
  </si>
  <si>
    <t>Ice Punch (Move)</t>
  </si>
  <si>
    <t>Mandibuzz</t>
  </si>
  <si>
    <t>Heatmor</t>
  </si>
  <si>
    <t>Gluttony, Flash Fire</t>
  </si>
  <si>
    <t>The user's fist flies towards the opponent, while being coated in layers of ice cold enough to freeze the opponent solid.</t>
  </si>
  <si>
    <t>Durant</t>
  </si>
  <si>
    <t>Swarm, Hustle</t>
  </si>
  <si>
    <t>Ice Shard (Move)</t>
  </si>
  <si>
    <t>Deino</t>
  </si>
  <si>
    <t>The user forms a large chunk of ice, then fires it at the opponent at blinding speed.</t>
  </si>
  <si>
    <t>Dark/Dragon</t>
  </si>
  <si>
    <t>Icicle Crash (Move)</t>
  </si>
  <si>
    <t>Zweilous</t>
  </si>
  <si>
    <t>The user hurls sharp, heavy icicles at the target en masse. The forceful blow can cause the opponent to flinch.</t>
  </si>
  <si>
    <t>Icicle Spear (Move)</t>
  </si>
  <si>
    <t>Hydreigon</t>
  </si>
  <si>
    <t>The user launches 2-5 long, thin icicles in quick succession. This move can disrupt charge-up attacks.</t>
  </si>
  <si>
    <t>Icy Wind (Move)</t>
  </si>
  <si>
    <t>Larvesta</t>
  </si>
  <si>
    <t>The user blows a wide blast of cold air, impeding the opponent and lowering their speed by one (1) stage.</t>
  </si>
  <si>
    <t>Bug/Fire</t>
  </si>
  <si>
    <t>Imprison (Move)</t>
  </si>
  <si>
    <t>Volcarona</t>
  </si>
  <si>
    <t>The user selects up to three moves that it knows and emits a powerful telepathic block. For six (6) actions or until the user leaves play (whichever comes first), no opponent may use the selected moves. The user of Imprison can use the selected moves normally. Z-Move Effect: Raises the user's Sp. Defense by two (2) stages, adjusting the natural stage.</t>
  </si>
  <si>
    <t>Cobalion</t>
  </si>
  <si>
    <t>Steel/Fighting</t>
  </si>
  <si>
    <t>Incinerate (Move)</t>
  </si>
  <si>
    <t>The user blasts the opponent with an arc of flame concentrated on the opponent's berry or gem, burning it and making it useless. Occa Berries are fireproof.</t>
  </si>
  <si>
    <t>Terrakion</t>
  </si>
  <si>
    <t>Inferno (Move)</t>
  </si>
  <si>
    <t>The user focuses an intensely hot ball of flames that it fires at the opponent. The ball is incredibly unstable though and does not fly on a straight trajectory. If it strikes the opponent, it will always inflict a Burn. It will thaw the frozen user.</t>
  </si>
  <si>
    <t>Rock/Fighting</t>
  </si>
  <si>
    <t>Infestation (Move)</t>
  </si>
  <si>
    <t>4+2 dpa</t>
  </si>
  <si>
    <t>Virizion</t>
  </si>
  <si>
    <t>The Pokemon sends a swarm of small insects that bite into trap the opposing Pokemon. While trapped in Infestation, the Pokemon recieves two (2) damage per action. The holding effect will last four (4) actions before it needs to be refreshed.</t>
  </si>
  <si>
    <t>Ingrain (Move)</t>
  </si>
  <si>
    <t>Tornadus</t>
  </si>
  <si>
    <t>The user grows roots that burrow down into the ground, restoring four (4) HP per action for six (6) actions. While Ingrained, the Pokemon is not affected by phazing attacks, and loses any Ground immunity it might possess. This move uses up one of the user's available recovery moves in a battle. Z-Move Effect: Raises the user's Sp. Defense by one (1) stage, adjusting the natural stage.</t>
  </si>
  <si>
    <t>Instruct (Move)</t>
  </si>
  <si>
    <t>Everstone, Reveal Glass</t>
  </si>
  <si>
    <t>Tornadus-T</t>
  </si>
  <si>
    <t>The user instructs its target and uses its influence and wisdom to encourage them to use the last move they used. Pokémon who use a move as a result of Instruct do not incur the movespam penalty. This move fails if the target has not used a move before or if the last move it used was either a combination or a Z-Move. Z-Move Effect: Increases the user's Sp. Attack by one (1) stage, adjusting the natural stage.</t>
  </si>
  <si>
    <t>Ion Deluge (Move)</t>
  </si>
  <si>
    <t>Thundurus</t>
  </si>
  <si>
    <t>The Pokemon charges the field with special ions that convert Normal-typed attacks into Electric-typed attacks for the next six (6) actions when used. This takes precedence before any Ability effects. Z-Move Effect: Raises the user's Sp. Attack by one (1) stage, adjusting the natural stage.</t>
  </si>
  <si>
    <t>Iron Defense (Move)</t>
  </si>
  <si>
    <t>Thundurus-T</t>
  </si>
  <si>
    <t>The user infuses its skin with iron, boosting its defense by two (2) stages and preventing knockback when used. If Iron Defense is used first and an opponent strikes with a contact attack that action, they will receive 1/4th recoil damage. Iron Defense will remove the corrosive effects of Acid and Acid Spray on Steel-types. Iron Defense can renew the skin of both Rock and Steel type Pokemon, removing Poison and Burn. Z-Move Effect: The user's negative stat changes are reset to 0, adjusting the natural stage of the reset stats.</t>
  </si>
  <si>
    <t>Iron Head (Move)</t>
  </si>
  <si>
    <t>Reshiram</t>
  </si>
  <si>
    <t>Dragon/Fire</t>
  </si>
  <si>
    <t>The user uses its iron-solid head to headbutt the opponent. It strikes with enough force to cause the opponent to flinch.</t>
  </si>
  <si>
    <t>Iron Tail (Move)</t>
  </si>
  <si>
    <t>Mist</t>
  </si>
  <si>
    <t>Zekrom</t>
  </si>
  <si>
    <t>Dragon/Electric</t>
  </si>
  <si>
    <t>The user coats its tail in iron and sweeps it into the opponent. It can lower the opponent's defense by one (1) stage.</t>
  </si>
  <si>
    <t>Judgment (Move)</t>
  </si>
  <si>
    <t>Landorus</t>
  </si>
  <si>
    <t>Landorus-T</t>
  </si>
  <si>
    <t>The user brings down wrathful light on the opponent. If the user is holding a type Plate, this move will change type to match it.</t>
  </si>
  <si>
    <t>Jump Kick (Move)</t>
  </si>
  <si>
    <t>Dragon/Ice</t>
  </si>
  <si>
    <t>The Pokemon attacks the opponent with a flying kick, foot outstretched. If the move misses, the user takes damage equal to its Weight Class + the Base Attack Power of the move (or combo if used in a combo). If Helping Hand is used, its boost factors into the Base Attack Power for the purposes of calculating crash damage.</t>
  </si>
  <si>
    <t>Karate Chop (Move)</t>
  </si>
  <si>
    <t>Dark Stone, Everstone, Light Stone</t>
  </si>
  <si>
    <t>Kyurem-B</t>
  </si>
  <si>
    <t>The user chops at the foe, aiming for a pressure point or vulnerable area. Because it targets vulnerable areas, this move is more likely to result in a critical hit. If combined with Cross Chop, the move always scores a critical hit. If combined with Rock Smash, the opponent's Defense is always lowered, and the attack always lands a critical hit.</t>
  </si>
  <si>
    <t>Mega Aerodactyl</t>
  </si>
  <si>
    <t>Dark Stone, Everstone</t>
  </si>
  <si>
    <t>Kinesis (Move)</t>
  </si>
  <si>
    <t>Kyurem-W</t>
  </si>
  <si>
    <t>Everstone, Light Stone</t>
  </si>
  <si>
    <t>The user employs Psychic powers to distort the target's sense of reality, making it more difficult for the opponent to focus on its attacks and lowering their accuracy by one (1) stage. Z-Move Effect: Raises the user's Evasion by one (1) stage, adjusting the natural stage.</t>
  </si>
  <si>
    <t>Keldeo</t>
  </si>
  <si>
    <t>King's Shield (Move)</t>
  </si>
  <si>
    <t>Meloetta-A</t>
  </si>
  <si>
    <t>The Pokemon instantly reverts to its Shield Forme, protecting itself from damaging attacks, reducing the Attack stat of any attacker that makes contact with the shield by two (2) stages for each of their hits. Z-Moves will only have 75% of the damage blocked. The attack will fail if used consecutively. Z-Move Effect: The user's negative stat changes are reset to 0, adjusting the natural stage of the reset stats.</t>
  </si>
  <si>
    <t>Meloetta-P</t>
  </si>
  <si>
    <t>Normal/Fighting</t>
  </si>
  <si>
    <t xml:space="preserve"> Energy Cost Formula: 4 + (Damage Blocked / 2.5)</t>
  </si>
  <si>
    <t>Knock Off (Move)</t>
  </si>
  <si>
    <t>7 or 10</t>
  </si>
  <si>
    <t>Drives, Everstone</t>
  </si>
  <si>
    <t>Blaze Kick, Extreme Speed, Shift Gear</t>
  </si>
  <si>
    <t>The Pokemon strikes at any item held by the opponent, knocking it away (The item's effect still occurs beforehand). The opponent loses all benefits of its held item. This move's effect will not activate if the target has Sticky Hold, or is holding the item Griseous Orb, Shock Drive, Douse Drive, Chill Drive, Burn Drive, Red Orb, Blue Orb, an Elemental Plate (if the holder has Multitype), a Memory (if the holder has RKS System), any Mega Stone, or any Z-Crystal. This move's power increases if the target is holding any other item not listed in this description.</t>
  </si>
  <si>
    <t>Chespin</t>
  </si>
  <si>
    <t>Land's Wrath (Move)</t>
  </si>
  <si>
    <t>The Pokemon gathers the energy of earth into a clay sphere and launches it at the opponent.</t>
  </si>
  <si>
    <t>Laser Focus (Move)</t>
  </si>
  <si>
    <t>The user focuses so intently that it discovers the weak points in all of its targets, guaranteeing that all their attacks will score critical hits for the next six (6) actions. Z-Move Effect: Increases the user's Attack by one (1) stage, adjusting the natural stage.</t>
  </si>
  <si>
    <t>Last Resort (Move)</t>
  </si>
  <si>
    <t>Quilladin</t>
  </si>
  <si>
    <t>The user recalls all of the attacks or commands it has used, and unleashes a desperate attack at the opponent. The move fails if fewer than nine (9) unique actions or commands have been issued by this Pokemon in the entire battle. Last Resort doesn't count itself as a unique move the first time it is used by a Pokemon.</t>
  </si>
  <si>
    <t>Lava Plume (Move)</t>
  </si>
  <si>
    <t>Chesnaught</t>
  </si>
  <si>
    <t>Fennekin</t>
  </si>
  <si>
    <t>The user creates an explosion around it, causing smoke and fire to hit everything in the field. The smoke blinds all affected Pokemon and the fire has a chance of burning them. This move hits all Pokemon except the user. It will thaw the frozen user.</t>
  </si>
  <si>
    <t>Leaf Blade (Move)</t>
  </si>
  <si>
    <t>Braixen</t>
  </si>
  <si>
    <t>Delphox</t>
  </si>
  <si>
    <t>Any leaf-like structure on the Pokemon's body starts to glow green. The user then slashes the foe with such ferociousness that it may cause a critical hit.</t>
  </si>
  <si>
    <t>Leaf Storm (Move)</t>
  </si>
  <si>
    <t>Froakie</t>
  </si>
  <si>
    <t>The user then launches a huge cyclone of wind and razor-sharp leaves at the foe. The attack is so exhausting that it lowers the user's Special Attack stat by two (2) stages, even if the move misses.</t>
  </si>
  <si>
    <t>Leaf Tornado (Move)</t>
  </si>
  <si>
    <t>Frogadier</t>
  </si>
  <si>
    <t>Greninja</t>
  </si>
  <si>
    <t>The user catches its opponent in a whirlwind of grass, obscuring their vision for that action. There is a 30% chance that some of the grit may get into the victim's eyes, lowering their accuracy by one stage.</t>
  </si>
  <si>
    <t>Leafage (Move)</t>
  </si>
  <si>
    <t>Happy Hour</t>
  </si>
  <si>
    <t>Mega Mewtwo X</t>
  </si>
  <si>
    <t>Greninja-BB</t>
  </si>
  <si>
    <t>The user throws a bunch of leaves at the opponent like darts, dealing damage to the opponent. When combined with a move with "leaf" in its name, the BAP of the entire combination is multiplied by 1.5× (Leafage + Leafage will only have its BAP mutiplied by 1.5×) and the critical hit stage of the combination is raised by two (2) stages.</t>
  </si>
  <si>
    <t>Cut</t>
  </si>
  <si>
    <t>Leech Life (Move)</t>
  </si>
  <si>
    <t>Greninja-Ash</t>
  </si>
  <si>
    <t>Mega Mewtwo Y</t>
  </si>
  <si>
    <t>Bunnelby</t>
  </si>
  <si>
    <t>The user sneaks up on the foe, bites them, and drinks their blood. The user heals themselves for half the damage inflicted.</t>
  </si>
  <si>
    <t>Pickup, Cheek Pouch</t>
  </si>
  <si>
    <t>Leech Seed (Move)</t>
  </si>
  <si>
    <t>Diggersby</t>
  </si>
  <si>
    <t>Normal/Ground</t>
  </si>
  <si>
    <t>The user shoots out several seeds that, upon contact, sprouts into vines and wraps around the foe. The vines damage the target for three (3) HP per action, heal the user for the same amount, and lasts for six (6) actions. If the original user of Leech Seed is switched out or faints, the user's replacement gains control of Leech Seed. Leech Seed stops healing when the foe either faints or switches out, or if there is no replacement Pokemon when the user leaves play. Z-Move Effect: The user's negative stat changes are reset to 0, adjusting the natural stage of the reset stats.</t>
  </si>
  <si>
    <t>Leer (Move)</t>
  </si>
  <si>
    <t>Fletchling</t>
  </si>
  <si>
    <t>The user's eyes glow red and the foe shakes with fear, lowering the foe's defense by one (1) stage. If Leer is used in a combination, stat-changes induced by the combination double. Leer's targeting type does not apply to combos it is used in. Z-Move Effect: Raises the user's Attack by one (1) stage, adjusting the natural stage.</t>
  </si>
  <si>
    <t>Featherdance</t>
  </si>
  <si>
    <t>Lick (Move)</t>
  </si>
  <si>
    <t>Fletchinder</t>
  </si>
  <si>
    <t>Talonflame</t>
  </si>
  <si>
    <t>The user wraps its long tongue around the foe and licks it. The foe finds this extremely uncomfortable can be paralyzed by the ordeal. If combined with Astonish, the BAP of the entire combination doubles [e.g. (4 + 4) * 2 = 16]. If combined with Wrap or Bind, the damage per action while the opponent is trapped is doubled. If combined with Torment, the opponent is always paralyzed (20%) by the combination.</t>
  </si>
  <si>
    <t>Light of Ruin (Move)</t>
  </si>
  <si>
    <t>The user recalls many painful memories and fires the emotion as a blast of light. The user takes half (0.5x) of the damage dealt as recoil damage.</t>
  </si>
  <si>
    <t>Light Screen (Move)</t>
  </si>
  <si>
    <t>Scatterbug</t>
  </si>
  <si>
    <t>Shield Dust, Compoundeyes</t>
  </si>
  <si>
    <t>The user erects a shield that protects it and its teammates from Special damage. Special attacks targeting a Pokemon behind Light Screen have their BAP reduced by 50%, or by 33% if multiple Pokemon are sharing a Light Screen. The effect lasts for six (6) actions after use. This move maintains its effect on a Pokemon's position even after that Pokemon leaves play. Z-Move Effect: Raises the user's Sp. Defense by one (1) stage, adjusting the natural stage.</t>
  </si>
  <si>
    <t>Liquidation (Move)</t>
  </si>
  <si>
    <t>Spewpa</t>
  </si>
  <si>
    <t>Tes</t>
  </si>
  <si>
    <t>The user envelops itself in a veil of water and then slams into the target. The attack may unsettle the target, lowering their Defense by one (1) stage.</t>
  </si>
  <si>
    <t>Lock-On (Move)</t>
  </si>
  <si>
    <t>Vivillon</t>
  </si>
  <si>
    <t>The user's eyes glow red and track the target, wherever it may try to hide. Any attack the user makes against the target in the following action will be guaranteed to hit, regardless of the target's evasive attempts. Z-Move Effect: Raises the user's Speed by one (1) stage, adjusting the natural stage.</t>
  </si>
  <si>
    <t>Lovely Kiss (Move)</t>
  </si>
  <si>
    <t>Litleo</t>
  </si>
  <si>
    <t>Normal/Fire</t>
  </si>
  <si>
    <t>Rivalry, Unnerve</t>
  </si>
  <si>
    <t>The user's lips glow pink and blows a kiss at the foe. If the kiss hits, the foe falls asleep. The accuracy for this move is 90% instead of 75% if Attract or Sweet Kiss was used previously. Z-Move Effect: Raises the user's Speed by one (1) stage, adjusting the natural stage.</t>
  </si>
  <si>
    <t>Low Kick (Move)</t>
  </si>
  <si>
    <t>Pyroar</t>
  </si>
  <si>
    <t>The user kicks the foe at the knees or legs, tripping them with a heavy impact. The damage is more intense if the foe is very heavy.</t>
  </si>
  <si>
    <t>Flabébé</t>
  </si>
  <si>
    <t>Low Sweep (Move)</t>
  </si>
  <si>
    <t>Floette</t>
  </si>
  <si>
    <t>The user strikes at the opponent's ankles with a sweeping motion, knocking them down and lowering their speed by one (1) stage.</t>
  </si>
  <si>
    <t>Lucky Chant (Move)</t>
  </si>
  <si>
    <t>Floette-E</t>
  </si>
  <si>
    <t>The user starts to murmur ancient incantations. The chant prevents allies from taking critical hits from attacks for six (6) actions. This move targets up to three (3) allied Pokemon in a multi-battle and maintains its effect on a Pokemon's position even if it is switched for another Pokemon. Z-Move Effect: Raises the user's Evasion by one (1) stage, adjusting the natural stage.</t>
  </si>
  <si>
    <t>Florges</t>
  </si>
  <si>
    <t>Lunar Dance (Move)</t>
  </si>
  <si>
    <t>Skiddo</t>
  </si>
  <si>
    <t>The user glows white with the power of the moon and starts preforming an ancient dance. The user suddenly faints, and the next Pokemon to switch in will be surrounded in a white aura and have its HP and Energy restored by 30% and will be healed of all status. This move fails unless the user can pay the entire Energy Cost. Z-Move Effect: None.</t>
  </si>
  <si>
    <t>Lunge (Move)</t>
  </si>
  <si>
    <t>Gogoat</t>
  </si>
  <si>
    <t>The user slams into the target with one desperate lunge. The shock of the attack lowers the target's Attack by one (1) stage.</t>
  </si>
  <si>
    <t>Luster Purge (Move)</t>
  </si>
  <si>
    <t>Pancham</t>
  </si>
  <si>
    <t>Iron Fist, Mold Breaker</t>
  </si>
  <si>
    <t>Pangoro</t>
  </si>
  <si>
    <t>The user floods the target with intense light, which has a chance of reducing the foe's Special Defense stat by one (1) stage.</t>
  </si>
  <si>
    <t>Fighting/Dark</t>
  </si>
  <si>
    <t>Mach Punch (Move)</t>
  </si>
  <si>
    <t>Furfrou</t>
  </si>
  <si>
    <t>The Pokémon throws a weak punch at a blinding speed, hitting before the opponent can react.</t>
  </si>
  <si>
    <t>Espurr</t>
  </si>
  <si>
    <t>Keen Eye, Infiltrator</t>
  </si>
  <si>
    <t>Magic Coat (Move)</t>
  </si>
  <si>
    <t>Meowstic-M</t>
  </si>
  <si>
    <t>The Pokémon quickly creates a barrier of magic that reflects status moves, non-damaging stat-dropping moves, effects like Taunt and Torment, and entry hazards back at the opponent. Reflectable moves are marked with "Yes" in the "Magic Coat?" column. Z-Move Effect: Raises the user's Sp. Defense by two (2) stages, adjusting the natural stage.</t>
  </si>
  <si>
    <t>Magic Room (Move)</t>
  </si>
  <si>
    <t>Meowstic-F</t>
  </si>
  <si>
    <t>Honedge</t>
  </si>
  <si>
    <t>Steel/Ghost</t>
  </si>
  <si>
    <t>The Pokémon creates a strange atmosphere that renders the effects of hold items useless for four (4) rounds. Magic Room will not prevent Pokémon with Mega Stones from mega evolving, nor will it prevent Pokémon with Z-Crystals from using Z-Moves. Magic Room is negated if it is used again before it runs out. Z-Move Effect: Raises the user's Defense by two (2) stages, adjusting the natural stage.</t>
  </si>
  <si>
    <t>Magical Leaf (Move)</t>
  </si>
  <si>
    <t>Doublade</t>
  </si>
  <si>
    <t>The Pokémon spins around and releases glowing light green leaves from its body. The leaves track the opponent, ignoring Evasion and Accuracy changes.</t>
  </si>
  <si>
    <t>Magma Storm (Move)</t>
  </si>
  <si>
    <t>Aegislash-S</t>
  </si>
  <si>
    <t>The Pokémon shrouds the target in an incendiary ring of magma and volcanic ejecta. Magma Storm is maintained via contact with the ground (to better perform the required seismic manipulation). If the user performs another seismic attack or breaks contact with the ground, Magma Storm ends. The opponent will suffer more intense damage if it tries to break out of the flames with normal attacks. The trapping effect deals two (2) damage at the end of each action, prevents the target from switching out during Switch Phases, and lasts up to four (4) actions. It will thaw the frozen user.</t>
  </si>
  <si>
    <t>Magnet Bomb (Move)</t>
  </si>
  <si>
    <t>Aegislash-B</t>
  </si>
  <si>
    <t>The Pokémon creates a silver orb in front of it, and then fires the orb at the opponent. The orb tracks the opponent and explodes on impact, ignoring Evasion and Accuracy changes.</t>
  </si>
  <si>
    <t>Magnet Rise (Move)</t>
  </si>
  <si>
    <t>Spritzee</t>
  </si>
  <si>
    <t>The Pokémon uses electromagnetism to levitate up into the air. Its body turns golden, and Bulldoze, Earthquake, Fissure, and Magnitude cannot affect the Pokémon for the next six (6) actions. Earth Power's effectiveness is reduced by 3 BAP. Dig and Dive will also be avoided unless the user is above Size Class four (4), is 3.5m or longer, or has Levitate or the Flying type. Z-Move Effect: Raises the user's Evasion by one (1) stage, adjusting the natural stage.</t>
  </si>
  <si>
    <t>Aromatisse</t>
  </si>
  <si>
    <t>Magnetic Flux (Move)</t>
  </si>
  <si>
    <t>Swirlix</t>
  </si>
  <si>
    <t>The pokemon generates an electromagnetic field that responds to allied Pokemon (including the user) with the Plus or Minus ability, and raises their Defense and Special Defense by one (1) stage. Z-Move Effect: Raises the user's Sp. Defense by one (1) stage, adjusting the natural stage.</t>
  </si>
  <si>
    <t>Magnitude (Move)</t>
  </si>
  <si>
    <t>Slurpuff</t>
  </si>
  <si>
    <t>The Pokémon, with a brown aura surrounding it, jumps into the air and lands with a huge stomp, creating an earthquake with a variable size. Magnitude's selected BAP doubles if it hits an opponent using Dig.  If allied Pokemon can attack in sequence uninterrupted by an enemy attack, they can synchronize their Magnitude and avoid damaging each other in a multi-battle. If combined with Bulldoze, each target's speed is lowered by two (2) stages. If combined with Earthquake, Magnitude selects 7 BAP 25% of the time, 9 BAP 50% of the time, and 11 BAP the rest of the time.</t>
  </si>
  <si>
    <t>Electro Ball</t>
  </si>
  <si>
    <t>1d100</t>
  </si>
  <si>
    <t>Inkay</t>
  </si>
  <si>
    <t>Dark/Psychic</t>
  </si>
  <si>
    <t>Contrary, Suction Cups</t>
  </si>
  <si>
    <t>5 or less</t>
  </si>
  <si>
    <t>Malamar</t>
  </si>
  <si>
    <t>6-15</t>
  </si>
  <si>
    <t>16-35</t>
  </si>
  <si>
    <t>36-65</t>
  </si>
  <si>
    <t>66-85</t>
  </si>
  <si>
    <t>Binacle</t>
  </si>
  <si>
    <t>Tough Claws, Sniper</t>
  </si>
  <si>
    <t>86-95</t>
  </si>
  <si>
    <t>Barbaracle</t>
  </si>
  <si>
    <t>Mat Block (Move)</t>
  </si>
  <si>
    <t>Skrelp</t>
  </si>
  <si>
    <t>Poison Point, Poison Touch</t>
  </si>
  <si>
    <t>The Pokemon pulls up an energy mat and uses it to defend themselves from damaging attacks. This attack will also defend allies in a multiple battle, but only on its first use. Subsequent uses will only protect the user. Status moves are not blocked. This move fails if used consecutively. Z-Move Effect: Raises the user's Defense by one (1) stage, adjusting the natural stage.</t>
  </si>
  <si>
    <t>Energy Cost Formula: 6 + (Total Damage Blocked / 4)</t>
  </si>
  <si>
    <t>Me First (Move)</t>
  </si>
  <si>
    <t>Dragalge</t>
  </si>
  <si>
    <t>Dragon/Poison</t>
  </si>
  <si>
    <t>Clauncher</t>
  </si>
  <si>
    <t>Clawitzer</t>
  </si>
  <si>
    <t>The Pokémon senses the opponents attack and mimics what the opponent opponent would have used at an amplified power. Me First only succeeds against damaging attacks, it cannot mimic non-damaging attacks. The Power and Energy Cost of a selected attack are both amplified. The attack fails if the opponent attacks before the user of Me First. Me First also incurs any after effects the move would have, such as Sluggish from Hyper Beam, or Cooldown from a combo. Z-Move Effect: Raises the user's Speed by two (2) stages, adjusting the natural stage.</t>
  </si>
  <si>
    <t>Helioptile</t>
  </si>
  <si>
    <t>Electric/Normal</t>
  </si>
  <si>
    <t>Dry Skin, Sand Veil</t>
  </si>
  <si>
    <t>BAP Formula: BAP of Copied Move * 1.5</t>
  </si>
  <si>
    <t>Energy Cost Formula: Energy Cost of Copied Move * 1.25</t>
  </si>
  <si>
    <t>Mean Look (Move)</t>
  </si>
  <si>
    <t>Discharge</t>
  </si>
  <si>
    <t>Heliolisk</t>
  </si>
  <si>
    <t>The Pokémon shoots a dark, arresting glare at the opponent, trapping them. The target cannot switch out during a Switch Phase. If combined with Hypnosis, the move will always hit and the opponent will be inflicted with 2 action Sleep. If combined with Leer, the foe's Defense will fall two (2) stages. If combined with Glare, the foe will suffer from full paralysis next action, and paralysis will remain at 25%. The effects of this move can be avoided if the victim specifically makes an attempt to look away or close their eyes. Attempting to close your eyes or look away incurs a flat 15% Accuracy Drop on any move you use this action. Z-Move Effect: Raises the user's Sp. Defense by one (1) stage, adjusting the natural stage.</t>
  </si>
  <si>
    <t>Meditate (Move)</t>
  </si>
  <si>
    <t>Tyrunt</t>
  </si>
  <si>
    <t>Rock/Dragon</t>
  </si>
  <si>
    <t>The Pokémon sits on the ground and meditates. When the meditation is complete, the Pokémon's outline glows white, and its Attack is raised by one (1) stage. Meditate can be combined with mental and ki-based attacks, increasing the Effect Chance of the combination to 100%. Z-Move Effect: Raises the user's Attack by one (1) stage, adjusting the natural stage.</t>
  </si>
  <si>
    <t>Tyrantrum</t>
  </si>
  <si>
    <t>Mega Drain (Move)</t>
  </si>
  <si>
    <t>The Pokémon shoots a green beam of energy at the opponent; when hit by the beam, the opponent's outline turns red, and the Pokémon's outline turns white as energy is transferred from the opponent to the Pokémon. The user heals itself for 50% of the damage dealt.</t>
  </si>
  <si>
    <t>Amaura</t>
  </si>
  <si>
    <t>Rock/Ice</t>
  </si>
  <si>
    <t>Mega Kick (Move)</t>
  </si>
  <si>
    <t>Aurorus</t>
  </si>
  <si>
    <t>The Pokémon's foot glows with a brilliant white light, and it kicks the opponent with great power.</t>
  </si>
  <si>
    <t>Mega Punch (Move)</t>
  </si>
  <si>
    <t>Sylveon</t>
  </si>
  <si>
    <t>The Pokémon's fist becomes surrounded by a white glow, and it punches the opponent with great force.</t>
  </si>
  <si>
    <t>Megahorn (Move)</t>
  </si>
  <si>
    <t>Hawlucha</t>
  </si>
  <si>
    <t>Fighting/Flying</t>
  </si>
  <si>
    <t>The Pokémon's horn glows with a white sheen and rams it straight into the opponent.</t>
  </si>
  <si>
    <t>Memento (Move)</t>
  </si>
  <si>
    <t>Brave Bird</t>
  </si>
  <si>
    <t>Dedenne</t>
  </si>
  <si>
    <t>Electric/Fairy</t>
  </si>
  <si>
    <t>Cheek Pouch, Pickup</t>
  </si>
  <si>
    <t>The Pokémon leaves an imprint on the target that repeatedly reminds them that they will eventually faint. The Pokémon faints, and the opponent's Attack and Special Attack drop two (2) stages (adjusting the natural stages). This move fails unless the user can pay the entire Energy Cost. Z-Move Effect: Restores the user's replacement's HP by 30 points.</t>
  </si>
  <si>
    <t>Carbink</t>
  </si>
  <si>
    <t>Metal Burst (Move)</t>
  </si>
  <si>
    <t>Rock/Fairy</t>
  </si>
  <si>
    <t>Goomy</t>
  </si>
  <si>
    <t>Sap Sipper, Hydration</t>
  </si>
  <si>
    <t>The Pokémon's body glows white as a silvery orb appears and grows bigger when the Pokémon takes damage from an attack. The user retaliates against the last target to deal direct damage to them, dealing damage based on the attack the user counters. If the user hasn't been directly damaged this action, Metal Burst fails.</t>
  </si>
  <si>
    <t>Sliggoo</t>
  </si>
  <si>
    <t>Fixed Damage Formula: Damage Taken * 1.25</t>
  </si>
  <si>
    <t>Energy Cost Formula: 6 + (Damage Taken / 3)</t>
  </si>
  <si>
    <t>Goodra</t>
  </si>
  <si>
    <t>Metal Claw (Move)</t>
  </si>
  <si>
    <t>Klefki</t>
  </si>
  <si>
    <t>The Pokémon's hands glow white and become as sturdy as Steel. It then slashes at the opponent with arms crossed. There is a chance the Pokemon's claws may maintain the toughness of steel and raise Attack by one (1) stage. If combined with a "Cut", "Cross", "Claw", "Scissor", "Scratch", "Swipe", or "Slash" move, the BAP of the selected combination move is increased by one and a half (1.5x), rounded up [e.g. Metal Claw + Night Slash = 5 + (7 * 1.5, rounded up) = 16,] and the user's Attack is raised by one (1) level.</t>
  </si>
  <si>
    <t>Metal Sound (Move)</t>
  </si>
  <si>
    <t>Phantump</t>
  </si>
  <si>
    <t>Ghost/Grass</t>
  </si>
  <si>
    <t>Natural Cure, Frisk</t>
  </si>
  <si>
    <t>The Pokémon releases light blue sound waves with the sound of ringing metal. All Pokémon that hear it suffer a 2-stage Special Defense drop. This move is unaffected by opposing Substitutes. Z-Move Effect: Raises the user's Sp. Attack by one (1) stage, adjusting the natural stage.</t>
  </si>
  <si>
    <t>Trevenant</t>
  </si>
  <si>
    <t>Meteor Mash (Move)</t>
  </si>
  <si>
    <t>Pumpkaboo-S</t>
  </si>
  <si>
    <t>The Pokémon glows white, then punches the opponent with a cosmically powered fist, emulating astronomical impacts. There is a chance the Pokemon maintains some of the mystic power, raising its Attack by one (1) stage.</t>
  </si>
  <si>
    <t>Pickup, Frisk</t>
  </si>
  <si>
    <t>Metronome (Move)</t>
  </si>
  <si>
    <t>Pumpkaboo-A</t>
  </si>
  <si>
    <t>Pumpkaboo-L</t>
  </si>
  <si>
    <t>The Pokémon waves its arms back and forth until they glow white, stimulating its brain into using a random move. The User selects 10 moves, each of which has a 10% chance of occurring. Metronome cannot select a move the user already knows. Metronome can only select a maximum of one move from each type. If the user cannot select ten move types (due to knowing every move of at least nine types), Metronome fails. Metronome cannot select Assist, Copycat, Counter, Covet, Destiny Bond, Detect, Endure, Feint, Focus Punch, Follow Me, Helping Hand, Me First, Metronome, Mimic, Mirror Coat, Mirror Move, Protect, Rage Powder, Quick Guard, Sketch, Sleep Talk, Snatch, Struggle, Wide Guard, or a Z-Move. Metronome will incur a consecutive energy cost penalty either if it is used consecutively (even if summoning different potential attacks) or if one of the attacks it summoned is used consecutively. Z-Move Effect: None.</t>
  </si>
  <si>
    <t>Energy Cost Formula: 7 + Energy Cost of summoned move</t>
  </si>
  <si>
    <t>Milk Drink (Move)</t>
  </si>
  <si>
    <t>Pumpkaboo-XL</t>
  </si>
  <si>
    <t>Gourgeist-S</t>
  </si>
  <si>
    <t>The Pokémon allows the target to drink milk from its udders. The nutrients in its milk heal 20 HP. This move uses up one of the user's available recovery moves in a battle. Z-Move Effect: The user's negative stat changes are reset to 0, adjusting the natural stage of the reset stats.</t>
  </si>
  <si>
    <t>Energy Cost Formula: (User's Maximum HP / 10) + 2</t>
  </si>
  <si>
    <t>Mimic (Move)</t>
  </si>
  <si>
    <t>The Pokémon flashes white, gold, or purple, then instantly copies a single move of the user's choice from the last three (3) moves used by the target. This move is added to the user's movepool until the user leaves play. Only one move can be copied by Mimic at a time, and if Mimic is used again after it has already been used successfully, the first move copied by Mimic is forgotten and is replaced by the newly copied move. Z-Move Effect: Raises the user's Accuracy by one (1) stage, adjusting the natural stage.</t>
  </si>
  <si>
    <t>Gourgeist-A</t>
  </si>
  <si>
    <t>Mind Reader (Move)</t>
  </si>
  <si>
    <t>Gourgeist-L</t>
  </si>
  <si>
    <t>Gourgeist-XL</t>
  </si>
  <si>
    <t>The Pokémon uses its mind to sense the movements and thoughts of its opponent. Any move the Pokémon makes on its next action will not miss the target, providing that the target is the subject of Mind Reader. Z-Move Effect: Raises the user's Sp. Attack by one (1) stage, adjusting the natural stage.</t>
  </si>
  <si>
    <t>Minimize (Move)</t>
  </si>
  <si>
    <t>Bergmite</t>
  </si>
  <si>
    <t>Own Tempo, Ice Body</t>
  </si>
  <si>
    <t>The Pokémon compresses its body to reduce its size, lowering its Size Class to 1 and boosts Evasion by one (1) Stage (adjusting the natural stage), and prevents Evasion from being lowered (Foresight, Miracle Eye, and Odor Sleuth will still work for the user, reducing this Pokemon's Evasion to its +0 state while the move is in effect.) The user will revert to normal size upon leaving play. If the user is already Minimized, this move fails. The moves Body Slam, Stomp, Steamroller, Phantom Force, Dragon Rush, and Flying Press will have doubled (2x) BAP when used against a Minimized opponent, as well as having perfect (--) accuracy. Z-Move Effect: The user's negative stat changes are reset to 0, adjusting the natural stage of the reset stats.</t>
  </si>
  <si>
    <t>Miracle Eye (Move)</t>
  </si>
  <si>
    <t>Avalugg</t>
  </si>
  <si>
    <t>The Pokémon's eyes glow, and they peer at the target as if looking through a spyglass. If the target is Dark-type, they lose immunity to Psychic-type damage. Miracle Eye allows any Pokemon to hit the target through all evasive maneuvers, evasion boosts, and the attacker's own accuracy drops. This effect lasts for six (6) actions, but only against the target of the move. Z-Move Effect: Raises the user's Sp. Attack by one (1) stage, adjusting the natural stage.</t>
  </si>
  <si>
    <t>Mirror Coat (Move)</t>
  </si>
  <si>
    <t>Mega Ampharos</t>
  </si>
  <si>
    <t>Noibat</t>
  </si>
  <si>
    <t xml:space="preserve">The user retaliates against oncoming Special assaults. The user then pulses towards the last opponent that hit them with a Special attack, dealing 1.5x the damage of said attack. </t>
  </si>
  <si>
    <t>Flying/Dragon</t>
  </si>
  <si>
    <t>Frisk, Infiltrator</t>
  </si>
  <si>
    <t>Fixed Damage Formula: Special Damage Taken * 1.5</t>
  </si>
  <si>
    <t>Energy Cost Formula: 6 + (Special Damage Taken / 2)</t>
  </si>
  <si>
    <t>Mirror Move (Move)</t>
  </si>
  <si>
    <t>Noivern</t>
  </si>
  <si>
    <t>Xerneas</t>
  </si>
  <si>
    <t>The user thinks about an attack used against it by the target within the last three (3) actions and repeats it exactly, duplicating the attack. The target of Mirror Move is based on the move being copied, so if it copies a move aimed at "all opponents," Mirror Move will target all of the user's opponents in addition to the selected Pokemon. Mirror Move can only select attacks that target other Pokemon; it cannot copy weather, field effects, hazards, or self-directed attacks. Mirror Move cannot select Assist, Copycat, Counter, Feint, Focus Punch, Helping Hand, Magic Coat, Me First, Metronome, Mimic, Mirror Coat, Mirror Move, Nature Power, Perish Song, Sketch, Sleep Talk, Snatch, Struggle, Transform, or a Z-Move. Z-Move Effect: Raises the user's Attack by two (2) stages, adjusting the natural stage.</t>
  </si>
  <si>
    <t>Yveltal</t>
  </si>
  <si>
    <t>Mirror Shot (Move)</t>
  </si>
  <si>
    <t>Zygarde-10%</t>
  </si>
  <si>
    <t>The Pokémon shoots a blinding green beam of energy from its polished body. The blinding beam has a chance to decrease the target's Accuracy by one (1) stage.</t>
  </si>
  <si>
    <t>Aura Break, Power Construct</t>
  </si>
  <si>
    <t>Mist (Move)</t>
  </si>
  <si>
    <t>Zygarde-50%</t>
  </si>
  <si>
    <t>Mist (Regular): The white cloud grants the affected Pokemon immunity to all non-damaging stat-modifying moves such as Leer and Scary Face for six (6) actions. Damaging stat-modifying moves such as Mud-Slap will not be affected. This move targets up to three (3) allied Pokemon in a multi-battle and maintains its effect on a Pokemon's position even if that Pokemon leaves play.</t>
  </si>
  <si>
    <t>Mist (Fog): The mist is so thick that it blankets both sides of the field, and sets the weather on the field to Fog for the next six (6) actions.</t>
  </si>
  <si>
    <t>Mist Ball (Move)</t>
  </si>
  <si>
    <t>Zygarde-100%</t>
  </si>
  <si>
    <t>The Pokémon envelops the opponent with a mist-like flurry of down. The attack has a large chance to lower the opponents Special Attack by one (1) stage.</t>
  </si>
  <si>
    <t>Diancite, Everstone</t>
  </si>
  <si>
    <t>Psychic/Ghost</t>
  </si>
  <si>
    <t>Misty Terrain (Move)</t>
  </si>
  <si>
    <t>Everstone, Prison Bottle</t>
  </si>
  <si>
    <t>Hoopa-U</t>
  </si>
  <si>
    <t>Psychic/Dark</t>
  </si>
  <si>
    <t>The Pokemon unleashes a magical mist that envelops the entire field with Fairy dust for four (4) rounds. While in effect, the power of Dragon moves used against Grounded Pokemon are reduced by two (2) BAP. Pokemon are protected from Major Status moves and Confusion while Misty Terrain is in effect, but Misty Terrain will not heal previously inflicted Major Status effects including Confusion. Nature Power becomes Moonblast when Misty Terrain is in effect. Z-Move Effect: Raises the user's Sp. Defense by one (1) stage, adjusting the natural stage.</t>
  </si>
  <si>
    <t>Moonblast (Move)</t>
  </si>
  <si>
    <t>Volcanion</t>
  </si>
  <si>
    <t>Fire/Water</t>
  </si>
  <si>
    <t>Rowlet</t>
  </si>
  <si>
    <t>The Pokemon calls on the power of the moon to punish opponents. The attack has a chance to lower Special Attack by one (1) Stage.</t>
  </si>
  <si>
    <t>Moongeist Beam (Move)</t>
  </si>
  <si>
    <t>Dartrix</t>
  </si>
  <si>
    <t>The user taps into the power of the moon and using that energy to glow and then fire a powerful beam at the opponent. This attack ignores the target's abilities when used (Those listed as Mold Breaker: Yes).</t>
  </si>
  <si>
    <t>Moonlight (Move)</t>
  </si>
  <si>
    <t>Grass/Ghost</t>
  </si>
  <si>
    <t>The Pokémon absorbs moonlight to restore health. Moonlight restores 35 HP in strong sunlight or moonlight, 25 HP in normal weather, and 15 HP in other weather or a poorly lit indoors arena. This move uses up one of the user's available recovery moves in a battle. Z-Move Effect: The user's negative stat changes are reset to 0, adjusting the natural stage of the reset stats.</t>
  </si>
  <si>
    <t>Decidium Z, Rare Candy</t>
  </si>
  <si>
    <t>Energy Cost Formula: 6 + (User Maximum HP / 10)</t>
  </si>
  <si>
    <t>Litten</t>
  </si>
  <si>
    <t>Morning Sun (Move)</t>
  </si>
  <si>
    <t>Torracat</t>
  </si>
  <si>
    <t>The Pokémon looks up to the sun to restore health. Morning Sun restores 35 HP of maximum health in strong sunlight, 25 HP in normal weather, and 15 HP in other weather or a poorly lit indoors arena. This move uses up one of the user's available recovery moves in a battle. Z-Move Effect: The user's negative stat changes are reset to 0, adjusting the natural stage of the reset stats.</t>
  </si>
  <si>
    <t>Fire/Dark</t>
  </si>
  <si>
    <t>Mud Bomb (Move)</t>
  </si>
  <si>
    <t>Incinium Z, Rare Candy</t>
  </si>
  <si>
    <t>Popplio</t>
  </si>
  <si>
    <t>The Pokémon hurls hard-packed mud balls at the opponent. The attack has a good chance to lower the foe's Accuracy by one (1) stage.</t>
  </si>
  <si>
    <t>Mud Shot (Move)</t>
  </si>
  <si>
    <t>Brionne</t>
  </si>
  <si>
    <t>The Pokémon shoot high-pressure mud towards the opponent, reducing their Speed by one (1) stage.</t>
  </si>
  <si>
    <t>Mud Sport (Move)</t>
  </si>
  <si>
    <t>The user flings mud around the battlefield that adheres to the skin of all Pokemon on the field and acts like a partial Ground typing. The final damage of Electric-type attacks on any target is reduced by 50% (0.5x) for six (6) actions. Z-Move Effect: Raises the user's Sp. Defense by one (1) stage, adjusting the natural stage.</t>
  </si>
  <si>
    <t>Primarium Z, Rare Candy</t>
  </si>
  <si>
    <t>Pikipek</t>
  </si>
  <si>
    <t>Muddy Water (Move)</t>
  </si>
  <si>
    <t>Keen Eye, Skill Link</t>
  </si>
  <si>
    <t>The Pokémon attacks by releasing spiraling brown water from its body that can blind the opponent's eyes with mud. There is a good chance to lower the target's Accuracy by one (1) stage.</t>
  </si>
  <si>
    <t>Trumbeak</t>
  </si>
  <si>
    <t>Mud-Slap (Move)</t>
  </si>
  <si>
    <t>Toucannon</t>
  </si>
  <si>
    <t>The Pokémon turns around and kicks up clumps of mud at the opponents eyes, reducing their Accuracy by one (1) stage. The added energy cost for each locked-in stage only occurs when the stage boost for accuracy on the struck foe is negative.</t>
  </si>
  <si>
    <t>Yungoos</t>
  </si>
  <si>
    <t>Energy Cost Formula: 4 + Target's negative Accuracy stages after Mud-Slap, if any. (ex: Locking the target at -3 Accuracy with Mud-Slap costs 4 + 3 = 7 Energy)</t>
  </si>
  <si>
    <t>Stakeout, Strong Jaw</t>
  </si>
  <si>
    <t>Multi-Attack (Move)</t>
  </si>
  <si>
    <t>Gumshoos</t>
  </si>
  <si>
    <t>The user rams into the opponent with one powerful charge. If the user is holding a Memory item, this move's type changes to match it.</t>
  </si>
  <si>
    <t>Mystical Fire (Move)</t>
  </si>
  <si>
    <t>Grubbin</t>
  </si>
  <si>
    <t>The Pokemon summons a magical fire that lowers the opponent's Special Attack by one (1) stage upon contact.</t>
  </si>
  <si>
    <t>Charjabug</t>
  </si>
  <si>
    <t>Nasty Plot (Move)</t>
  </si>
  <si>
    <t>Vikavolt</t>
  </si>
  <si>
    <t>The user thinks cruel thoughts about their opponent, stimulating their brain and raising their Special Attack by two (2) stages. The move will always fail if the user is infatuated with their opponent, unless the user is Dark-type. Z-Move Effect: The user's negative stat changes are reset to 0, adjusting the natural stage of the reset stats.</t>
  </si>
  <si>
    <t>Natural Gift (Move)</t>
  </si>
  <si>
    <t>Crabrawler</t>
  </si>
  <si>
    <t>Hyper Cutter, Iron Fist</t>
  </si>
  <si>
    <t>The user taps into the latent energy of its held berry, releasing it in a sharp beam that strikes the opponent for Physical damage. The type and power of this move change depending on the berry. Natural Gift may be used eight (8) times before the Pokemon's Berry is entirely consumed. If the user is not holding a Berry, this attack fails.</t>
  </si>
  <si>
    <t>Crabominable</t>
  </si>
  <si>
    <t>Nature Power (Move)</t>
  </si>
  <si>
    <t>Fighting/Ice</t>
  </si>
  <si>
    <t>Oricorio-Baile</t>
  </si>
  <si>
    <t>The user draws upon the natural elements present to use an attack it could not normally use. For example, A dirt terrain or sandy environment could produce Earth Power. An artificial environment with no natural elements could produce Tri Attack. Rocky terrain, a cave, or mountainous area could produce Power Gem. A mostly grassy arena or field could produce Energy Ball. A watery environment could produce Hydro Pump. A prevalence of snow could produce Frost Breath. Arenas may specify what move Nature Power calls. Z-Move Effect: None.</t>
  </si>
  <si>
    <t>For a comprehensive list of what environments call what move, refer to: http://bulbapedia.bulbagarden.net/wiki/Nature_Power_(move)#Generation_VI</t>
  </si>
  <si>
    <t>Oricorio-PomPom</t>
  </si>
  <si>
    <t>Energy Cost Formula: 2 + Energy cost of called attack</t>
  </si>
  <si>
    <t>Nature's Madness (Move)</t>
  </si>
  <si>
    <t>Oricorio-Pa'u</t>
  </si>
  <si>
    <t>The user taps into the power of nature and uses it to affect the target, using its vitality against them.</t>
  </si>
  <si>
    <t>Fixed Damage Formula = (Opponent's Current HP / 5)</t>
  </si>
  <si>
    <t>Oricorio-Sensu</t>
  </si>
  <si>
    <t>Energy Cost Formula: (Calculated Damage / 2) + 3</t>
  </si>
  <si>
    <t>Needle Arm (Move)</t>
  </si>
  <si>
    <t>The user swings their thorny arms in an attempt to smack their opponent. There is a chance some thorns will stick to the Pokémon, causing them to flinch.</t>
  </si>
  <si>
    <t>Night Daze (Move)</t>
  </si>
  <si>
    <t>The user releases a quick medium range burst of dark matter. The attack has a chance of dimming the victim's eyesight, lowering their accuracy by one (1) stage.</t>
  </si>
  <si>
    <t>Night Shade (Move)</t>
  </si>
  <si>
    <t>10 Fixed Damage</t>
  </si>
  <si>
    <t>The user fires a shadowy beam that envelops the opponent causing them to have violent hallucinations. This attack always causes ten (10) HP Damage, regardless of stats, typing, STAB, or any other effects.</t>
  </si>
  <si>
    <t>Cutiefly</t>
  </si>
  <si>
    <t>Bug/Fairy</t>
  </si>
  <si>
    <t>Night Slash (Move)</t>
  </si>
  <si>
    <t>Honey Gather, Shield Dust</t>
  </si>
  <si>
    <t>The user slashes with a malevolent energy, aiming for vulnerable spots. Has a high critical hit rate.</t>
  </si>
  <si>
    <t>Nightmare (Move)</t>
  </si>
  <si>
    <t>The user induces frightening nightmares into a sleeping Pokemon's dreams that deal four (4) damage per action and removes two (2) energy per action until the Pokemon wakes up. Nightmare increases the target's sleep duration by one action. If Nightmare is used on a target that is not asleep, or on a target that is already having Nightmares, this move will fail. Nightmare and the ability Bad Dreams stack. Because of the intense nature of the dreams, a Pokemon experiencing Nightmare will have the BAP of its Snore doubled. If combined with a Sleep-inducing attack, the sleep will last for one additional action. Z-Move Effect: Raises the user's Sp. Attack by one (1) stage, adjusting the natural stage.</t>
  </si>
  <si>
    <t>Ribombee</t>
  </si>
  <si>
    <t>Noble Roar (Move)</t>
  </si>
  <si>
    <t>Rockruff</t>
  </si>
  <si>
    <t>The Pokemon lets out a noble roar that diminishes the will of the opponent, lowering both their Attack and Special Attack by one (1) stage each. The sound of the roar bypasses Substitute. Z-Move Effect: Raises the user's Defense by one (1) stage, adjusting the natural stage.</t>
  </si>
  <si>
    <t>Keen Eye, Vital Spirit</t>
  </si>
  <si>
    <t>Nuzzle (Move)</t>
  </si>
  <si>
    <t>Lunar Ray, Solar Ray</t>
  </si>
  <si>
    <t>Lycanroc-D</t>
  </si>
  <si>
    <t>Keen Eye, Sand Rush</t>
  </si>
  <si>
    <t>The Pokemon electrifies their cheeks and strike the opponent with their face, spreading the electricity and paralyzing them.</t>
  </si>
  <si>
    <t>Oblivion Wing (Move)</t>
  </si>
  <si>
    <t>Lycanroc-N</t>
  </si>
  <si>
    <t>The Pokemon channels mysterious energy through their wings to their mouth and fires a powerful beam that siphons the life energy out of the target. It heals the user for 75% of the damage inflicted.</t>
  </si>
  <si>
    <t>Octazooka (Move)</t>
  </si>
  <si>
    <t>Wishiwashi-Solo</t>
  </si>
  <si>
    <t>The user fires a shot of inky black water at the opponent. The ink can blind an opponent if it gets in their eyes, lowering their accuracy by one (1) stage.</t>
  </si>
  <si>
    <t>Odor Sleuth (Move)</t>
  </si>
  <si>
    <t>Wishiwashi-School</t>
  </si>
  <si>
    <t>The user uses its sense of smell to discern the scent of the target, revealing them to allies.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 Z-Move Effect: Raises the user's Attack by one (1) stage, adjusting the natural stage.</t>
  </si>
  <si>
    <t>Ominous Wind (Move)</t>
  </si>
  <si>
    <t>Mareanie</t>
  </si>
  <si>
    <t>Poison/Water</t>
  </si>
  <si>
    <t>Merciless, Limber</t>
  </si>
  <si>
    <t>The user fires a ghostly, ephemeral wind at its opponent. The strange properties of the wind may raise all of the Pokemon's stats by one (1) stage, excluding Accuracy and Evasion.</t>
  </si>
  <si>
    <t>Toxapex</t>
  </si>
  <si>
    <t>Origin Pulse (Move)</t>
  </si>
  <si>
    <t>Mudbray</t>
  </si>
  <si>
    <t>The user unleashes a powerful tidal wave that drowns the opposing team in torrential water.</t>
  </si>
  <si>
    <t>Own Tempo, Stamina</t>
  </si>
  <si>
    <t>Outrage (Move)</t>
  </si>
  <si>
    <t>Random Adjacent Foe</t>
  </si>
  <si>
    <t>Mudsdale</t>
  </si>
  <si>
    <t>The user goes on a rampage, repeatedly attacking with powerful, feral blows. The user may order this rampage to last for 2 or 3 actions (no specification defaults to 2 actions). If the rampage ends after 2 actions without disruption, the user becomes confused from exhaustion. The user's rampage can be disrupted by moves with 13 or more BAP. Using Outrage does not incur the consecutive move energy cost penalty. This move attacks an enemy Pokemon at random. If the target is being Bodyblocked and this Pokemon's Weight Class is more than (Bodyblocker's Weight Class + Target's Weight Class), Outrage hits both Pokemon at full BAP. When combined with a suitable move, the Pokemon does not enter a rampage, and will become confused after executing the combo. The user may not use this move in a combo while rampaging.</t>
  </si>
  <si>
    <t>Overheat (Move)</t>
  </si>
  <si>
    <t>Dewpider</t>
  </si>
  <si>
    <t>Water/Bug</t>
  </si>
  <si>
    <t>The user fires an extremely powerful stream of fire at its opponent. Once the attack is complete, the user has expended nearly all of their Fire energy, lowering their Special Attack by 2 stages, even if the move misses. It will thaw the frozen user.</t>
  </si>
  <si>
    <t>Pain Split (Move)</t>
  </si>
  <si>
    <t>Araquanid</t>
  </si>
  <si>
    <t>Fomantis</t>
  </si>
  <si>
    <t>The user links itself telepathically with the target and transfers vitality between itself and the target in an attempt to make the vitalities of the two Pokemon match. This move cannot increase a Pokemon's HP above its maximum HP. Pain Split can siphon a maximum of 25 HP from an opponent, but the Energy Cost is calculated based on the total difference. The 25 HP limit does not apply when targeting an ally. The user of Pain Split must have enough energy to use the attack, or it will fail. Z-Move Effect: Raises the user's Defense by one (1) stage, adjusting the natural stage.</t>
  </si>
  <si>
    <t>Energy Cost Formula: 6 + (|Opponents HP - User's HP|) / 2</t>
  </si>
  <si>
    <t>Paleo Wave (Move)</t>
  </si>
  <si>
    <t>Lurantis</t>
  </si>
  <si>
    <t>The user fires a beam of ancient energy that can leave the target stricken with awe, lowering their Attack by one (1) stage.</t>
  </si>
  <si>
    <t>Parabolic Charge (Move)</t>
  </si>
  <si>
    <t>Morelull</t>
  </si>
  <si>
    <t>Illuminate, Effect Spore</t>
  </si>
  <si>
    <t>The user releases a special electrical field which drains the energy of every Pokemon on the field and restores 50% of the damage inflicted back to the user.</t>
  </si>
  <si>
    <t>Shiinotic</t>
  </si>
  <si>
    <t>Parting Shot (Move)</t>
  </si>
  <si>
    <t>Salandit</t>
  </si>
  <si>
    <t>Poison/Fire</t>
  </si>
  <si>
    <t>The Pokemon shouts insults at the opponent, lowering their will to fight in reducing their Attack and Special Attack each by one (1) stage, then turns their back and makes an exit. If the attack hits, two different effects may take depending on the enforced Switch Clause: Switch = KO: The attack resets all of the User's stat changes and snaps it out of temporary status as well as other effects like Disable, Taunt, and Torment. Switch = OK: The user is sent back to its trainer's Poke Ball at the end of the round. The Pokemon that is switched in to replace the user is chosen by the player from their remaining Pokemon, however the trainer that commanded Parting Shot must attack first. A Pokemon switched out with Parting Shot can switch without initiating a Switch Phase, but only Pokemon that used Baton Pass, Parting Shot, Teleport (Switch), U-turn, or Volt Switch can be swapped out. Z-Move Effect: Restores the user's replacement's HP by 30 points.</t>
  </si>
  <si>
    <t>Pay Day (Move)</t>
  </si>
  <si>
    <t>The user summons energy packets and throws them at the opponent. The energy turn into coins after impact. Each use of Pay Day nets the trainer 1 CC. If the Pokemon has Amulet Coin attached, it gains two CC each use. A maximum of 3 CC can be gained this way in any given battle. The CC will only be awarded if the Pay Day user's team wins the battle.</t>
  </si>
  <si>
    <t>Payback (Move)</t>
  </si>
  <si>
    <t>Salazzle</t>
  </si>
  <si>
    <t>The user strikes the opponent vengefully. If the target Pokemon acts before the user, this move has 10 BAP instead of 5.</t>
  </si>
  <si>
    <t>Stufful</t>
  </si>
  <si>
    <t>Mega Steelix</t>
  </si>
  <si>
    <t>Peck (Move)</t>
  </si>
  <si>
    <t>Fluffy, Klutz</t>
  </si>
  <si>
    <t>Bewear</t>
  </si>
  <si>
    <t>The user pecks the foe hard with a beak or horn.  If combined with Fury Attack, all 5 hits will connect. If combined with Aerial Ace, Drill Peck, Drill Run, Horn Attack, Horn Drill, Megahorn, or Poison Jab, the combination will always score a critical hit.</t>
  </si>
  <si>
    <t>Perish Song (Move)</t>
  </si>
  <si>
    <t>Bounsweet</t>
  </si>
  <si>
    <t>Leaf Guard, Oblivious</t>
  </si>
  <si>
    <t>The user lets out a horrible shriek that envelops the entire field. At the end of three (3) rounds, any Pokemon that hears Perish Song will faint. The haunting shriek can even echo through caves and other places. The effect is removed on that Pokemon if the Pokemon leaves play or is phazed. This move strikes all Pokemon on the field, including the user. When inflicted on a target by themselves or one of their allies, the effect will persist through phazing and only end when the target leaves play. Perish Counters drop at the end of each round, after self-switching moves and phazing moves are resolved. Z-Move Effect: The user's negative stat changes are reset to 0, adjusting the natural stage of the reset stats.</t>
  </si>
  <si>
    <t>Steenee</t>
  </si>
  <si>
    <t>Petal Blizzard (Move)</t>
  </si>
  <si>
    <t>The Pokemon sends a flurry of high-speed petals that strike every part of the battlefield.</t>
  </si>
  <si>
    <t>Tsareena</t>
  </si>
  <si>
    <t>Leaf Guard, Queenly Majesty</t>
  </si>
  <si>
    <t>Petal Dance (Move)</t>
  </si>
  <si>
    <t>Comfey</t>
  </si>
  <si>
    <t>Flower Veil, Triage</t>
  </si>
  <si>
    <t>The user dances wildly, summoning a storm of leaves to strike the opponent. The user may order this dance to last for 2 or 3 actions. If the dance ends after 2 actions without disruption, the user becomes confused from exhaustion The user's dance can be disrupted by moves with 13 or more BAP. Using Petal Dance does not incur the consecutive move energy cost penalty. This move attacks an enemy Pokemon at random. If the target is being Bodyblocked and this Pokemon's Weight Class is more than (Bodyblocker's Weight Class + Target's Weight Class), Petal Dance hits both Pokemon at full BAP. When combined with a suitable move, the Pokemon does not enter a dance, and will become confused after executing the combo. The user may not use this move in a combo while dancing.</t>
  </si>
  <si>
    <t>Phantom Force (Move)</t>
  </si>
  <si>
    <t>Oranguru</t>
  </si>
  <si>
    <t>Inner Focus, Telepathy</t>
  </si>
  <si>
    <t>The Pokemon disappears briefly into a shadow dimension before striking an opponent from behind, evading all attacks in the process. This attack nullifies any Protect, Detect, Quick Guard, Wide Guard, Crafty Shield, King's Shield or Spiky Shield active on the target, as well as the protective and evasive effects of Evasive Agility, Evasive Teleport, Acid Armor and Barrier. The attack does more damage against smaller foes. If the target is under the effects of Minimize, Phantom Force has its Base Attack Power doubled (x2).</t>
  </si>
  <si>
    <t>Pin Missile (Move)</t>
  </si>
  <si>
    <t>Passimian</t>
  </si>
  <si>
    <t>The user fires 2-5 sharp pins at the opponent. This move disrupts charge-up attacks.</t>
  </si>
  <si>
    <t>Wimpod</t>
  </si>
  <si>
    <t>Play Nice (Move)</t>
  </si>
  <si>
    <t>Golisopod</t>
  </si>
  <si>
    <t>Sandygast</t>
  </si>
  <si>
    <t>Ghost/Ground</t>
  </si>
  <si>
    <t>The Pokemon convinces the opponent to let their guard down with playful antics, lowering their Attack by 1 Stage. The move ignores Protect and Detect. Z-Move Effect: Raises the user's Defense by one (1) stage, adjusting the natural stage.</t>
  </si>
  <si>
    <t>Play Rough (Move)</t>
  </si>
  <si>
    <t>Palossand</t>
  </si>
  <si>
    <t>Mega Scizor</t>
  </si>
  <si>
    <t>The Pokemon rushes over to the opponent and roughouses them to do damage. The force may lower an opponent's Attack by 1 Stage.</t>
  </si>
  <si>
    <t>Pyukumuku</t>
  </si>
  <si>
    <t>Pluck (Move)</t>
  </si>
  <si>
    <t>Type: Null</t>
  </si>
  <si>
    <t>The user attacks sharply and greedily with their beak. If the target is holding a Berry, the user recieves any applicable benefit of the Berry and then destroys it.</t>
  </si>
  <si>
    <t>Poison Fang (Move)</t>
  </si>
  <si>
    <t>Soothe Bell, &lt;Type&gt; Memory</t>
  </si>
  <si>
    <t>The user coats its fangs in a dire venom and chomps down on the foe. The attack has a chance to inflict Toxic Poison.</t>
  </si>
  <si>
    <t>Atk (SB), Def (SB), SpA (SB), SpD (SB)</t>
  </si>
  <si>
    <t>Minior-S</t>
  </si>
  <si>
    <t>Poison Gas (Move)</t>
  </si>
  <si>
    <t>Minior-C</t>
  </si>
  <si>
    <t>The user expels a poisonous gas that envelops the field, obscuring vision and poisoning Pokemon that inhale it. It will not poison the original user. Z-Move Effect: Raises the user's Defense by one (1) stage, adjusting the natural stage.</t>
  </si>
  <si>
    <t>Poison Jab (Move)</t>
  </si>
  <si>
    <t>Komala</t>
  </si>
  <si>
    <t>Mega Heracross</t>
  </si>
  <si>
    <t>The user extends a fist, horn, or other appendage coated in poison and strikes the opponent hard. It also has a good chance to poison the target.</t>
  </si>
  <si>
    <t>Turtonator</t>
  </si>
  <si>
    <t>Fire/Dragon</t>
  </si>
  <si>
    <t>Poison Powder (Move)</t>
  </si>
  <si>
    <t>Togedemaru</t>
  </si>
  <si>
    <t>Iron Barbs, Lightningrod</t>
  </si>
  <si>
    <t>The user unleashes poisonous spores onto the field that poison any Pokemon that inhales them. Z-Move Effect: Raises the user's Defense by one (1) stage, adjusting the natural stage.</t>
  </si>
  <si>
    <t>Poison Sting (Move)</t>
  </si>
  <si>
    <t>Mimikyu</t>
  </si>
  <si>
    <t>Ghost/Fairy</t>
  </si>
  <si>
    <t>No (distance) / Yes (direct)</t>
  </si>
  <si>
    <t>Bruxish</t>
  </si>
  <si>
    <t>Dazzling, Strong Jaw</t>
  </si>
  <si>
    <t>Drampa</t>
  </si>
  <si>
    <t>Normal/Dragon</t>
  </si>
  <si>
    <t>Berserk, Sap Sipper</t>
  </si>
  <si>
    <t>The user fires a volley of poisonous needles that inject the foe with poison. If combined with Fury Attack or Pin Missile, the attack will always hit 5 times. If combined with Horn Attack, Horn Drill, Megahorn, Poison Jab, or Twineedle, the power of the combining attack is increased by one and a half (1.5x) [e.g. 4 + (8 * 1.5) = 16] and always scores a critical hit (both hits of Twineedle).</t>
  </si>
  <si>
    <t>Dhelmise</t>
  </si>
  <si>
    <t>Poison Sting (Contact): The user delivers a more pinpoint contact attack, which will always score a critical hit. If the user lacks a stinger or other sharp appendange, this version of Poison Sting fails.</t>
  </si>
  <si>
    <t>Poison Tail (Move)</t>
  </si>
  <si>
    <t>Jangmo-o</t>
  </si>
  <si>
    <t>Bulletproof, Soundproof</t>
  </si>
  <si>
    <t>The user swipes its sharp, venomous tail, which has a chance to poison the target. The sharpness of the attack gives it a high critical-hit ratio. If combined with another "Tail" move, the power of the combining move is increased by one and a half (1.5x), rounded up [e.g. Poison Tail + Iron Tail = 5 + (10 * 1.5, rounded up) = 20]</t>
  </si>
  <si>
    <t>Pollen Puff (Move)</t>
  </si>
  <si>
    <t>Hakamo-o</t>
  </si>
  <si>
    <t>Dragon/Fighting</t>
  </si>
  <si>
    <t>Kommo-o</t>
  </si>
  <si>
    <t>The user fires a ball of pollen at the target. If the target is an opponent, the pollen explodes and deals damage. If the target is an ally, the pollen heals the target, restoring 20 HP. This move uses up one of the user's available recovery moves in a battle if the target is an ally.</t>
  </si>
  <si>
    <t>Pound (Move)</t>
  </si>
  <si>
    <t>Tapu Koko</t>
  </si>
  <si>
    <t>Everstone, Tapunium Z</t>
  </si>
  <si>
    <t>The user strikes the opponent hard with an appendage. If combined with a "Punch" attack (attacks that recieve a boost from Iron Fist), the BAP of the "Punch" attack is multiplied by one and a half (1.5x). [e.g. Pound + Fire Punch has a combination power of 4 + (8 *1.5) = 16.]</t>
  </si>
  <si>
    <t>Tapu Lele</t>
  </si>
  <si>
    <t>Powder (Move)</t>
  </si>
  <si>
    <t>SpA (E)</t>
  </si>
  <si>
    <t>Tapu Bulu</t>
  </si>
  <si>
    <t>The Pokemon launches a volatile powder on the opponent that reacts to Fire-typed attacks. For the next six (6) actions if an opponent uses a Fire-typed attack, the powder will explode doing fixed damage equal to 10 + 2 * (Target's Special Attack Rank - Target's Special Defense Rank). Once Powder's effect is activated once, it will dissipate. Z-Move Effect: Raises the user's Sp. Defense by two (2) stages, adjusting the natural stage.</t>
  </si>
  <si>
    <t>Powder Snow (Move)</t>
  </si>
  <si>
    <t>Tapu Fini</t>
  </si>
  <si>
    <t>The user unleashes a small flurry of snow across the field. It can Freeze opponents. If combined with Blizzard, the BAP of Blizzard increases by one and a half (1.5x) [e.g. Powder Snow + Blizzard = 4 + (11 * 1.5) = 20.5]</t>
  </si>
  <si>
    <t>SpD (E)</t>
  </si>
  <si>
    <t>Power Gem (Move)</t>
  </si>
  <si>
    <t>Cosmog</t>
  </si>
  <si>
    <t>Cosmoem</t>
  </si>
  <si>
    <t>The user's gem lights up and it fires a beam of ancient energy at the opponent.</t>
  </si>
  <si>
    <t>Power Split (Move)</t>
  </si>
  <si>
    <t>The user psychically links up with the opponent and splits its innate genetic data in two, equalizing the Attack Rank and Special Attack Rank of the two Pokemon for six (6) actions. If the value of the summed whole is odd, the Pokemon with the higher initial attack keeps a higher value (e.g. Shuckle uses Power Split on Sandslash [Rank 1 + Rank 4 = Rank 5], Sandslash becomes [Rank 3] and Shuckle becomes [Rank 2]). Z-Move Effect: Raises the user's Speed by one (1) stage, adjusting the natural stage.</t>
  </si>
  <si>
    <t>Power Swap (Move)</t>
  </si>
  <si>
    <t>The user psychically links up to the opponent and swaps its aggressive mental states. The stat changes on Attack and Special Attack are exchanged. Z-Move Effect: Raises the user's Speed by one (1) stage, adjusting the natural stage.</t>
  </si>
  <si>
    <t>Power Trick (Move)</t>
  </si>
  <si>
    <t>Solgaleo</t>
  </si>
  <si>
    <t>Psychic/Steel</t>
  </si>
  <si>
    <t>The user alters their internal physical nature, swapping their base Attack rank and base Defense rank for six (6) actions. Z-Move Effect: Raises the user's Attack by one (1) stage, adjusting the natural stage.</t>
  </si>
  <si>
    <t>Power Trip (Move)</t>
  </si>
  <si>
    <t>The user takes advantage of its stat boosts and goes on a rampage, hammering the target. The more positive stage boosts the Pokémon has, the greater its power.</t>
  </si>
  <si>
    <t>BAP Formula: 2 + 2 for each positive stage boost the user has.</t>
  </si>
  <si>
    <t>Power Whip (Move)</t>
  </si>
  <si>
    <t>Lunala</t>
  </si>
  <si>
    <t>The user extends their vines or other long appendage and crack them at the opponent with extreme force.</t>
  </si>
  <si>
    <t>Nihilego</t>
  </si>
  <si>
    <t>Rock/Poison</t>
  </si>
  <si>
    <t>Power-Up Punch (Move)</t>
  </si>
  <si>
    <t>Buzzwole</t>
  </si>
  <si>
    <t>The Pokemon strikes the opponent with an energized punch that increases the user's attack by one (1) stage if the attack is successful.</t>
  </si>
  <si>
    <t>Pheromosa</t>
  </si>
  <si>
    <t>Precipice Blades (Move)</t>
  </si>
  <si>
    <t>Xurkitree</t>
  </si>
  <si>
    <t>The user roars loudly before causing powerful stalactites to rise from the ground that strike the opponents.</t>
  </si>
  <si>
    <t>Present (Move)</t>
  </si>
  <si>
    <t>Celesteela</t>
  </si>
  <si>
    <t>The user launches a sphere at the opponent that has a randomized effect.</t>
  </si>
  <si>
    <t>Roll randomly to determine effect.</t>
  </si>
  <si>
    <t>40 or less</t>
  </si>
  <si>
    <t>Kartana</t>
  </si>
  <si>
    <t>Guzzlord</t>
  </si>
  <si>
    <t>70 or less</t>
  </si>
  <si>
    <t>Necrozma</t>
  </si>
  <si>
    <t>Magearna</t>
  </si>
  <si>
    <t>80 or less</t>
  </si>
  <si>
    <t>Result</t>
  </si>
  <si>
    <t>Fighting/Ghost</t>
  </si>
  <si>
    <t>Everstone, Marshadium Z</t>
  </si>
  <si>
    <t>Restore 8 HP</t>
  </si>
  <si>
    <t>CAP1</t>
  </si>
  <si>
    <t>Prismatic Laser (Move)</t>
  </si>
  <si>
    <t>The user unleashes a burst of multi-colored beams which blast the target from above. The user becomes sluggish for one (1) action after using this move.</t>
  </si>
  <si>
    <t>Protect (Move)</t>
  </si>
  <si>
    <t>Syclar</t>
  </si>
  <si>
    <t>4 or 0</t>
  </si>
  <si>
    <t>Ice/Bug</t>
  </si>
  <si>
    <t>Compoundeyes, Snow Cloak</t>
  </si>
  <si>
    <t>Mega Houndoom</t>
  </si>
  <si>
    <t>The Pokemon erects a barrier that prevents any move that targets the user from taking effect for the turn it is used in. Attacks will not miss when used on the Pokemon but will not have any effect. Attacks targetting the field will succeed as normal. Z-Moves will only have 75% of the damage blocked. This move fails if used on successive actions, or after Detect, Agility (Evasive), Teleport (Evasive), or the Dodge Command. In a multi-battle, Protect may be shifted to an ally, but it then has zero (0) priority and uses the target's typing, defenses, and stage boosts for purposes of calculating extra energy cost. Protect will only protect the user if used in a combination such as Protect + Light Screen, Reflect, and Safeguard. Whilst a Pokemon is under the effect of Protect it is immune to critical hits. Z-Move Effect: The user's negative stat changes are reset to 0, adjusting the natural stage of the reset stats.</t>
  </si>
  <si>
    <t>Psybeam (Move)</t>
  </si>
  <si>
    <t>The user fires a shifting beam of mental energy at the opponent. The disorienting waves can confuse the opponent.</t>
  </si>
  <si>
    <t>Psych Up (Move)</t>
  </si>
  <si>
    <t>The user watches the opponent and alters its mental state to mimic the opponent, copying their stat changes. Z-Move Effect: Restores the user's HP by 35 points.</t>
  </si>
  <si>
    <t>Psychic (Move)</t>
  </si>
  <si>
    <t>The user surrounds the opponent in a blue aura of Psychic energy and flings them into the ground or other objects. The mental stress inflicted by the pain can reduce their Special Defense by one (1) stage. If the user is not Psychic-type, and the target's Weight Class exceeds two (2) plus the user's Special Attack rank, Psychic will fail.</t>
  </si>
  <si>
    <t>CAP2</t>
  </si>
  <si>
    <t>Syclant</t>
  </si>
  <si>
    <t>Compoundeyes, Mountaineer</t>
  </si>
  <si>
    <t>BAP Formula: 6 + Target Weight Class</t>
  </si>
  <si>
    <t>Energy Cost Formula: 5 + (Target Weight Class / 2)</t>
  </si>
  <si>
    <t>Psychic Fangs (Move)</t>
  </si>
  <si>
    <t>CAP3</t>
  </si>
  <si>
    <t>Revenankh</t>
  </si>
  <si>
    <t>Ghost/Fighting</t>
  </si>
  <si>
    <t>Shed Skin, Air Lock</t>
  </si>
  <si>
    <t>The user envelops its fangs in psychokinetic energy as it bites the target. The energy of the fangs are strong enough to remove any active Aurora Veil, Reflect, and Light Screen on the target's team prior to damage.</t>
  </si>
  <si>
    <t>Psychic Terrain (Move)</t>
  </si>
  <si>
    <t>CAP4</t>
  </si>
  <si>
    <t>Embirch</t>
  </si>
  <si>
    <t>The user generates a weird field full of psychokinetic energy that covers the entire ground for four (4) rounds. While in effect, the BAP of Psychic-type moves from grounded Pokémon are boosted by three (3) and grounded Pokémon are protected from moves with an adjusted priority of one (1) or greater, except for moves targeting the user or an ally, as well as Pursuit and moves targeting the field. Nature Power becomes Psychic while Psychic Terrain is in effect. Z-Move Effect: Increases the user's Sp. Attack by one (1) stage, adjusting the natural stage.</t>
  </si>
  <si>
    <t>Psycho Boost (Move)</t>
  </si>
  <si>
    <t>Fire/Grass</t>
  </si>
  <si>
    <t>Leaf Guard, Reckless</t>
  </si>
  <si>
    <t>The user unleashes a massive blast of Psychic energy that hits the opponent with devastating force. The mental stress tires the user, lowering their Special Attack by 2 stages, even if the move misses.</t>
  </si>
  <si>
    <t>Psycho Cut (Move)</t>
  </si>
  <si>
    <t>The user uses its mental energy to form a sharp, slicing wind. The shear of the attack gives it a high critical hit ratio.</t>
  </si>
  <si>
    <t>Psycho Shift (Move)</t>
  </si>
  <si>
    <t>The user uses the power of suggestion inflict any status ailments on the target. The user is cured of any status ailments successfully inflicted in this way. If the target is immune to or already has a given status ailment, the user retains that ailment. Z-Move Effect: Raises the user's Sp. Attack by two (2) stages, adjusting the natural stage.</t>
  </si>
  <si>
    <t>Psyshock (Move)</t>
  </si>
  <si>
    <t>CAP5</t>
  </si>
  <si>
    <t>Flarelm</t>
  </si>
  <si>
    <t>Rock Head, Battle Armor</t>
  </si>
  <si>
    <t>The user materializes its brain waves and sends them crashing into the opponent, hitting their Defense instead of their Special Defense.</t>
  </si>
  <si>
    <t>Psystrike (Move)</t>
  </si>
  <si>
    <t>CAP6</t>
  </si>
  <si>
    <t>Pyroak</t>
  </si>
  <si>
    <t>The user focuses its Psychic energy on the battlefield and lifts massive chunks out of the arena. It then sends these objects crashing into the opponent with cataclysmic force, hitting the opponent's Defense instead of their Special Defense.</t>
  </si>
  <si>
    <t>Psywave (Move)</t>
  </si>
  <si>
    <t>CAP7</t>
  </si>
  <si>
    <t>Breezi</t>
  </si>
  <si>
    <t>Persistent, Vital Spirit</t>
  </si>
  <si>
    <t>The user fires a strange telekinetic wave that deals 10 points of damage regardless of modifiers.</t>
  </si>
  <si>
    <t>Punishment (Move)</t>
  </si>
  <si>
    <t>CAP8</t>
  </si>
  <si>
    <t>Fidgit</t>
  </si>
  <si>
    <t>The user glares at the opponent, jealous of their stat boosts, and smashes into them with an aura of darkness. The BAP of the Attack increases by two (2) for each stage boost the opponent possesses.</t>
  </si>
  <si>
    <t>BAP Formula: 6 + 2 per Target Stage Boost. Maximum 20. Accuracy and Evasion boosts aren't counted.</t>
  </si>
  <si>
    <t>CAP9</t>
  </si>
  <si>
    <t>Rebble</t>
  </si>
  <si>
    <t>Purify (Move)</t>
  </si>
  <si>
    <t>Levitate, Technician</t>
  </si>
  <si>
    <t>CAP10</t>
  </si>
  <si>
    <t>Bolderdash</t>
  </si>
  <si>
    <t>The user fires a ball of cleansing energy at the target which heals all major status afflictions the target has. If it does heal a major status affliction on the target, the cleansing energy affects the user as well, restoring the user's HP by 10 points. Z-Move Effect: Increases the user's Attack, Defense, Sp. Attack, Sp. Defense, and Speed by one (1) stage, adjusting the natural stage.</t>
  </si>
  <si>
    <t>Pursuit (Move)</t>
  </si>
  <si>
    <t>CAP11</t>
  </si>
  <si>
    <t>Stratagem</t>
  </si>
  <si>
    <t>The user chases the opponent down in a predatory fashion. If used on an opposing Pokemon ordered to Bounce, Dig, Dive, Dodge, Double Team, Phantom Force, Fly, Take Cover, Teleport, U-turn, Volt Switch, Parting Shot, Double Team, Minimize, or execute any other evasive action, this move's BAP becomes 8 instead of 4, its accuracy becomes perfect instead of 100%, and it will always strike before the target uses its evasive action. Foes dealt damage by Pursuit will fail to produce Double Team clones that action and lose any that they might have. Foes dealt damage by Pursuit will not receive the effects of a self-switching or a self-phazing move that it used that action.</t>
  </si>
  <si>
    <t>CAP12</t>
  </si>
  <si>
    <t>Privatyke</t>
  </si>
  <si>
    <t>Quash (Move)</t>
  </si>
  <si>
    <t>CAP13</t>
  </si>
  <si>
    <t>Arghonaut</t>
  </si>
  <si>
    <t>The user holds the opponent in a strong dark aura, delaying its action until all other Pokemon have attacked. A Pokemon under the effect of Quash cannot synchronize attacks with an ally in a doubles or higher battle. Z-Move Effect: Raises the user's Speed by one (1) stage, adjusting the natural stage.</t>
  </si>
  <si>
    <t>Quick Attack (Move)</t>
  </si>
  <si>
    <t>The user moves at extraordinary speed, striking the opponent before they can move.</t>
  </si>
  <si>
    <t>CAP14</t>
  </si>
  <si>
    <t>Quick Guard (Move)</t>
  </si>
  <si>
    <t>Nohface</t>
  </si>
  <si>
    <t>Ghost/Steel</t>
  </si>
  <si>
    <t>CAP15</t>
  </si>
  <si>
    <t>Kitsunoh</t>
  </si>
  <si>
    <t>With blinding speed the Pokemon puts up a barrier around itself and any teammates. The barrier causes all increased-priority attacks to fail when used against the Pokemon's team, with the exception of Feint. Z-Move Effect: Raises the user's Defense by one (1) stage, adjusting the natural stage.</t>
  </si>
  <si>
    <t>Frisk, Limber</t>
  </si>
  <si>
    <t>Quiver Dance (Move)</t>
  </si>
  <si>
    <t>CAP16</t>
  </si>
  <si>
    <t>Monohm</t>
  </si>
  <si>
    <t>Electric/Dragon</t>
  </si>
  <si>
    <t>Shield Dust, Static</t>
  </si>
  <si>
    <t>The user begins an ancient dance, fluttering its wings and releasing an energized power that surrounds the Pokemon. The user's Special Attack, Special Defense, and Speed are all increased one (1) stage. Z-Move Effect: The user's negative stat changes are reset to 0, adjusting the natural stage of the reset stats.</t>
  </si>
  <si>
    <t>CAP17</t>
  </si>
  <si>
    <t>Duclohm</t>
  </si>
  <si>
    <t>Rage (Move)</t>
  </si>
  <si>
    <t>CAP18</t>
  </si>
  <si>
    <t>Cyclohm</t>
  </si>
  <si>
    <t>CAP19</t>
  </si>
  <si>
    <t>The user channels their aggression at the target, damaging them with fervent attacks. Each time the user takes damage during the action Rage was ordered (both prior to and after use), the user loses two (2) Energy and gains one (1) stage of Attack. Multiple hits trigger Rage multiple times. Damage dealt to Substitutes do not trigger Rage.</t>
  </si>
  <si>
    <t>Colosshale</t>
  </si>
  <si>
    <t>Dark/Water</t>
  </si>
  <si>
    <t>Rebound, Storm Drain</t>
  </si>
  <si>
    <t>Rage Powder (Move)</t>
  </si>
  <si>
    <t>CAP20</t>
  </si>
  <si>
    <t>Colossoil</t>
  </si>
  <si>
    <t>Dark/Ground</t>
  </si>
  <si>
    <t>Rebound, Guts</t>
  </si>
  <si>
    <t>CAP21</t>
  </si>
  <si>
    <t>Protowatt</t>
  </si>
  <si>
    <t>Trace, Magic Guard</t>
  </si>
  <si>
    <t>The user unleashes a noxious powder that enrages all opponents, taking over their senses and forcing them to target the user with their attacks instead of their intended targets. If a non-contact attack is redirected towards this Pokemon from another target, it will have half its usual BAP. Z-Move Effect: The user's negative stat changes are reset to 0, adjusting the natural stage of the reset stats.</t>
  </si>
  <si>
    <t>Rain Dance (Move)</t>
  </si>
  <si>
    <t>CAP22</t>
  </si>
  <si>
    <t>Krilowatt</t>
  </si>
  <si>
    <t>The user summons rainclouds to the sky, causing it to rain in the arena. Water-type moves gain three (3) BAP, and Fire-type moves lose three (3) BAP for the duration. During rain, Thunder and Hurricane have perfect accuracy and a 30% chance to bypass Protect and Detect. The rain lasts for four (4) rounds. This move will simulate the effect as best it can indoors (e.g. activating sprinkler systems). In the absence of such concessions (e.g. a dry desert cave), this move fails. Z-Move Effect: Raises the user's Speed by one (1) stage, adjusting the natural stage.</t>
  </si>
  <si>
    <t>CAP23</t>
  </si>
  <si>
    <t>Voodoll</t>
  </si>
  <si>
    <t>Insomnia, Normalize</t>
  </si>
  <si>
    <t>Rapid Spin (Move)</t>
  </si>
  <si>
    <t>CAP24</t>
  </si>
  <si>
    <t>Voodoom</t>
  </si>
  <si>
    <t>Volt Absorb, Lightningrod</t>
  </si>
  <si>
    <t>CAP25</t>
  </si>
  <si>
    <t>Scratchet</t>
  </si>
  <si>
    <t>Scrappy, Prankster</t>
  </si>
  <si>
    <t>The user spins extremely quickly in place, then charges into the opponent. If Rapid Spin deals damage, it frees the user from any binding move and Leech Seed, and removes all Spikes, Toxic Spikes, and Stealth Rock from the user's side of the field.</t>
  </si>
  <si>
    <t>Razor Leaf (Move)</t>
  </si>
  <si>
    <t>CAP26</t>
  </si>
  <si>
    <t>Tomohawk</t>
  </si>
  <si>
    <t>Flying/Fighting</t>
  </si>
  <si>
    <t>Intimidate, Prankster</t>
  </si>
  <si>
    <t>The user fires a blast of razor-sharp leaves at its opponent. The extreme sharpness of the leaves make the attack more likely to result in a critical hit.</t>
  </si>
  <si>
    <t>Razor Shell (Move)</t>
  </si>
  <si>
    <t>CAP27</t>
  </si>
  <si>
    <t>Necturine</t>
  </si>
  <si>
    <t>The user slashes at its opponent with its sharpened shell. The piercing properties of the shell may lower the opponent's Defense by one (1) stage.</t>
  </si>
  <si>
    <t>Razor Wind (Move)</t>
  </si>
  <si>
    <t>The user forms a whirlwind around themselves to attack their opponents. The whirlwind is formed at Priority +1, and unleashed at Priority -1. The user is freed from all trapping effects (including partial trapping) when the whirlwind is formed. Between these two phases, damaging attacks with 4 or less BAP before any modifiers (including multi-hit moves) miss the user entirely. The sharpness of the wind blade makes the attack more likely to result in a critical hit.</t>
  </si>
  <si>
    <t>CAP28</t>
  </si>
  <si>
    <t>Necturna</t>
  </si>
  <si>
    <t>Recover (Move)</t>
  </si>
  <si>
    <t>The user focuses mental energy into their wounds, restoring 20 HP. This move uses up one of the user's available recovery moves in a battle. Z-Move Effect: The user's negative stat changes are reset to 0, adjusting the natural stage of the reset stats.</t>
  </si>
  <si>
    <t>Energy Cost Formula: 2 + (Maximum HP / 10)</t>
  </si>
  <si>
    <t>Recycle (Move)</t>
  </si>
  <si>
    <t>CAP29</t>
  </si>
  <si>
    <t>Mollux</t>
  </si>
  <si>
    <t>Fire/Poison</t>
  </si>
  <si>
    <t>Mega Tyranitar</t>
  </si>
  <si>
    <t>The user searches for scraps of their consumed or lost item. Recycle returns the user's item to them and restores any uses that have been consumed. Some items cannot be recycled. Z-Move Effect: Raises the user's Speed by two (2) stages, adjusting the natural stage.</t>
  </si>
  <si>
    <t>Reflect (Move)</t>
  </si>
  <si>
    <t>CAP30</t>
  </si>
  <si>
    <t>Cupra</t>
  </si>
  <si>
    <t>Bug/Psychic</t>
  </si>
  <si>
    <t>Shield Dust, Keen Eye</t>
  </si>
  <si>
    <t>The user erects a paling that protects it and its teammates from Physical damage. Physical attacks targeting a Pokemon behind Reflect have their BAP reduced by 50%, or by 33% if multiple Pokemon are sharing a Reflect. The effect lasts for six (6) actions after use. This move maintains its effect on a Pokemon's position even after that Pokemon leaves play. Z-Move Effect: Raises the user's Defense by one (1) stage, adjusting the natural stage.</t>
  </si>
  <si>
    <t>Reflect Type (Move)</t>
  </si>
  <si>
    <t>CAP31</t>
  </si>
  <si>
    <t>Argalis</t>
  </si>
  <si>
    <t>Shed Skin, Compoundeyes</t>
  </si>
  <si>
    <t>CAP32</t>
  </si>
  <si>
    <t>Aurumoth</t>
  </si>
  <si>
    <t>The Pokémon reflects the target's type like a mirror and becomes that type for six (6) actions. Z-Move Effect: Raises the user's Sp. Attack by one (1) stage, adjusting the natural stage.</t>
  </si>
  <si>
    <t>Weak Armor, No Guard</t>
  </si>
  <si>
    <t>Refresh (Move)</t>
  </si>
  <si>
    <t>CAP33</t>
  </si>
  <si>
    <t>Brattler</t>
  </si>
  <si>
    <t>Dark/Grass</t>
  </si>
  <si>
    <t>The user uses healing energy to purge its body, curing itself of Poison, Burn, and Paralysis. Z-Move Effect: Restores the user's HP by 35 points.</t>
  </si>
  <si>
    <t>Relic Song (Move)</t>
  </si>
  <si>
    <t>CAP34</t>
  </si>
  <si>
    <t>Malaconda</t>
  </si>
  <si>
    <t>The user sings a haunting hymn that has a chance to put the opponent to sleep. If Meloetta-A deals damage with Relic Song, she will change forme into Meloetta-P instantly, and vice-versa. This move is unaffected by opposing Substitutes.</t>
  </si>
  <si>
    <t>CAP35</t>
  </si>
  <si>
    <t>Cawdet</t>
  </si>
  <si>
    <t>Rest (Move)</t>
  </si>
  <si>
    <t>Keen Eye, Volt Absorb</t>
  </si>
  <si>
    <t>CAP36</t>
  </si>
  <si>
    <t>Cawmodore</t>
  </si>
  <si>
    <t>Intimidate, Volt Absorb</t>
  </si>
  <si>
    <t>The user takes a soothing nap, rejuvenating themselves in the heat of battle. When Rest is used, the user puts itself to Sleep for three (3) actions. Every time the user spends an action asleep, including the action they use Rest, they will cure themselves all non-Sleep status ailments and recover 12 HP. Taking 18 or more damage from a single attack will end the user's Rest. This move fails if the user has full HP. This move uses up one of the user's available recovery moves in a battle. Z-Move Effect: The user's negative stat changes are reset to 0, adjusting the natural stage of the reset stats.</t>
  </si>
  <si>
    <t>Retaliate (Move)</t>
  </si>
  <si>
    <t>CAP37</t>
  </si>
  <si>
    <t>Volkritter</t>
  </si>
  <si>
    <t>Water/Fire</t>
  </si>
  <si>
    <t>Anticipation, Infiltrator</t>
  </si>
  <si>
    <t>The user surrounds itself with righteous energy and slams into the foe. If a Pokemon on the user's team has fainted since the start of last round, this moves has 14 BAP instead of 7.</t>
  </si>
  <si>
    <t>Return (Move)</t>
  </si>
  <si>
    <t>CAP38</t>
  </si>
  <si>
    <t>Volkraken</t>
  </si>
  <si>
    <t>Analytic, Infiltrator</t>
  </si>
  <si>
    <t>The user fills its mind with loving thoughts of its trainer and rams the foe. The move's BAP increases by two (2) if the target has less HP than the user.</t>
  </si>
  <si>
    <t>Revelation Dance (Move)</t>
  </si>
  <si>
    <t>CAP39</t>
  </si>
  <si>
    <t>Snugglow</t>
  </si>
  <si>
    <t>Electric/Poison</t>
  </si>
  <si>
    <t>Storm Drain, Vital Spirit</t>
  </si>
  <si>
    <t>CAP40</t>
  </si>
  <si>
    <t>Plasmanta</t>
  </si>
  <si>
    <t>The user does a little dance which creates a swathe of energy which is then used to strike the target. Revelation Dance's type depends on the user's Primary type (the first type listed in a Pokémon's typing). For example if used by Oricorio, Revelation Dance can either be a Fire-type move (Baile), an Electric-type move (Pom-Pom), a Psychic-type move (Pa'u), or a Ghost-type move (Sensu). If the user does not have a primary typing, Revelation Dance becomes a typeless attack.</t>
  </si>
  <si>
    <t>Revenge (Move)</t>
  </si>
  <si>
    <t>CAP41</t>
  </si>
  <si>
    <t>Floatoy</t>
  </si>
  <si>
    <t>Water Veil, Heatproof</t>
  </si>
  <si>
    <t>The user waits for its opponent to attack it and slams into it. If the user has been damaged by an attack this action, this move has 12 BAP instead of 6.</t>
  </si>
  <si>
    <t>Reversal (Move)</t>
  </si>
  <si>
    <t>The user strikes the opponent desperately, with increasing force and cost as the user loses health.</t>
  </si>
  <si>
    <t>CAP42</t>
  </si>
  <si>
    <t>Caimanoe</t>
  </si>
  <si>
    <t>CAP43</t>
  </si>
  <si>
    <t>Naviathan</t>
  </si>
  <si>
    <t>Guts, Heatproof</t>
  </si>
  <si>
    <t>Roar (Move)</t>
  </si>
  <si>
    <t>Mega Sceptile</t>
  </si>
  <si>
    <t>The user's bellows and howls inspire the foe to retreat, phazing the target. Roar's effects change depending on the match's Switch rules.</t>
  </si>
  <si>
    <t>In Switch = OK, the target is sent back to its trainer's Poke Ball at the end of the round. The opponent's Pokemon is switched out at random from their remaining Pokémon. The trainer that orders a phazing move yields second order to their opponent in the following round.</t>
  </si>
  <si>
    <t>CAP44</t>
  </si>
  <si>
    <t>Regenerator, Mold Breaker</t>
  </si>
  <si>
    <t xml:space="preserve">In Switch = KO, the shock of the attack resets all of the opponent's stat changes and snaps it out of temporary status as well as other effects like Disable, Taunt, and Torment. </t>
  </si>
  <si>
    <t>Z-Move Effect: Raises the user's Defense by one (1) stage, adjusting the natural stage.</t>
  </si>
  <si>
    <t>Roar of Time (Move)</t>
  </si>
  <si>
    <t>Everstone, Crucibellite</t>
  </si>
  <si>
    <t>CAP45</t>
  </si>
  <si>
    <t>Pluffle</t>
  </si>
  <si>
    <t>Natural Cure, Aroma Veil</t>
  </si>
  <si>
    <t>CAP46</t>
  </si>
  <si>
    <t>Kerfluffle</t>
  </si>
  <si>
    <t>Fairy/Fighting</t>
  </si>
  <si>
    <t>Celebrate, Fly, Hold Hands, Metronome</t>
  </si>
  <si>
    <t>The user roars so loudly that time is distorted around the target, sucking a lot of its vitality into the time rift. The effort required to create the time rift is so huge that afterward the user is sluggish.</t>
  </si>
  <si>
    <t>MEGA</t>
  </si>
  <si>
    <t>POKEMON</t>
  </si>
  <si>
    <t>Rock Blast (Move)</t>
  </si>
  <si>
    <t>TYPING</t>
  </si>
  <si>
    <t>ABILITIES</t>
  </si>
  <si>
    <t>NEW ABILITY</t>
  </si>
  <si>
    <t>ATK</t>
  </si>
  <si>
    <t>DEF</t>
  </si>
  <si>
    <t>SPA</t>
  </si>
  <si>
    <t>SPD</t>
  </si>
  <si>
    <t>SPE</t>
  </si>
  <si>
    <t>BRT</t>
  </si>
  <si>
    <t>SC</t>
  </si>
  <si>
    <t>The user launches 2-5 boulders at the opponent. This move disrupts charge-up attacks.</t>
  </si>
  <si>
    <t>WC</t>
  </si>
  <si>
    <t>SPEED BOOST NATURE ACC BOOST</t>
  </si>
  <si>
    <t>Rock Climb (Move)</t>
  </si>
  <si>
    <t>Mega Blaziken</t>
  </si>
  <si>
    <t>C.E.S</t>
  </si>
  <si>
    <t>The user charges at the target and scales them, pummeling them from the user's new vantage. This disorientating attack can confuse the foe. Rock Climb's user can target features of the arena with the intent of climbing them for strategic advantage, at the referee's discretion.</t>
  </si>
  <si>
    <t>M.E.S</t>
  </si>
  <si>
    <t>Mega</t>
  </si>
  <si>
    <t>Rock Polish (Move)</t>
  </si>
  <si>
    <t>The user streamlines their rough edges, becoming sleaker and losing drag. This move increases the user's Speed by two (2) stages. If combined with another Rock-type Attack, it increases the BAP by four (4) and the accuracy by 25% (x1.25), while also granting the usual Speed boost. Z-Move Effect: The user's negative stat changes are reset to 0, adjusting the natural stage of the reset stats.</t>
  </si>
  <si>
    <t>Rock Slide (Move)</t>
  </si>
  <si>
    <t>Overgrow, Chlorophyll</t>
  </si>
  <si>
    <t>The user summons a wide swath of boulders from the ground to fall on the foe. The suddenness of the impact can cause the opponent to flinch. Non-Rock-type users require an external source of rocks, or else this move fails.</t>
  </si>
  <si>
    <t>Rock Smash (Move)</t>
  </si>
  <si>
    <t>The user strikes the target with precision that could split boulders. The attack can fracture the target's armor and lower their Defense by one (1) stage. If combined with a contact attack that can flinch, lower defense, or has a high critical-hit rate, including Rock Smash in a same-move combo, it increases the BAP of the combining attack by 50% (1.5x). If combined with a "Bone," "Gear," "Rock," or "Whip" move (not including Rock Smash in a same-move combo), the BAP of Rock Smash doubles (2x), Rock Smash has 100% Effect Chance instead of 50%, and the attack retains the combining move's contact property. Combinations with multi-hit moves only lower Defense once.</t>
  </si>
  <si>
    <t>Rock Throw (Move)</t>
  </si>
  <si>
    <t>The user hurls a weighty stone at the target to deal damage. When combined with another Physical Rock Attack, the BAP of that attack is increased by one and a half (1.5x) [e.g Rock Throw + Rock Slide is 5 + (8 * 1.5) = 17 BAP]. Non-Rock-type users require an external source of rocks, else this move fails.</t>
  </si>
  <si>
    <t>Rock Tomb (Move)</t>
  </si>
  <si>
    <t>The user drops rocks on the foe to trap them. The rocks pin the foe, reducing their Speed by one (1) stage as they try to escape. Non-Rock-type users require an external source of rocks, or else this move fails.</t>
  </si>
  <si>
    <t>Rock Wrecker (Move)</t>
  </si>
  <si>
    <t>The user generates a massive ball of energy that surrounds dense rocks and launches it at the opponent at intense speed. The attack requires so much energy that the Pokemon is sluggish afterward.</t>
  </si>
  <si>
    <t>Role Play (Move)</t>
  </si>
  <si>
    <t>Mega Swampert</t>
  </si>
  <si>
    <t>The user mimics the fighting style of the target. The user suppresses their own abilities and gains the abilities of their target for six (6) actions. Inactive abilities or locked Dream Abilities are ignored by Role Play. Z-Move Effect: Raises the user's Speed by one (1) stage, adjusting the natural stage.</t>
  </si>
  <si>
    <t>Rolling Kick (Move)</t>
  </si>
  <si>
    <t>The user kicks with a sharp rolling action. The movement is so swift and powerful it can cause the opponent to flinch.</t>
  </si>
  <si>
    <t>Rollout (Move)</t>
  </si>
  <si>
    <t>The user rolls into a tight ball and repeatedly rams itself into the foe, adding three (3) more BAP and costing one (1) additional energy for each consecutive use. If the user used Defense Curl since they last entered play, this move starts with 8 BAP instead of 4. Rollout can be used up to five (5) times before it resets to its original BAP. If Rollout misses, is disengaged, or is blocked, both its BAP and Energy Cost reset to the original level. Rollout does not incur the normal consecutive attacks penalty.</t>
  </si>
  <si>
    <t>BAP Formula: 4 + 4 (If the user has performed Defense Curl since entering play) + (Consecutive Uses * 3). Maximum 20.</t>
  </si>
  <si>
    <t>Roost (Move)</t>
  </si>
  <si>
    <t>Charizard X</t>
  </si>
  <si>
    <t>Blaze, Solar Power</t>
  </si>
  <si>
    <t>The user's wings grow heavy and are surrounded by a white energy. The user grounds itself and recovers 20 HP. Until the end of the action, the user loses the weaknesses, resistances, and immunities provided to them by Flying-typing or the ability Levitate. This move uses up one of the user's available recovery moves in a battle. Z-Move Effect: The user's negative stat changes are reset to 0, adjusting the natural stage of the reset stats.</t>
  </si>
  <si>
    <t>Rototiller (Move)</t>
  </si>
  <si>
    <t>Charizard Y</t>
  </si>
  <si>
    <t>The Pokemon tills the soil in the arena and exposes the field to nutrients, giving the user and all Grass-types on the field a one (1) stage increase in Attack and Special Attack. Z-Move Effect: Raises the user's Attack by one (1) stage, adjusting the natural stage.</t>
  </si>
  <si>
    <t>Round (Move)</t>
  </si>
  <si>
    <t>The user raises its voice to attack the foe with a powerful noise. If a member of the user team has used or is going to use Round in the same action, this move has 12 BAP instead of 6. This move only checks to see if Round is being used by allies, and is not concerned with how many Rounds are used.</t>
  </si>
  <si>
    <t>Sacred Fire (Move)</t>
  </si>
  <si>
    <t>The user releases an immensely powerful, sacred flame from its body to scorch the opponent. The intense heat often burns the opponent. It will thaw the frozen user.</t>
  </si>
  <si>
    <t>Sacred Sword (Move)</t>
  </si>
  <si>
    <t>Torrent, Rain Dish</t>
  </si>
  <si>
    <t>The user strikes the target with a spiritual blade made of justice. This blade ignores any stage boosts the target has to Defense or Evasion.</t>
  </si>
  <si>
    <t>Safeguard (Move)</t>
  </si>
  <si>
    <t>The user coats itself and its team in a green veil that makes it immune to any status effects. This effect lasts for four (4) rounds. This move targets up to three (3) allied Pokemon in a multi-battle and maintains its effect on a Pokemon's position even after that Pokemon leaves play. Z-Move Effect: Raises the user's Speed by one (1) stage, adjusting the natural stage.</t>
  </si>
  <si>
    <t>Sand Tomb (Move)</t>
  </si>
  <si>
    <t>4 + 2 HP drain per action</t>
  </si>
  <si>
    <t xml:space="preserve">The user creates a small, whirling sandstorm that engulfs the opponent, trapping it vortex of sand. Sand Tomb is maintained via contact with the ground (to better perform the required seismic manipulation). If the user performs another seismic attack or breaks contact with the ground, Sand Tomb ends. The trapping effect deals two (2) damage at the end of each action, prevents the target from switching out during Switch Phases, and lasts up to four (4) actions.             </t>
  </si>
  <si>
    <t>Sand Attack (Move)</t>
  </si>
  <si>
    <t>The user kicks sand or gravel into its target's face, obscuring its vision and lowering their accuracy by one (1) stage. Z-Move Effect: Raises the user's Evasion by one (1) stage, adjusting the natural stage.</t>
  </si>
  <si>
    <t>Energy Cost Formula: 4 + Target's negative Accuracy stages after Sand Attack, if any. (ex: Locking the target at -3 Accuracy with Sand Attack costs 4 + 3 = 7 Energy)</t>
  </si>
  <si>
    <t>Sandstorm (Move)</t>
  </si>
  <si>
    <t>The user kicks up large quantities of sand or gravel, creating a huge sandstorm that lasts for four (4) rounds. Pokemon that are not Rock-, Ground-, or Steel-type take two (2) damage at the end of each action. Special attacks targeted at Rock-types during Sandstorm have their BAP reduced by two (2). Sandstorm also activates Sand Rush, Sand Force, and Sand Veil, and does not damage Pokemon with these abilities. Z-Move Effect: Raises the user's Speed by one (1) stage, adjusting the natural stage.</t>
  </si>
  <si>
    <t>Swarm, Sniper</t>
  </si>
  <si>
    <t>Scald (Move)</t>
  </si>
  <si>
    <t>The user heats up its internal water source and fires a spray of scalding hot water that can burn the opponent. It will thaw the frozen user.</t>
  </si>
  <si>
    <t>Scary Face (Move)</t>
  </si>
  <si>
    <t>Keen Eye, Tangled Feet, Big Pecks</t>
  </si>
  <si>
    <t>The user makes an intimidating face at its opponent, scaring it slightly and make it hesitant to attack, lowering their speed by two (2) stages. Z-Move Effect: Raises the user's Speed by one (1) stage, adjusting the natural stage.</t>
  </si>
  <si>
    <t>Scratch (Move)</t>
  </si>
  <si>
    <t>Synchronize, Inner Focus, Magic Guard</t>
  </si>
  <si>
    <t>The user rakes its claws or talons across its opponent's body. If combined with a "Cut", "Cross", "Claw", "Scissor", "Scratch", "Swipe", or "Slash" move, the BAP of the move is increased by one and a half (1.5x), rounded up. [e.g. Scratch + Night Slash = 4 + (7 * 1.5 [up]) = 15.]</t>
  </si>
  <si>
    <t>Screech (Move)</t>
  </si>
  <si>
    <t>The user screeches harshly at its opponent. The pitch of the screech is so high that it breaks down parts of the opponent's body, lowering their Defense by two (2) stages. This move is unaffected by opposing Substitutes. Z-Move Effect: Raises the user's Attack by one (1) stage, adjusting the natural stage.</t>
  </si>
  <si>
    <t>Searing Shot (Move)</t>
  </si>
  <si>
    <t>Oblivious, Own Tempo, Regenerator</t>
  </si>
  <si>
    <t>The user blasts out jets of fire that surround the opponent in a huge ball of flame. The strong flames can burn the target. It will thaw the frozen user.</t>
  </si>
  <si>
    <t>Secret Power (Move)</t>
  </si>
  <si>
    <t>The user draws power from the environment into a ball of energy and launches it at its opponent. Depending on what environment the move is used in a different side effect may occur. If the move is used indoors or a stadium, the move can paralyze. If the move is used in a forest or other grassy area, the scent of plants may put the opponent to sleep. If used in or around water, the corrosive salt may lower the opponent's attack by one (1) stage. If used in a marsh or bog, the sticky mud may stick to the opponent and lower its speed by one (1) stage. If used on a beach, cave, or mountain area, the heavy rocks may cause the opponent to flinch. If used in snow, the freezing ice and snow may freeze the target. Arenas may specify Secret Power's effect, but it always has an Effect Chance of 30%.</t>
  </si>
  <si>
    <t>Secret Sword (Move)</t>
  </si>
  <si>
    <t>Early Bird, Scrappy, Inner Focus</t>
  </si>
  <si>
    <t>The user calls upon an ethereal sword made of justice, which slashes the opponent. This move uses the Pokemon's Special attack, but the opponent's Physical defense.</t>
  </si>
  <si>
    <t>Seed Bomb (Move)</t>
  </si>
  <si>
    <t>Hyper Cutter, Mold Breaker, Moxie</t>
  </si>
  <si>
    <t>The user hurls several large seeds at their opponent like baseballs that explode on contact. Grass-type Pokemon can produce their own seeds with their bodies, but non-Grass types require an external source of seeds or other grassy material or else the attack will fail.</t>
  </si>
  <si>
    <t>Seed Flare (Move)</t>
  </si>
  <si>
    <t>Rock Head, Pressure, Unnerve</t>
  </si>
  <si>
    <t>The user releases a large shockwave of natural energy from its body. The calming nature of the energy may slow down the opponent's mind, lowering their Special Defense by two (2) stages.</t>
  </si>
  <si>
    <t>Seismic Toss (Move)</t>
  </si>
  <si>
    <t>Mewtwo X</t>
  </si>
  <si>
    <t>Pressure, Unnerve</t>
  </si>
  <si>
    <t>The user lifts its opponent over its head and brutally hurls it to the ground. This move always deals an exact amount of damage based on its formula alone, and is unaffected by other modifiers. If the target's Weight Class is equal to or greater than the user's Weight Class + 4, this move fails.</t>
  </si>
  <si>
    <t>Fixed Damage Formula: 7 + Target Weight Class</t>
  </si>
  <si>
    <t>Mewtwo Y</t>
  </si>
  <si>
    <t>Self-Destruct (Move)</t>
  </si>
  <si>
    <t>20 (User faints)</t>
  </si>
  <si>
    <t>Static, Plus</t>
  </si>
  <si>
    <t xml:space="preserve">The user focuses all of its energy in its core and releases it all at once, creating a huge explosion. This attack causes the user to faint. This move fails unless the user can pay the entire Energy Cost. </t>
  </si>
  <si>
    <t>Shadow Ball (Move)</t>
  </si>
  <si>
    <t>Rock Head, Sturdy, Sheer Force</t>
  </si>
  <si>
    <t>The user creates a ball out of shadows and hurls it at its opponent. The shadows may penetrate the opponent's mind and lower their Special Defense by one (1) stage.</t>
  </si>
  <si>
    <t>Swarm, Technician, Light Metal</t>
  </si>
  <si>
    <t>Shadow Bone (Move)</t>
  </si>
  <si>
    <t>The user energizes its bone with spiritual energy before striking the target with it. The impact may lower the target's Defense by one (1) stage.</t>
  </si>
  <si>
    <t>Shadow Claw (Move)</t>
  </si>
  <si>
    <t>The user forms shadows around its hand into an extremely sharp claw and slashes at the opponent with it. The extreme sharpness of the claw makes the attack more likely to result in a critical hit.</t>
  </si>
  <si>
    <t>Swarm, Guts, Moxie</t>
  </si>
  <si>
    <t>Shadow Force (Move)</t>
  </si>
  <si>
    <t>Early Bird, Flash Fire, Unnerve</t>
  </si>
  <si>
    <t>The user slips into a parallel dimension, waiting for the perfect moment to reappear and strike. The user vanishes at Priority 0 and attacks at Priority -1. While outside of this plane, the user avoids almost all attacks. Shadow Force is not blocked by Protect or Detect and hits users of those moves normally.</t>
  </si>
  <si>
    <t>Shadow Punch (Move)</t>
  </si>
  <si>
    <t>Sand Stream, Unnerve</t>
  </si>
  <si>
    <t>The user envelops its fist in shadows and punches at the opponent. The move hits even if it merely strikes the target's shadow, granting it perfect accuracy.</t>
  </si>
  <si>
    <t>Shadow Sneak (Move)</t>
  </si>
  <si>
    <t>Overgrow, Unburden</t>
  </si>
  <si>
    <t>Lightning Rod</t>
  </si>
  <si>
    <t>Blaze, Speed Boost</t>
  </si>
  <si>
    <t>The user animates its shadow to stretch over to the opponent. It then enters the shadow and exits it right next to an opponent while attacking them. The suddenness of the strike causes this move to usually go before other attacks.</t>
  </si>
  <si>
    <t>Shadow Strike (Move)</t>
  </si>
  <si>
    <t>Torrent, Damp</t>
  </si>
  <si>
    <t>Synchronize, Trace, Telepathy</t>
  </si>
  <si>
    <t>The user strikes silently from the shadows, hunting the target as prey. The viciousness of the assault can reduce the target's Defense by one (1) stage.</t>
  </si>
  <si>
    <t>Keen Eye, Stall, Prankster</t>
  </si>
  <si>
    <t>Sharpen (Move)</t>
  </si>
  <si>
    <t>Hyper Cutter, Intimidate, Sheer Force</t>
  </si>
  <si>
    <t>The user sharpen the angles of its body to simulate it, raising its Attack by one (1) stage. If used in a combination with a damaging attack, the attack will always result in a critical hit. Z-Move Effect: Raises the user's Attack by one (1) stage, adjusting the natural stage.</t>
  </si>
  <si>
    <t>Sheer Cold (Move)</t>
  </si>
  <si>
    <t>18</t>
  </si>
  <si>
    <t>Sturdy, Rock Head, Heavy Metal</t>
  </si>
  <si>
    <t>The user gathers energy, momentarily raising the ambient heat of the area even, before releasing it and dropping the temperature to critical levels. The immense shock from the abrupt change inflicts dramatic damage. The move cannot be used in places with powerful local heat sources like a volcanic tunnel or a power plant's turbine room.</t>
  </si>
  <si>
    <t>Shell Smash (Move)</t>
  </si>
  <si>
    <t>Pure Power, Telepathy</t>
  </si>
  <si>
    <t>Static, Lightningrod, Minus</t>
  </si>
  <si>
    <t>Magma Armor, Solid Rock, Anger Point</t>
  </si>
  <si>
    <t>The user snaps its own shell with tremendous force, enabling the user to move with much greater freedom. Until the user leaves play, they gain two (2) stage boosts in Attack, Special Attack, and Speed; and also suffer one (1) stage drops in Defense, and Special Defense (adjusting the natural stages). If the user attempts to Shell Smash while their shell is already broken, the move will fail. Z-Move Effect: The user's negative stat changes are reset to 0, adjusting the natural stage of the reset stats.</t>
  </si>
  <si>
    <t>Rough Skin, Speed Boost</t>
  </si>
  <si>
    <t>Shell Trap (Move)</t>
  </si>
  <si>
    <t>Dragon/Fairy</t>
  </si>
  <si>
    <t>All Adjacent Opponents</t>
  </si>
  <si>
    <t>Natural Cure, Cloud Nine</t>
  </si>
  <si>
    <t>Insomnia, Frisk, Cursed Body</t>
  </si>
  <si>
    <t>The user sets up its trap at +6 priority before releasing its trap at -3 priority. If the user is not hit by a Physical attack while the trap is active, then the move fails. Otherwise, the trap detonates, firing powerful beams of fire to all opponents.</t>
  </si>
  <si>
    <t>Shift Gear (Move)</t>
  </si>
  <si>
    <t>Pressure, Super Luck, Justified</t>
  </si>
  <si>
    <t>Inner Focus, Ice Body, Moody</t>
  </si>
  <si>
    <t>The user rearranges its gears to make its operation more efficient, raising its Speed by two (2) stages and Attack by one (1) stage for six (6) actions. The user cannot fall below these new Speed and Attack stages until Shift Gear ends. If Shift Gear is used again during this effect, the user's Speed increases one (1) additional stage and the duration is refreshed. Z-Move Effect: The user's negative stat changes are reset to 0, adjusting the natural stage of the reset stats.</t>
  </si>
  <si>
    <t>Shock Wave (Move)</t>
  </si>
  <si>
    <t>Clear Body, Light Metal</t>
  </si>
  <si>
    <t>The user fires a quick jolt of electricity at its opponent. The electricity homes in on the opponent, and has perfect accuracy.</t>
  </si>
  <si>
    <t>Shore Up (Move)</t>
  </si>
  <si>
    <t>The user restores its HP by replenishing its sand supply and using it to heal itself by 20 HP points. The high abundance of sand during an active Sandstorm makes replenishing much stronger, restoring the user's HP by 30 points in such conditions. This move uses up one of the user's available recovery moves in a battle. Z-Move Effect: The user's negative stat changes are reset to 0, adjusting the natural stage of the reset stats.</t>
  </si>
  <si>
    <t>Primal</t>
  </si>
  <si>
    <t>Energy Cost Formula: (User's Max HP / 10) + 2</t>
  </si>
  <si>
    <t>Signal Beam (Move)</t>
  </si>
  <si>
    <t>Ground/Fire</t>
  </si>
  <si>
    <t>The user shoots a beam at its opponent made of scrambled signals. The signals may scramble an opponent's ability to concentrate, confusing it.</t>
  </si>
  <si>
    <t>Cute Charm, Klutz, Limber</t>
  </si>
  <si>
    <t>Sand Veil, Rough Skin</t>
  </si>
  <si>
    <t>Silver Wind (Move)</t>
  </si>
  <si>
    <t>Steadfast, Inner Focus, Justified</t>
  </si>
  <si>
    <t>The user fires a gust of wind at its foe. The odd properties of the wind may increase all of the Pokemon's stats by one (1) stage each, excluding Accuracy and Evasion.</t>
  </si>
  <si>
    <t>Snow Warning, Soundproof</t>
  </si>
  <si>
    <t>Simple Beam (Move)</t>
  </si>
  <si>
    <t>Steadfast, Justified</t>
  </si>
  <si>
    <t>Mega Gardevoir</t>
  </si>
  <si>
    <t>The user addles the target with a bizarre ray. The target's abilities are suppressed for six (6) actions, and the target gains Simple instead until the effect ends. Z-Move Effect: Raises the user's Sp. Attack by one (1) stage, adjusting the natural stage.</t>
  </si>
  <si>
    <t>Sing (Move)</t>
  </si>
  <si>
    <t>Klutz, Healer, Regenerator</t>
  </si>
  <si>
    <t>The user sings a calming lullaby to its opponent. The lullaby calms the opponent down to the point where they fall asleep. Even if the song does not put the target to sleep, the move will calm down a Pokemon that is using rage-based moves like Outrage, Thrash, or Uproar, stopping their onslaught and preventing the resulting confusion. This move is unaffected by opposing Substitutes. Z-Move Effect: Raises the user's Speed by one (1) stage, adjusting the natural stage.</t>
  </si>
  <si>
    <t>Sketch (Move)</t>
  </si>
  <si>
    <t>The user copies down the last move the opponent used, replacing one of the user's instances of Sketch with the targeted move for the rest of the battle. When claiming prizes, the user's trainer may choose up to three (3) Sketched moves to be learned permanently. All other Sketched moves are forgotten, and the user regains the corresponding instances of Sketch. Z-Move Effect: Raises the user's Attack, Defense, Sp. Attack, Sp. Defense, and Speed by one (1) stage, adjusting the natural stage.</t>
  </si>
  <si>
    <t>Regenerator, Mold Breaker, Liquid Ooze</t>
  </si>
  <si>
    <t>Skill Swap (Move)</t>
  </si>
  <si>
    <t>7 per swap</t>
  </si>
  <si>
    <t>The user fires up to three beams that connect with the target(s). Each beam switches one of the user's Abilities with one of the target's. Each beam must be resolved fully before the next beam may be processed. If the match rules include All Abilities, and the target has at least two more abilities than the user, they may elect to give their targets nothing in exchange for the stolen Ability. When a Pokemon affected by Skill Swap leaves play, their Abilities are restored to normal. Z-Move Effect: Raises the user's Speed by one (1) stage, adjusting the natural stage.</t>
  </si>
  <si>
    <t>Skull Bash (Move)</t>
  </si>
  <si>
    <t>HOUSE</t>
  </si>
  <si>
    <t>KEEPING</t>
  </si>
  <si>
    <t>The user toughens up it skull prior to colliding with the target recklessly. The user increases their own Defense by one (1) stage at Priority +1, and strikes the target at Priority -1.</t>
  </si>
  <si>
    <t>Sky Attack (Move)</t>
  </si>
  <si>
    <t>POKEMON BELOW</t>
  </si>
  <si>
    <t>STORED FOR EASE OF USING ASBOT</t>
  </si>
  <si>
    <t>The user gathers its strength, then takes wing and performs an incredible diving attack. The user begins preparing themselves at Priority +1, and strikes at Priority -1. The sheer power of the attack may knock the opponent off balance, causing it to flinch, and gives the attack a high critical hit chance.</t>
  </si>
  <si>
    <t>Sky Drop (Move)</t>
  </si>
  <si>
    <t>The Pokémon grabs the opponent in its talons, and drops them from a great height. While in midair, the target of Sky Drop has its attack redirected to the user, and can only hit the user with its attacks (and cannot use Evasive Damaging Moves). Gust, Hurricane, Sky Uppercut, Smack Down, Thunder, Twister, and Whirlwind cannot miss against either Pokemon in the evasive stage of Sky Drop. If the user of Sky Drop is hit by Smack down while in the evasive stage, it crashes to the ground and takes (2 * Weight Class + 4) damage while the target lands unharmed. If Gravity is used, both Pokemon take this crash damage. Sky Drop fails when used on a Substitute, or if the target's Weight Class is equal to or greater than the user's Weight Class + 3. If used on a Flying-type Pokémon, it will deal no damage but the attack will still lift the target into the air as normal.</t>
  </si>
  <si>
    <t>BAP Formula: 4 + Target Weight Class</t>
  </si>
  <si>
    <t>Energy Cost Formula: 4 + (Target Weight Class / 2)</t>
  </si>
  <si>
    <t>Sky Uppercut (Move)</t>
  </si>
  <si>
    <t>The Pokemon leaps into the air and uppercuts the opponent. As the attack is performed while jumping it can hit opponents that are flying or otherwise in the air.</t>
  </si>
  <si>
    <t>---</t>
  </si>
  <si>
    <t>Slack Off (Move)</t>
  </si>
  <si>
    <t>Wormadam</t>
  </si>
  <si>
    <t>The user goes to sleep and rests its body, restoring 20 HP. This move uses up one of the user's available recovery moves in a battle. Z-Move Effect: The user's negative stat changes are reset to 0, adjusting the natural stage of the reset stats.</t>
  </si>
  <si>
    <t>Slam (Move)</t>
  </si>
  <si>
    <t>The user slams into the opponent with their tail or other appendages.</t>
  </si>
  <si>
    <t>Slash (Move)</t>
  </si>
  <si>
    <t>The user slashes at its opponent with sharp claws. Because of the sharpness of the claws, this attack is likely to result in a critical hit.</t>
  </si>
  <si>
    <t xml:space="preserve"> Sleep Powder (Move)</t>
  </si>
  <si>
    <t>Please use Wormadam-G, Wormadam-S, and Wormadam-T to view individual Wormadam Formes.</t>
  </si>
  <si>
    <t>The user sprays a powder on its opponent that calms its nerves, putting it to sleep. Z-Move Effect: Raises the user's Speed by one (1) stage, adjusting the natural stage.</t>
  </si>
  <si>
    <t>Sleep Talk (Move)</t>
  </si>
  <si>
    <t>Rotom-A</t>
  </si>
  <si>
    <t>- | Please use Rotom-C, Rotom-H, Rotom-W, Rotom-F, and Rotom-S to view individual Rotom Formes</t>
  </si>
  <si>
    <t>The user selects four (4) attacks that it knows. If the user is Asleep, one of the selected moves will be used at random, otherwise Sleep Talk fails. Each selected move has a 25% chance to be called. All attacks selected will have their regular properties, and any damaging attacks called will be used as direct attacks. Sleep Talk will incur a consecutive energy cost penalty either if it is used consecutively (even if summoning different potential attacks) or if one of the attacks it summoned is used consecutively. The move called by Sleep Talk will be at 0 priority. Sleep Talk move will not select Assist, Bide, Copycat, Focus Punch, Me First, Metronome, Mirror Move, Sleep Talk, Uproar, or a Z-Move. Z-Move Effect: The user's attacks are guaranteed critical hits for the next six (6) actions.</t>
  </si>
  <si>
    <t>Basculin</t>
  </si>
  <si>
    <t>Energy Cost Formula: 3 + Called Attack</t>
  </si>
  <si>
    <t>Sludge (Move)</t>
  </si>
  <si>
    <t>The user fires a large mass of sludge at its opponent. The toxic sludge may poison the target. If combined with Sludge Bomb, Sludge Wave, or Gunk Shot, the BAP of the combining move is increased by one and a half, rounded up [e.g. Sludge + Gunk Shot = 7 + (12 * 1.5, rounded up) = 25.]</t>
  </si>
  <si>
    <t>Sludge Bomb (Move)</t>
  </si>
  <si>
    <t>Meloetta</t>
  </si>
  <si>
    <t>The user shoots several concentrated balls of sludge at its opponent that explode upon contact. The toxic sludge may poison the opponent.</t>
  </si>
  <si>
    <t>Sludge Wave (Move)</t>
  </si>
  <si>
    <t xml:space="preserve">The user shoots a wave of slime across the field at its opponent. The toxic slime may poison the target. </t>
  </si>
  <si>
    <t>Smack Down (Move)</t>
  </si>
  <si>
    <t>The user hurls a stone at the target, attempting to knock them to the ground. If this attack deals damage, the target is knocked down, and it loses any immunity to Ground-type moves it may have for six (6) actions. Knocked down Pokemon are unable to use Fly or Bounce for the duration of the effect. If the target has successfully used Roost the action Smack Down strikes them, the knockdown effect does not occur. Substitutes cannot be knocked down.</t>
  </si>
  <si>
    <t>Smart Strike (Move)</t>
  </si>
  <si>
    <t>The user detects the target's whereabouts, locks onto them, and stabs them with their horn. This move cannot miss.</t>
  </si>
  <si>
    <t>Smelling Salts (Move)</t>
  </si>
  <si>
    <t>The user attacks its opponent while giving off a strong scent. If the target is Paralyzed, this move has 14 BAP instead of 7. After taking damage from this attack, targets are cured of Paralysis.</t>
  </si>
  <si>
    <t>Smog (Move)</t>
  </si>
  <si>
    <t>- | Please use Meloetta-A and Meloetta-P to view Meloetta's stats</t>
  </si>
  <si>
    <t>70% / --</t>
  </si>
  <si>
    <t>40% / --</t>
  </si>
  <si>
    <t>Aegislash</t>
  </si>
  <si>
    <t>- | Please use Aegislash-S and Aegislash-B to view Aegislash's stats</t>
  </si>
  <si>
    <t>Pumpkaboo</t>
  </si>
  <si>
    <t>Smog (Regular): The toxic smog cloud floats towards one opponent and may poison them if it hits. If combined with Clear Smog, Poison Gas or Smokescreen, the power of the combination doubles [e.g. (4 + 5) * 2] and each opponent is always inflicted with Regular Poisoning (Toxic for Poison Gas). If combined with Will-O-Wisp, the combination ignores the accuracy check and inflicts both Toxic and Burn.</t>
  </si>
  <si>
    <t>Smog (Fog): The smog is much more pervasive and blankets the field, changing the weather to Fog for the next three (3) actions. Pokemon in play when the Fog is induced, as well as Pokemon that enter play during the effect, are inflicted with Toxic poisoning. Weather Ball becomes Poison-type when used in Fog induced by this move.</t>
  </si>
  <si>
    <t>- | Please use Pumpkaboo-S, Pumpkaboo-A, Pumpkaboo-L, and Pumpkaboo-XL for Pumpkaboo formes</t>
  </si>
  <si>
    <t>Gourgeist</t>
  </si>
  <si>
    <t>Smokescreen (Move)</t>
  </si>
  <si>
    <t>- | Please use Gourgeist-S, Gourgeist-A, Gourgeist-L, and Gourgeist-XL for Gourgeist formes</t>
  </si>
  <si>
    <t>Meowstic</t>
  </si>
  <si>
    <t>100% / --</t>
  </si>
  <si>
    <t>- | Please use Meowstic-M and Meowstic-F to view Meowstic's stats</t>
  </si>
  <si>
    <t>Minior</t>
  </si>
  <si>
    <t>Smokescreen (Regular) The dark smoke obscures the opponent's vision, lowering their accuracy by one (1) stage.</t>
  </si>
  <si>
    <t>Smokescreen (Fog): This function of Smokescreen costs 6 EN. The dark smoke spreads across the entire arena, changing the weather to Fog for the next six (6) actions.</t>
  </si>
  <si>
    <t>- | Please use Minior-S and Minior-C to view Minior's stats</t>
  </si>
  <si>
    <t>Wishiwashi</t>
  </si>
  <si>
    <t>Z-Move Effect: Raises the user's Evasion by one (1) stage, adjusting the natural stage.</t>
  </si>
  <si>
    <t>- | Please use Wishiwashi-Solo and Wishiwashi-School to view Wishiwashi's stats</t>
  </si>
  <si>
    <t>Energy Cost Formula: 4 + Target's negative Accuracy stages after Smokescreen, if any. (ex: Locking the target at -3 Accuracy with Smokescreen costs 4 + 3 = 7 Energy)</t>
  </si>
  <si>
    <t>Snarl (Move)</t>
  </si>
  <si>
    <t>- | Please use Oricorio-Baile, Oricorio-PomPom, Oricorio-Pa'u, and Oricorio-Sensu to view Oricorio's stats</t>
  </si>
  <si>
    <t>Lycanroc</t>
  </si>
  <si>
    <t>- | Please use Lycanroc-D and Lycanroc-N for Lycanroc formes</t>
  </si>
  <si>
    <t>Zygarde</t>
  </si>
  <si>
    <t>The user emits a low, powerful growl at its foes. Targets damaged by this attack have their willpower weakened, lowering their Special Attack one (1) stage. This move is unaffected by opposing Substitutes.</t>
  </si>
  <si>
    <t>- | Please use Zygarde-10%, Zygarde-50%, and Zygarde-100% for Zygarde Formes</t>
  </si>
  <si>
    <t>Snatch (Move)</t>
  </si>
  <si>
    <t>The user readies themselves for larceny. The first opponent to attempt a healing, boosting, or supportive move will have their move stolen by the user of Snatch.  The opponent still pays for the energy cost of the Snatched move, but does not receive the effect. If the user does not meet the Snatched move's requirements (such as the HP cost of Substitute), Snatch will fail and the user will only pay Snatch's base Energy Cost. Snatch cannot steal moves used in combinations. Snatched recovery moves consume one of user's recoveries, not one of the victim's. Snatchable moves are marked with "Yes" in the "Snatch?" column. Z-Move Effect: Raises the user's Speed by two (2) stages, adjusting the natural stage.</t>
  </si>
  <si>
    <t>Energy Cost Formula: 4 + Snatched Move</t>
  </si>
  <si>
    <t>Snore (Move)</t>
  </si>
  <si>
    <t>The user snores loud enough to cause damage to the listening opponent. The harsh, startling noise may cause the opponent to flinch. Snore can be combined with Chatter, Echoed Voice, Hyper Voice, Metal Sound, Round, Screech, Snarl, Supersonic, and Uproar. When combined, the combination has 100% Accuracy and the BAP of Snore is doubled (x2). The user will remain Asleep through the cooldown of the combination, even if it would have been awakened by damage. If the user is not Asleep, this move fails. This move is unaffected by opposing Substitutes.</t>
  </si>
  <si>
    <t>Soak (Move)</t>
  </si>
  <si>
    <t>The user sprays the target with water, innundating them so thoroughly that they become a Water-type for six (6) actions. Z-Move Effect: Raises the user's Sp. Attack by one (1) stage, adjusting the natural stage.</t>
  </si>
  <si>
    <t>Soft-Boiled (Move)</t>
  </si>
  <si>
    <t>ID Number</t>
  </si>
  <si>
    <t>The user allows a target to tap into the restorative properties of an egg, healing them for 20 HP. This move uses up one of the user's available recovery moves in a battle. Z-Move Effect: The user's negative stat changes are reset to 0, adjusting the natural stage of the reset stats.</t>
  </si>
  <si>
    <t>Pokemon</t>
  </si>
  <si>
    <t>Solar Beam (Move)</t>
  </si>
  <si>
    <t>Move Count 1</t>
  </si>
  <si>
    <t>The user spends time absorbing sunlight, before firing an incredible beam of energy at their opponent. The user charges at Priority 1, and fires at Priority -1. In sunny weather, the user both charges and fires at Priority 0 instead. In rainy, sandy, hail, or foggy weather, this move has 6 BAP instead of 12. If the Pokemon is entirely isolated from sunlight or powerful artificial lights, such as an unpowered structure with no windows, this attack fails.</t>
  </si>
  <si>
    <t>Count Check</t>
  </si>
  <si>
    <t>Final?</t>
  </si>
  <si>
    <t>Solar Blade (Move)</t>
  </si>
  <si>
    <t>Mega Sableye</t>
  </si>
  <si>
    <t>The user spends time absorbing sunlight, harnessing the energy into a powerful blade which is used to slash the target. The user charges at Priority 1, and fires at Priority -1. In sunny weather, the user both charges and fires at Priority 0 instead. If the user is entirely isolated from sunlight or powerful artificial lights, such as an unpowered structure with no windows, this attack fails.</t>
  </si>
  <si>
    <t>Sonic Boom (Move)</t>
  </si>
  <si>
    <t>y (Texas)</t>
  </si>
  <si>
    <t>The user slices the air before it, creating a shock wave projectile. The trainer can direct the Pokemon to create a slow but long-lingering wave, a fast but quickly dissipating one, or an in-between option. This attack always causes ten (10) HP Damage, regardless of stats, typing, STAB, or any other effects.</t>
  </si>
  <si>
    <t>Spacial Rend (Move)</t>
  </si>
  <si>
    <t>Mega Mawile</t>
  </si>
  <si>
    <t>The Pokemon distorts an area of space along with the Pokemon occupying it. Has a higher rate for critical hits.</t>
  </si>
  <si>
    <t>Spark (Move)</t>
  </si>
  <si>
    <t>y (EM)</t>
  </si>
  <si>
    <t>The user tackles their opponent while electrically charged. The surge may leave the victim paralyzed.</t>
  </si>
  <si>
    <t>Sparkling Aria (Move)</t>
  </si>
  <si>
    <t>The user concentrates its singing into a powerful bubble which it then bursts with its voice, sending mini sound-bubbles fluttering across the arena and hitting everyone bar the user. The sound-bubbles pierce active substitutes and have a healing agent that heals the Burn status on all Pokémon hit by this attack.</t>
  </si>
  <si>
    <t>Spectral Thief (Move)</t>
  </si>
  <si>
    <t>The user steals all positive stage boosts (including the natural stage) the target has and then strikes the target, dealing damage.</t>
  </si>
  <si>
    <t>Speed Swap (Move)</t>
  </si>
  <si>
    <t>The user mentally swaps its raw speed stat with the target. Z-Move Effect: Increases the user's Speed by one (1) stage, adjusting the natural stage.</t>
  </si>
  <si>
    <t>Spider Web (Move)</t>
  </si>
  <si>
    <t>Mega Aggron</t>
  </si>
  <si>
    <t>The user spins a web in its general vicinity that it can set up between environmental objects, including the ground. A Pokemon stuck in the web will be unable to use moves that make contact for six (6) actions, though they are free to attempt to cut the web with an attack. Opposing Bug-type Pokemon are stuck in the web for only three (3) actions, while spider-like Pokemon can navigate across the web freely. Multiple webs can be strewn together. Fire-type attacks will burn down the webbing. In switch battles, the sticky web prevents the opponent from switching out that Pokemon in between rounds for the duration of the entrapment. Z-Move Effect: Raises the user's Defense by one (1) stage, adjusting the natural stage.</t>
  </si>
  <si>
    <t>Spike Cannon (Move)</t>
  </si>
  <si>
    <t>The user fires 2-5 spikes, throwing the opponent off balance and disrupting attacks that take a while to charge up.</t>
  </si>
  <si>
    <t>Spikes (Move)</t>
  </si>
  <si>
    <t>Fixed Damage = 12/18/24</t>
  </si>
  <si>
    <t>The user spreads spikes and barbs that absorb into the ground. Each time a new Pokemon is switched in, they receive damage from the Spikes. Up to 3 layers of Spikes may be placed on the field. Each additional layer adds to the damage dealt. Flying-type Pokemon and Pokemon with the Levitate trait dodge Spikes. Rapid Spin will remove all Spikes from the user's side of the field. Z-Move Effect: Raises the user's Defense by one (1) stage, adjusting the natural stage.</t>
  </si>
  <si>
    <t>Spiky Shield (Move)</t>
  </si>
  <si>
    <t>Others</t>
  </si>
  <si>
    <t>Self</t>
  </si>
  <si>
    <t>Mega Medicham</t>
  </si>
  <si>
    <t>The Pokemon creates a spiky shield to block damaging attacks. Any contact attack that hits the shield will cause ten (10) fixed damage for each hit. Z-Moves will only have 75% of the damage blocked. The attack will fail if used consecutively. Z-Move Effect: Raises the user's Defense by one (1) stage, adjusting the natural stage.</t>
  </si>
  <si>
    <t>Energy Cost Formula: 4 + (Damage Evaded / 2.5)</t>
  </si>
  <si>
    <t>Spirit Shackle (Move)</t>
  </si>
  <si>
    <t>The user fires an arrow filled with spiritual energy at the target. The spiritual energy in the arrow binds the target to the user mentally, preventing them from switching out of battle via Switch Phase. This effect fades if the user switches out through any means.</t>
  </si>
  <si>
    <t>Spit Up (Move)</t>
  </si>
  <si>
    <t>10 * Stockpile count (Max 30)</t>
  </si>
  <si>
    <t>The user ejects its stored foodstuffs as raw bile-like energy. The damage from this attack is dependent on the number of times the Pokemon has Stockpiled. If the Pokemon has no Stockpile effect when it uses this move, the move fails. Once the Pokemon has used Spit Up, it loses its defense bonuses instantly and its Stockpile counter drops to 0.</t>
  </si>
  <si>
    <t>Spite (Move)</t>
  </si>
  <si>
    <t>Mega Manectric</t>
  </si>
  <si>
    <t>The user places a spiteful curse on one of the attacks an opponent used within the last six (6) actions. The Energy Cost of that attack increases by four (4) for the next six (6) actions. Up to three of an opponents attacks may be affected by Spite at a time. Z-Move Effect: Restores the user's HP by 35 points.</t>
  </si>
  <si>
    <t>Splash (Move)</t>
  </si>
  <si>
    <t>1</t>
  </si>
  <si>
    <t>The user flops around strongly eliciting a perception of overconfidence (or stupidity) from the trainer. While odd-looking, Splash can be used as form of propulsion. Splash can allow a Pokemon to jump quite high. Z-Move Effect: Raises the user's Attack by three (3) stages, adjusting the natural stage.</t>
  </si>
  <si>
    <t>Spore (Move)</t>
  </si>
  <si>
    <t>The user releases a burst of potent spores into the air. Any Pokemon that breathes in the spores falls asleep instantly. Z-Move Effect: The user's negative stat changes are reset to 0, adjusting the natural stage of the reset stats.</t>
  </si>
  <si>
    <t>Spotlight (Move)</t>
  </si>
  <si>
    <t>The user shines a powerful light on the target that makes them the center of attention. The target will now become the target of all attacks from the target's opponents that are not self-targeting this action. Z-Move Effect: Increases the user's Sp. Defense by one (1) stage, adjusting the natural stage.</t>
  </si>
  <si>
    <t>Stealth Rock (Move)</t>
  </si>
  <si>
    <t>Fixed Damage = Formula</t>
  </si>
  <si>
    <t>The user thrusts rocks at the opponent that split apart and set themselves at the corners of the field. Each time a Pokemon switches in, the rocks will become active and smash the opponent from all sides before setting down in their corners again. Multiple layers of Stealth Rock cannot be laid. Rapid Spin will remove Stealth Rock from the user's side of the field. Z-Move Effect: Raises the user's Defense by one (1) stage, adjusting the natural stage.</t>
  </si>
  <si>
    <t>Formula: 4x Resist=6 damage; 2x Resist=9 Damage; 1x Neutral=12 Damage; 2x Weakness=15 Damage; 4x Weakness=18 damage</t>
  </si>
  <si>
    <t>Steam Eruption (Move)</t>
  </si>
  <si>
    <t>The user fires a powerful jet of scalding hot water that douses the target. It may leave the target with a burn.</t>
  </si>
  <si>
    <t>Steamroller (Move)</t>
  </si>
  <si>
    <t>The Pokemon steamrolls the opposing Pokemon by rolling into a ball and thrusting itself toward the opponent. The force can cause the attack to flinch the opponent. The attack does more damage against smaller foes. If the opponent has used Minimize, the Base Attack Power doubles.</t>
  </si>
  <si>
    <t>BAP Formula: 9 + (User Size Class - Target Size Class)</t>
  </si>
  <si>
    <t>Steel Wing (Move)</t>
  </si>
  <si>
    <t>The user tenses its wing muscles until they become as hard as steel, even the feathers become momentarily rigid. The user then attempts to ram the opponent with their steely hard wings. There is a chance some of its feathers may retain that toughness, increasing the Pokemon's defense by one (1) stage.</t>
  </si>
  <si>
    <t>Sticky Web (Move)</t>
  </si>
  <si>
    <t>The Pokemon lays down a sticky web on the opponent's side of the field that causes all Pokemon that switch in to have their speed reduced by one (1) stage (adjusting the natural stage). Z-Move Effect: Raises the user's Speed by one (1) stage, adjusting the natural stage.</t>
  </si>
  <si>
    <t>Stockpile (Move)</t>
  </si>
  <si>
    <t>The user begins to store previously reserved food matter into vital parts of its body, increasing its Defense and Special Defense by one (1) stage. Each use raises the Pokemon's Stockpile count by one (1), and that counter goes down naturally by one (1) every other round as the Stockpile is cycled back into the Pokemon's body, or is removed completely when Swallow or Spit Up are used. Stockpile's effect can be stacked up to a maximum of three (3) times. Z-Move Effect: Restores the user's HP by 35 points.</t>
  </si>
  <si>
    <t>Stomp (Move)</t>
  </si>
  <si>
    <t>The user stomps down hard with its foot or equivalent. If its opponent is much taller than the user can raise its leg, the Pokemon aims for a vulnerable area like toes or a tail. The force can cause the attack to flinch the opponent. The attack does more damage against smaller foes. If the opponent has used Minimize, the BAP doubles.</t>
  </si>
  <si>
    <t>Stomping Tantrum (Move)</t>
  </si>
  <si>
    <t>8 or 15</t>
  </si>
  <si>
    <t>The user stomps on the ground in rage, striking the opponent in the process. If the target's previous attack failed or missed the target, this move has 15 BAP. Otherwise this move will have 8 BAP.</t>
  </si>
  <si>
    <t>Stone Edge (Move)</t>
  </si>
  <si>
    <t>Mega Sharpedo</t>
  </si>
  <si>
    <t>The user summons multiple sharp stones around itself and then launches them at the target. The rigid edges provide a good possibility of inflicting a critical hit.</t>
  </si>
  <si>
    <t>Stored Power (Move)</t>
  </si>
  <si>
    <t>The user focuses on its raised attributes while creating a large energy ball, which it then launches at the opponent. The more positive stage boosts the Pokemon has, the more powerful the attack is.</t>
  </si>
  <si>
    <t>BAP Formula: 2 + 2 for each stage boost</t>
  </si>
  <si>
    <t>Storm Throw (Move)</t>
  </si>
  <si>
    <t>The Pokémon tosses the opponent in a swift, violent throw. Unless the opponent has Battle Armor, Shell Armor, or is under the effects of Lucky Chant, this move will always result in a critical it. Storm Throw can be used against a target with a Weight Class up to two (2) values greater than the user.</t>
  </si>
  <si>
    <t>BAP Formula: 4 + (Target Weight Class / 2) Round Up</t>
  </si>
  <si>
    <t>CAP02</t>
  </si>
  <si>
    <t>CAP03</t>
  </si>
  <si>
    <t>CAP06</t>
  </si>
  <si>
    <t>Strength (Move)</t>
  </si>
  <si>
    <t>CAP08</t>
  </si>
  <si>
    <t>The user summons its strength to ram their foe with a powerful barge that can push away a foe of any weight. Can also be used to move around heavy objects on the field. If combined with a grappling or throw attack, weight restrictions will be ignored.</t>
  </si>
  <si>
    <t>Strength Sap (Move)</t>
  </si>
  <si>
    <t>The user drains the strength from the opponent and transfers it into life force for the user. The move lowers the opponent's Attack by one (1) stage and restores the users HP. This move fails if the target's Attack stage is at -6. This move uses up one of the user's available recovery moves in a battle. Z-Move Effect: Increases the user's Defense by one (1) stage, adjusting the natural stage.</t>
  </si>
  <si>
    <t>Mega Camerupt</t>
  </si>
  <si>
    <t>HP Recovery Formula = (5 × Opponent's Attack Rank) + (2 × Opponent's Attack Stage)</t>
  </si>
  <si>
    <t>Energy Cost Formula: (Opponent's Attack Rank × 2) + 2</t>
  </si>
  <si>
    <t>String Shot (Move)</t>
  </si>
  <si>
    <t>The user spits a sticky silk at their opponent, tangling them up and lowering their speed by two (2) stages. Z-Move Effect: Raises the user's Speed by one (1) stage, adjusting the natural stage.</t>
  </si>
  <si>
    <t>Struggle (Move)</t>
  </si>
  <si>
    <t>Typeless</t>
  </si>
  <si>
    <t>The user struggles desperately in an attempt to do some damage to its foe, taking 0.4x of the damage done in recoil to itself in the process. Struggle can be ordered at any time. Struggle is a typeless attack, hitting all opponents for neutral damage. Struggle can hit Ghosts. No Pokemon can gain STAB from Struggle.</t>
  </si>
  <si>
    <t>Struggle Bug (Move)</t>
  </si>
  <si>
    <t>The user emits a weak vibrational signal on a unique wavelength. The wave disrupts the mental focus of opponents, causing their Special Attack to drop one (1) stage.</t>
  </si>
  <si>
    <t>Stun Spore (Move)</t>
  </si>
  <si>
    <t>The user releases tiny yellow spores onto the opponent. If they make contact, the opponent becomes paralyzed. Z-Move Effect: Raises the user's Sp. Defense by one (1) stage, adjusting the natural stage.</t>
  </si>
  <si>
    <t>Submission (Move)</t>
  </si>
  <si>
    <t>The user recklessly barges into the opponent with a grappling, rolling tackle, forcing them into an awkward position and taking recoil equal to 1/4th of the damage done. Submission can target Pokemon with a Weight Class up to two (2) values greater than the user's Attack Rank. If the target is being Bodyblocked and this Pokemon could use Submission on the Bodyblocker, the Bodyblocker takes damage as if it were the original target, and the Bodyblocker's Weight Class is added to Submission's BAP against the intended target. The user of Submission only takes recoil damage based on damage dealt to Pokemon that aren't Bodyblocked.</t>
  </si>
  <si>
    <t>BAP Formula: 12 - Target Weight Class</t>
  </si>
  <si>
    <t>Substitute (Move)</t>
  </si>
  <si>
    <t>4th Gen</t>
  </si>
  <si>
    <t>5th Gen</t>
  </si>
  <si>
    <t>6th Gen</t>
  </si>
  <si>
    <t>The user siphons 15, 20, or 25 HP of its life force and creates a Substitute, which acts as a seperate Pokemon with the marked HP. The Substitute can absorb damage and status attacks for the user, and if a Substitute is KOed, the Substitute is destroyed but the Pokemon comes to no harm unless the attack is a multi-hit move, in which case the excess damage is applied to the Pokemon behind the Substitute. When Substitute is constructed, status effects and secondary effects cannot be inflicted. Taunt and Torment ignore this, however. Substitute will block all stat-lowering attacks and other new effects except for Attract, Curse, Destiny Bond, Encore, Grudge, Perish Song, Psych Up, Roar, Taunt and Whirlwind. While a Substitute is up, an opposing Pokemon will not take recoil damage from an attack with recoil, or take damage from Life Orb recoil. Substitute's HP is checked at the end of every attack, much like a standard Pokemon's HP - a substitute is broken once it is at or below 0.5 HP after an attack due to damage rounding rules, in the same way a Pokemon is KOed if it sits at 0.5 or less HP after an attack. Z-Move Effect: The user's negative stat changes are reset to 0, adjusting the natural stage of the reset stats.</t>
  </si>
  <si>
    <t>7th Gen</t>
  </si>
  <si>
    <t>The Substitute's HP determines the energy cost.</t>
  </si>
  <si>
    <t>Substitute HP</t>
  </si>
  <si>
    <t>Sucker Punch (Move)</t>
  </si>
  <si>
    <t>Complete Movepool:</t>
  </si>
  <si>
    <t>Cost:</t>
  </si>
  <si>
    <t>Cheapest Method:</t>
  </si>
  <si>
    <t>Level Up</t>
  </si>
  <si>
    <t>The user feigns weakness, but then strikes with intense swiftness if the foe prepares to attack. This move fails if the opponents uses a non-damaging move or outspeeds the Pokemon with its own high-speed attacks.</t>
  </si>
  <si>
    <t>Acrobatics</t>
  </si>
  <si>
    <t>TM</t>
  </si>
  <si>
    <t>Sunny Day (Move)</t>
  </si>
  <si>
    <t>The user manipulates atmospheric particles, focusing incoming sunlight like a lens. For four (4) rounds, bright sunlight is in effect. Fire-type moves gain three (3) BAP, and Water-type moves lose three (3) BAP for the duration. Sunny Day activates Solar Power, Chlorophyll, and Leaf Guard for all Pokemon in play. This move will attempt to simulate intense sunlight indoors or at night (e.g. focusing moonlight or flourescent lighting). In the absence of such conditions (e.g. a moonless night, deep underground), this move will fail. Z-Move Effect: Raises the user's Speed by one (1) stage, adjusting the natural stage.</t>
  </si>
  <si>
    <t>Sunsteel Strike (Move)</t>
  </si>
  <si>
    <t>The user taps into the power of the sun to envelop itself in solar energy before slamming into the target at high speed. This attack ignores the target's abilities when used (Those listed as Mold Breaker: Yes).</t>
  </si>
  <si>
    <t>Super Fang (Move)</t>
  </si>
  <si>
    <t>The user's fangs glow bright white as they strike the opponent. The bite taps into the opponent's vitality, using its own strength against them.</t>
  </si>
  <si>
    <t>Aerial Ace</t>
  </si>
  <si>
    <t>Leer</t>
  </si>
  <si>
    <t>Energy Cost Formula: (Damage / 2) + 3</t>
  </si>
  <si>
    <t>Superpower (Move)</t>
  </si>
  <si>
    <t>The user glows with strength before making a powerful strike. However, it exhausts the Pokemon, lowering its Attack and Defense by one (1) stage each.</t>
  </si>
  <si>
    <t>Supersonic (Move)</t>
  </si>
  <si>
    <t>Attract</t>
  </si>
  <si>
    <t>Leech Life</t>
  </si>
  <si>
    <t>Avalanche</t>
  </si>
  <si>
    <t>Scratch</t>
  </si>
  <si>
    <t>The user sends out a supersonic screech, confusing the Pokemon that hears it. Supersonic can drown out other sound attacks without an accuracy check. This move is unaffected by opposing Substitutes. Z-Move Effect: Raises the user's Speed by one (1) stage, adjusting the natural stage.</t>
  </si>
  <si>
    <t>Surf (Move)</t>
  </si>
  <si>
    <t>Focus Energy</t>
  </si>
  <si>
    <t>The Pokemon summons a huge wave and rides it, crashing it down on the opponent. When Surf strikes a Pokemon in the middle of a Dive, it's Base Attack Power is doubled. A water source such as a lake or ocean is necessary.</t>
  </si>
  <si>
    <t>Bug Bite</t>
  </si>
  <si>
    <t>Swagger (Move)</t>
  </si>
  <si>
    <t>Pre-26 Level Up</t>
  </si>
  <si>
    <t>Ice Shard</t>
  </si>
  <si>
    <t>Bug Buzz</t>
  </si>
  <si>
    <t>Captivate</t>
  </si>
  <si>
    <t>Past-Gen TM</t>
  </si>
  <si>
    <t>The user intimidatingly taunts the opponent, increasing their Attack by two (2) stages but confusing them as well. Z-Move Effect: The user's negative stat changes are reset to 0, adjusting the natural stage of the reset stats.</t>
  </si>
  <si>
    <t>Confide</t>
  </si>
  <si>
    <t>Swallow (Move)</t>
  </si>
  <si>
    <t>Icicle Spear</t>
  </si>
  <si>
    <t>Counter</t>
  </si>
  <si>
    <t>Egg Move</t>
  </si>
  <si>
    <t>Hail</t>
  </si>
  <si>
    <t>(Maximum HP/10) + 5</t>
  </si>
  <si>
    <t>Icy Wind</t>
  </si>
  <si>
    <t>Dig</t>
  </si>
  <si>
    <t>The user uses up the energy it stored with Stockpile to heal itself, recovering 10 HP (flat) per Stockpile, up to a maximum of 30 HP. If the Pokemon has no Stockpile effect when it uses this move, the move fails. Once the Pokemon has used Swallow, it loses its defense bonuses instantly and its Stockpile counter drops to 0. This move uses up one of the user's available recovery moves in a battle. Z-Move Effect: The user's negative stat changes are reset to 0, adjusting the natural stage of the reset stats.</t>
  </si>
  <si>
    <t>Double Team</t>
  </si>
  <si>
    <t>Sweet Kiss (Move)</t>
  </si>
  <si>
    <t>Earth Power</t>
  </si>
  <si>
    <t>Tutor</t>
  </si>
  <si>
    <t>Ice Beam</t>
  </si>
  <si>
    <t>The user blows a white glowing kiss at the opponent. If it hits, the opponent becomes confused. Z-Move Effect: Raises the user's Sp. Attack by one (1) stage, adjusting the natural stage.</t>
  </si>
  <si>
    <t>Echoed Voice</t>
  </si>
  <si>
    <t>Sweet Scent (Move)</t>
  </si>
  <si>
    <t>Icicle Crash</t>
  </si>
  <si>
    <t>Electroweb</t>
  </si>
  <si>
    <t>Endure</t>
  </si>
  <si>
    <t>Sheer Cold</t>
  </si>
  <si>
    <t>Facade</t>
  </si>
  <si>
    <t>Freeze-Dry</t>
  </si>
  <si>
    <t>The user sends an attractive scent into the air, lowering the opponent's evasion by two (2) stages. Z-Move Effect: Raises the user's Accuracy by one (1) stage, adjusting the natural stage.</t>
  </si>
  <si>
    <t>Swift (Move)</t>
  </si>
  <si>
    <t>False Swipe</t>
  </si>
  <si>
    <t>Fell Stinger</t>
  </si>
  <si>
    <t>Egg</t>
  </si>
  <si>
    <t>The user shoots out star-shaped rays that home in on the opponent. This move will never miss by means of accuracy or evasion, but can be blocked by solid objects.</t>
  </si>
  <si>
    <t>Fling</t>
  </si>
  <si>
    <t>Switcheroo (Move)</t>
  </si>
  <si>
    <t>Frost Breath</t>
  </si>
  <si>
    <t>Lunge</t>
  </si>
  <si>
    <t>The user sneaks up to the opponent and quickly switches the held items before it's noticed. This move does not work if the opponent has Sticky Hold or Multitype. Z-Move Effect: Raises the user's Speed by two (2) stages, adjusting the natural stage.</t>
  </si>
  <si>
    <t>Swords Dance (Move)</t>
  </si>
  <si>
    <t>Frustration</t>
  </si>
  <si>
    <t>Pin Missile</t>
  </si>
  <si>
    <t>The user performs a graceful, spinning dance of sorts, increasing their fighting prowess by boosting Attack two (2) stages. Z-Move Effect: The user's negative stat changes are reset to 0, adjusting the natural stage of the reset stats.</t>
  </si>
  <si>
    <t>Synchronoise (Move)</t>
  </si>
  <si>
    <t>Signal Beam</t>
  </si>
  <si>
    <t>The user sends out a psychic pulse of a certain frequency, damaging all other Pokemon that share any types with the Pokemon. This move hits all Pokemon except the user. If combined with Round, Echoed Voice, or Hyper Voice, increases the final power of the combo by 1.5x, rounded. (e.g. 12 + 6 = 18 * 1.5 = 24). If combined with Screech or Supersonic, the power of the combination doubles (12 * 2 = 24) and has 100% Accuracy.</t>
  </si>
  <si>
    <t>Fury Cutter</t>
  </si>
  <si>
    <t>Past-Gen Tutor</t>
  </si>
  <si>
    <t>Synthesis (Move)</t>
  </si>
  <si>
    <t>Silver Wind</t>
  </si>
  <si>
    <t>Giga Drain</t>
  </si>
  <si>
    <t>Spikes</t>
  </si>
  <si>
    <t>String Shot</t>
  </si>
  <si>
    <t>Hidden Power</t>
  </si>
  <si>
    <t>Superpower</t>
  </si>
  <si>
    <t>The user basks itself in the light, restoring 30 HP in strong sunlight, 20 HP in normal weather or a well lit indoors arena, or 10 HP in other weather or a poorly lit indoors arena. This move uses up one of the user's available recovery moves in a battle. Z-Move Effect: The user's negative stat changes are reset to 0, adjusting the natural stage of the reset stats.</t>
  </si>
  <si>
    <t>Hone Claws</t>
  </si>
  <si>
    <t>Tail Glow</t>
  </si>
  <si>
    <t>Water Pulse</t>
  </si>
  <si>
    <t>Energy Cost Formula: (Maximum HP / 10) + 5</t>
  </si>
  <si>
    <t>Tackle (Move)</t>
  </si>
  <si>
    <t>The user tackles the opponent with powerful force.</t>
  </si>
  <si>
    <t>Infestation</t>
  </si>
  <si>
    <t>Knock Off</t>
  </si>
  <si>
    <t>BAP Formula: 3 + (User Weight Class / 2) Round Up</t>
  </si>
  <si>
    <t>Energy Cost Formula: 2 + (User Weight Class / 3)</t>
  </si>
  <si>
    <t>Tail Glow (Move)</t>
  </si>
  <si>
    <t>Natural Gift</t>
  </si>
  <si>
    <t>Sleep Talk</t>
  </si>
  <si>
    <t>Protect</t>
  </si>
  <si>
    <t>Snore</t>
  </si>
  <si>
    <t>The user's appendages glow a bright yellow and in a specific pattern to focus the user's mind. This boosts the user's Special Attack by three (3) stages. Z-Move Effect: The user's negative stat changes are reset to 0, adjusting the natural stage of the reset stats.</t>
  </si>
  <si>
    <t>Quash</t>
  </si>
  <si>
    <t>Rest</t>
  </si>
  <si>
    <t>Tail Slap (Move)</t>
  </si>
  <si>
    <t>Return</t>
  </si>
  <si>
    <t>Round</t>
  </si>
  <si>
    <t>The user slaps the foe 2-5 times with its tail. It can disrupt an opponent's move that takes a while to charge up.</t>
  </si>
  <si>
    <t>Tail Whip (Move)</t>
  </si>
  <si>
    <t>Secret Power</t>
  </si>
  <si>
    <t>The user wags its tail cutely, causing the opponent to contemplate how cute it looks and lower its guard slightly, lowering its defense by one (1) stage. If Tail Whip is added to a combination, that combination will have 25% more BAP, but will only be able to affect one foe. Z-Move Effect: Raises the user's Attack by one (1) stage, adjusting the natural stage.</t>
  </si>
  <si>
    <t>Tailwind (Move)</t>
  </si>
  <si>
    <t>The user summons a strong wind that favors them over the opponent, doubling (2x) its team's Speed for six (6) actions. This move targets up to three (3) allied Pokemon in a multi-battle and maintains its effect on a Pokemon's position even if it is switched for another Pokemon. Z-Move Effect: The user's attacks are guaranteed critical hits for the next six (6) actions.</t>
  </si>
  <si>
    <t>Take Down (Move)</t>
  </si>
  <si>
    <t>The user charges at the opponent with high speed, dealing damage to them and 1/4th recoil to itself.</t>
  </si>
  <si>
    <t>Toxic</t>
  </si>
  <si>
    <t>BAP Formula: 7 + (User Weight Class / 1.5) Round Up</t>
  </si>
  <si>
    <t>Taunt (Move)</t>
  </si>
  <si>
    <t>Venoshock</t>
  </si>
  <si>
    <t>Taunt</t>
  </si>
  <si>
    <t>Solar Beam</t>
  </si>
  <si>
    <t>Struggle Bug</t>
  </si>
  <si>
    <t>Swagger</t>
  </si>
  <si>
    <t>The user taunts and sneers at the opponent, enraging the opponent and making them only capable of using damaging attacking moves (no commands, no chills) for the following six (6) actions. If a combination used while Taunted includes a non-attacking move, it may be used so long as the combination does damage. If the Pokemon is unable to witness the Taunt, like if it is asleep, the move fails; a Pokemon being ordered to look away does not make it fail. Z-Move Effect: Raises the user's Attack by one (1) stage, adjusting the natural stage.</t>
  </si>
  <si>
    <t>Tearful Look (Move)</t>
  </si>
  <si>
    <t>U-turn</t>
  </si>
  <si>
    <t>The user starts crying at the target, making the target feel sorry for it. The move lowers the target's Attack and Sp. Attack by one (1) stage. Z-Move Effect: Increases the user's Defense by one (1) stage, adjusting the natural stage.</t>
  </si>
  <si>
    <t>Techno Blast (Move)</t>
  </si>
  <si>
    <t>Depends</t>
  </si>
  <si>
    <t>Total:</t>
  </si>
  <si>
    <t>The user releases a damaging sound wave in a specific direction. The type of this sound wave depends on the type of cassette the user is holding. If the user is not holding a cassette, the type is Normal.</t>
  </si>
  <si>
    <t>Teeter Dance (Move)</t>
  </si>
  <si>
    <t>The user starts dancing a popular, captivating underground dance that includes spinning. The user spins so quickly that it leaves an afterimage, confusing any foe. Z-Move Effect: Raises the user's Sp. Attack by one (1) stage, adjusting the natural stage.</t>
  </si>
  <si>
    <t>Real Cost:</t>
  </si>
  <si>
    <t>Telekinesis (Move)</t>
  </si>
  <si>
    <t>The user releases a psychic wave of such strength that it keeps the target in place for a duration of six (6) actions. The target is lifted into the air, making it immune to Bulldoze, Earthquake, Fissure, and Magnitude. Earth Power's effectiveness is reduced by 3 BAP. Dig and Dive will also be avoided unless the user is above Size Class four (4), is 3.5m or longer, or has Levitate or the Flying type - Telekinesis also ensures all other moves, except for the high-powered OHKO moves, will hit the Pokemon affected by Telekinesis. Z-Move Effect: Raises the user's Sp. Attack by one (1) stage, adjusting the natural stage.</t>
  </si>
  <si>
    <t>Teleport (Move)</t>
  </si>
  <si>
    <t>The user glows white and then disappears, reappearing in another location several seconds later. Teleport has three distinct uses:</t>
  </si>
  <si>
    <t>Teleport (Evasive): Teleport can be used as a +1 Priority evasive attack. Teleport will evade any slower single target attack (other than perfect accuracy attacks and No Guard attacks). If used evasively, the Pokemon does not gain any other benefits. This move fails if used successively, or after Protect, Detect, Agility (Evasive), or the Dodge Command. If Evasive Teleport is combined with a suitable damaging move, the evasive properties granted by Evasive Teleport are nullified.</t>
  </si>
  <si>
    <t xml:space="preserve">Teleport (Switch) [Switch = KO]: Teleport can be used to briefly return to a Pokeball and reappear, resetting all of the Pokemon's stat changes and snaps it out of temporary status as well as other effects like Disable, Taunt, and Torment.
</t>
  </si>
  <si>
    <t>Teleport (Switch) [Switch = OK]: In a switch battle, the Teleport user is sent back to its trainer's Poke Ball at the end of the round. The user that is switched in to replace the user is chosen by the player from their remaining Pokemon, however the trainer that commanded Teleport must attack first. A Pokemon switched out with Teleport can switch without initiating a Switch Phase, but only Pokemon that used Teleport, U-turn or Volt Switch can be swapped out.</t>
  </si>
  <si>
    <t>Thief (Move)</t>
  </si>
  <si>
    <t>H1</t>
  </si>
  <si>
    <t>The user races towards the opponent and deals light damage, distracting the opponent while the user steals the opponent's item. Thief will not steal an item if the user is already holding one; however, it will deal damage.</t>
  </si>
  <si>
    <t>Thousand Arrows (Move)</t>
  </si>
  <si>
    <t>The user harnesses the power of Zygarde Cells and fires them at the targets like arrows. This move ignores a Flying-type's Ground-type immunity (always dealing neutral damage irrespective of other type) and Levitate. If this attack deals damage to a target, the target is knocked down, and it loses any immunity to other Ground-type moves it may have for six (6) actions. Knocked down Pokemon are unable to use Fly or Bounce for the duration of the effect. If the target has successfully used Roost the action Thousand Arrows strikes them, the knockdown effect does not occur. Substitutes cannot be knocked down.</t>
  </si>
  <si>
    <t>Thousand Waves (Move)</t>
  </si>
  <si>
    <t>The user harnesses the power of Zygarde Cells and fires them at the targets in a wave-like formation. All targets hit by the attack are then bound to the arena by the Zygarde cells, preventing them from switching out of battle via Switch Phase. This effect fades if the user switches out through any means.</t>
  </si>
  <si>
    <t>Thrash (Move)</t>
  </si>
  <si>
    <t>Sunny Castform</t>
  </si>
  <si>
    <t>The user goes into a fury and repeatedly batters the opponent. The user goes on a rampage, repeatedly attacking with powerful, feral blows. The user may order this rampage to last for 2 or 3 actions. The user's rampage can be disrupted by moves with 13 or more BAP. If the rampage ends after 2 actions without disruption, the user becomes confused from exhaustion. Using Thrash does not incur the consecutive move energy cost penalty. This move attacks an enemy Pokemon at random. If the target is being Bodyblocked and this Pokemon's Weight Class is more than (Bodyblocker's Weight Class + Target's Weight Class), Thrash hits both Pokemon at full BAP. When combined with any suitable move, the Pokemon is not forced to use Thrash after cooldown, and will be confused after executing the combo. The user must not be locked into a move to use this move in a combo.</t>
  </si>
  <si>
    <t>Throat Chop (Move)</t>
  </si>
  <si>
    <t>Rainy Castform</t>
  </si>
  <si>
    <t>The user aims at the target's throat and strikes it with a precise chop. The impact temporarily knocks out the target's ability to make noise, preventing them from using sound-based moves for the next six (6) actions.</t>
  </si>
  <si>
    <t>Ice Punch</t>
  </si>
  <si>
    <t>Thunder (Move)</t>
  </si>
  <si>
    <t>Snowy Castform</t>
  </si>
  <si>
    <t>The user fires a massive beam of electricity towards the opponent's general direction. During the effect of the move Rain Dance or the ability Drizzle, Thunder has —% accuracy and thus cannot miss. During the effect of the move Sunny Day or the ability Drought, Thunder has 50% accuracy. Regardless of the current weather, Thunder has a chance to paralyze the opponent. If Thunder is used against a Pokemon in the first stage of Fly, Bounce, or Sky Drop, Thunder's BAP doubles from 11 to 22.</t>
  </si>
  <si>
    <t>Thunder Fang (Move)</t>
  </si>
  <si>
    <t>Brick Break</t>
  </si>
  <si>
    <t>10% paralysis, 10% flinch</t>
  </si>
  <si>
    <t>Bulldoze</t>
  </si>
  <si>
    <t>The user's fangs glow yellow and sparks fly off them. Then the user bites down on the opponent. Thunder Fang has a chance to paralyze the opponent. It also has a chance to flinch the opponent.</t>
  </si>
  <si>
    <t>Thunder Punch (Move)</t>
  </si>
  <si>
    <t>The user's fist glows yellow and sparks come off of it, then the user punches the opponent. It also has a chance to paralyze the opponent.</t>
  </si>
  <si>
    <t>Thunder Shock (Move)</t>
  </si>
  <si>
    <t>The user glows yellow and releases a small lightning bolt at the opponent. When combined with another Special Electric Attack, the BAP of that attack is increased by one and a half (1.5x) [e.g Thunder Shock + Thunderbolt is 4 + 9 * 1.5 = 17.5 BAP].</t>
  </si>
  <si>
    <t>Prevo Level Up (Syclar)</t>
  </si>
  <si>
    <t>Thunder Wave (Move)</t>
  </si>
  <si>
    <t>The user releases blue sparks that target the opponent's muscle nerves, making them have a chance not to respond to any commands, effectively paralyzing them. Thunder Wave does not ignore the type chart and does not ignore abilities with regards to immunities and effects. Z-Move Effect: Raises the user's Sp. Defense by one (1) stage, adjusting the natural stage.</t>
  </si>
  <si>
    <t>Thunderbolt (Move)</t>
  </si>
  <si>
    <t>Mega Banette</t>
  </si>
  <si>
    <t>Focus Blast</t>
  </si>
  <si>
    <t>Focus Punch</t>
  </si>
  <si>
    <t>The user releases a yellow bolt of electricity towards the opponent. Thunderbolt has a chance to paralyze the opponent.</t>
  </si>
  <si>
    <t>Tickle (Move)</t>
  </si>
  <si>
    <t>Giga Impact</t>
  </si>
  <si>
    <t>The user tickles the opponent, lowering their Attack and Defense by one (1) stage. Z-Move Effect: Raises the user's Defense by one (1) stage, adjusting the natural stage.</t>
  </si>
  <si>
    <t>Hyper Beam</t>
  </si>
  <si>
    <t>Topsy-Turvy (Move)</t>
  </si>
  <si>
    <t>The Pokemon uses a mystical force to reverse positive and negative stat boosts and natural stages (e.g. -2 Def becomes +2 Def and vice-versa). Z-Move Effect: Raises the user's Attack by one (1) stage, adjusting the natural stage.</t>
  </si>
  <si>
    <t>Torment (Move)</t>
  </si>
  <si>
    <t>The user imbues itself with dark energy and torments the foe for six (6) actions, preventing the opponent from using the same attack twice in a row. Furthermore, it prevents the opponent from using any move during any given round that it used in the round prior. Z-Move Effect: Raises the user's Defense by one (1) stage, adjusting the natural stage.</t>
  </si>
  <si>
    <t>Toxic (Move)</t>
  </si>
  <si>
    <t>Rain Dance</t>
  </si>
  <si>
    <t>Prevo Tutor (Syclar)</t>
  </si>
  <si>
    <t>The user lets out a dark purple gas at the opponent. The gas enters the opponent's body through the pores and poisons the opponent. Toxic Damage starts at 1 DPA, and increases by 1 DPA as the end of each round, with no cap in the amount of damage. Toxic damage resets if the Pokemon switches out. Z-Move Effect: Raises the user's Defense by one (1) stage, adjusting the natural stage.</t>
  </si>
  <si>
    <t>Toxic Spikes (Move)</t>
  </si>
  <si>
    <t>The user lays down a layer of spikes that inflict varying degrees of Poison status. One (1) layer of Toxic Spikes inflicts Poison, and two (2) layers of Toxic Spikes inflict bad poison. Pokemon with the Levitate trait or those that are Flying-, Steel-, and Poison-type are immune to the effects of Toxic Spikes. Pokemon that would be affected by Toxic Spikes, but are Poison-type, absorb Toxic Spikes, removing them from their side of the arena. Rapid Spin will remove all Toxic Spikes from the user's side of the field. Z-Move Effect: Raises the user's Defense by one (1) stage, adjusting the natural stage.</t>
  </si>
  <si>
    <t>Toxic Thread (Move)</t>
  </si>
  <si>
    <t>Rock Slide</t>
  </si>
  <si>
    <t>Rock Smash</t>
  </si>
  <si>
    <t>The user spits poisonous, sticky silk at the target, tangling the target and Poisoning them as well as lowering their Speed by one (1) stage. Z-Move Effect: Increases the user's Speed by one (1) stage, adjusting the natural stage.</t>
  </si>
  <si>
    <t>Transform (Move)</t>
  </si>
  <si>
    <t>Mega Absol</t>
  </si>
  <si>
    <t>The user glows multi-colored before transforming into the opponent. Transform copies the opponents typing, abilities, moves, base stats (without effects from items such as Everstone) apart from HP, and current stat stages. In Switch=KO, Circle Throw, Dragon Tail, Roar, and Whirlwind can shock a transforming Pokemon back to its original form. Transform can be used against Substitutes and under Taunt, and a transformation will always last for at least six (6) actions before it can be dissipated by the effects of an attack. A Transformation from Imposter does not have the six (6) action immunity. Z-Move Effect: Restores the user's HP by 35 points.</t>
  </si>
  <si>
    <t>Stone Edge</t>
  </si>
  <si>
    <t>Strength</t>
  </si>
  <si>
    <t>Tri Attack (Move)</t>
  </si>
  <si>
    <t>The user creates a triangle out of white energy. The user then shoots the triangle at the opponent. Each of the points of the triangle are imbued with the elemental energies of Fire, Electric, and Ice. This gives Tri Attack a total of a 20% chance to inflict one of burn, freeze or paralysis, randomly selected.</t>
  </si>
  <si>
    <t>Trick (Move)</t>
  </si>
  <si>
    <t>The user glows white and the item it is holding is switched with the item the opponent is holding. Z-Move Effect: Raises the user's Speed by two (2) stages, adjusting the natural stage.</t>
  </si>
  <si>
    <t>Trick-or-Treat (Move)</t>
  </si>
  <si>
    <t>Mega Glalie</t>
  </si>
  <si>
    <t>The Pokemon casts an eerie spell that adds Ghost typing to the opponent for the next six (6) actions. Z-Move Effect: Raises the user's Attack, Defense, Sp. Attack, Sp. Defense, and Speed by one (1) stage, adjusting the natural stage.</t>
  </si>
  <si>
    <t>Trick Room (Move)</t>
  </si>
  <si>
    <t>The user's eyes glow red and it creates a multicolored cubic room. The room then turns invisible, only briefly flashing when a Pokemon is sent out to show that it's still there. Inside the room, the Pokemon with the lower speed moves first. Trick Room also reverses the effect of Spe Natures, lowering the Dodge of +Spe Pokemon by the calculated accuracy value and increasing the Accuracy and Dodge of -Spe Pokemon by a flat 10 instead of lowering their Evasion and Dodge by a flat 10. However, the accuracy boost of +Spe Pokemon is retained. Trick Room lasts for four (4) rounds. If another Trick Room is used while Trick Room is in effect, the field reverts to normal. Z-Move Effect: Raises the user's Accuracy by one (1) stage, adjusting the natural stage.</t>
  </si>
  <si>
    <t>Triple Kick (Move)</t>
  </si>
  <si>
    <t>The user quickly kicks at the opponent three (3) times using a Special technique.</t>
  </si>
  <si>
    <t>Trop Kick (Move)</t>
  </si>
  <si>
    <t>The user envelops their leg in natural energy and kicks the target with it. The regal power of the blow lowers the target's Attack by one (1) stage.</t>
  </si>
  <si>
    <t>Trump Card (Move)</t>
  </si>
  <si>
    <t>5 (Max 20)</t>
  </si>
  <si>
    <t>H4</t>
  </si>
  <si>
    <t>H6</t>
  </si>
  <si>
    <t>The user smiles deviously and strikes the opponent. Trump Card's BAP increased by 3 each time it is used, up to a maximum BAP of 20.</t>
  </si>
  <si>
    <t>Twineedle (Move)</t>
  </si>
  <si>
    <t>The user stabs the opponent twice with poisoned stingers. This attack has a chance to poison the target.</t>
  </si>
  <si>
    <t>Twister (Move)</t>
  </si>
  <si>
    <t>The user creates a twister and sends it towards the opponent, damaging them. Twister's strong winds can scare the opponent, causing them to flinch. If Twister is used against a Pokemon in the first stage of Fly, Bounce or Sky Drop, Twister's BAP increases from 4 to 8. If combined with Gust, Hail, Leaf Tornado, Rain Dance, Sandstorm, Sunny Day, or Whirlwind, the BAP of the entire combination doubles (combo 2x) [e.g. Twister + Gust = (4 + 4) * 2 = 16]. The BAP will double again if used against a foe in the middle of Bounce, Fly, or Sky Drop.</t>
  </si>
  <si>
    <t>Uproar (Move)</t>
  </si>
  <si>
    <t>The user uses great blasts of sound while enraged to damage the opponent, overpowering all other sound-based effects in the arena and preventing all Pokemon in the arena from sleeping until it dissipates. Uproar lasts for three (3) actions, and all Pokemon will wake up and become immune to sleep while Uproar is being used. Uproar does not suffer from the consecutive attacks penalty. This move attacks an enemy Pokemon at random. When combined with any suitable move, the Pokemon is not forced to use Uproar after the cooldown turn. The user must not be locked into a move in order to use this move in a combo. This move is unaffected by opposing Substitutes.</t>
  </si>
  <si>
    <t>U-turn (Move)</t>
  </si>
  <si>
    <t>The user strikes the opponent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U-turn must attack first. A Pokemon switched out with U-turn can switch without initiating a Switch Phase, but only Pokemon that used Teleport, U-turn, or Volt Switch can be swapped out.</t>
  </si>
  <si>
    <t>Vacuum Wave (Move)</t>
  </si>
  <si>
    <t>The user strikes before the opponent, whirling a limb to cause a vacuum to fly towards the opposing Pokemon.</t>
  </si>
  <si>
    <t>V-Create (Move)</t>
  </si>
  <si>
    <t>The user engulfs itself in flames and charges toward the opponent, inflicting massive damage. The user's Defense, Special Defense and Speed are lowered as a result of this ferocious attack. It will thaw the frozen user.</t>
  </si>
  <si>
    <t>Venom Drench (Move)</t>
  </si>
  <si>
    <t>The Pokemon releases a toxic agent that acts as a catalyst in a poisoned target, reducing their Attack, Special Attack, and Speed by one (1) stage. Z-Move Effect: Raises the user's Defense by one (1) stage, adjusting the natural stage.</t>
  </si>
  <si>
    <t>Venoshock (Move)</t>
  </si>
  <si>
    <t>Ancient Power</t>
  </si>
  <si>
    <t>Wrap</t>
  </si>
  <si>
    <t>Arm Thrust</t>
  </si>
  <si>
    <t>The user rains down drops of poison on the foe to inflict damage. It has a catalyst that increases BAP from 7 to 13 if an opponent is poisoned.</t>
  </si>
  <si>
    <t>Bide</t>
  </si>
  <si>
    <t>Vice Grip (Move)</t>
  </si>
  <si>
    <t>Sand Tomb</t>
  </si>
  <si>
    <t>Wring Out</t>
  </si>
  <si>
    <t>Bind</t>
  </si>
  <si>
    <t>Rock Tomb</t>
  </si>
  <si>
    <t>The user uses large pincers to grab and crush the opponent. Vice Grip can hold the opposing Pokemon in place for a short time. If combined with Crabhammer, the combination always scores a critical hit. If combined with Bite, "Fang" Moves, Crunch, or Guillotine, the target is unable to use contact attacks against the Pokemon from the time the attack hits through the cooldown phase. If combined with Bind, the damage per action of Bind doubles (x2).</t>
  </si>
  <si>
    <t>Vine Whip (Move)</t>
  </si>
  <si>
    <t>Brutal Swing</t>
  </si>
  <si>
    <t>Mean Look</t>
  </si>
  <si>
    <t>The user whips the opponent with long, slender vines. If combined with Wrap or Bind, the damage per action of the partial trapping move is doubled. If combined with Grass Knot, Power Whip, or Wring Out, the BAP of the combined move is increased by one and a half (1.5x) [E.g. Vine Whip + Power Whip = 5 + (12 * 1.5) = 23). If combined with Tickle, the opponent's Attack and Defense will each drop two (2) Stages instead of one.</t>
  </si>
  <si>
    <t>Bulk Up</t>
  </si>
  <si>
    <t>Vital Throw (Move)</t>
  </si>
  <si>
    <t>Glare</t>
  </si>
  <si>
    <t>Shadow Punch</t>
  </si>
  <si>
    <t>Revenge</t>
  </si>
  <si>
    <t>The user waits for the opponent to attack before picking them up and throwing them away. If the user moves last, then this attack is guaranteed to hit. Vital Throw can be used against target with a Weight Class up to four (4) values greater than the user.</t>
  </si>
  <si>
    <t>Power Whip</t>
  </si>
  <si>
    <t>BAP Formula: 4 + Target's Weight Class</t>
  </si>
  <si>
    <t>Curse</t>
  </si>
  <si>
    <t>Volt Switch (Move)</t>
  </si>
  <si>
    <t>Dazzling Gleam</t>
  </si>
  <si>
    <t>Quick Guard</t>
  </si>
  <si>
    <t>Destiny Bond</t>
  </si>
  <si>
    <t>Punishment</t>
  </si>
  <si>
    <t>Grudge</t>
  </si>
  <si>
    <t>Drain Punch</t>
  </si>
  <si>
    <t>Dream Eater</t>
  </si>
  <si>
    <t>Phantom Force</t>
  </si>
  <si>
    <t>Dual Chop</t>
  </si>
  <si>
    <t>The user strikes the opponent with electricity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Volt Switch must attack first. A Pokemon switched out with Volt Switch can switch without initiating a Switch Phase, but only Pokemon that used Teleport, U-turn, or Volt Switch can be swapped out.</t>
  </si>
  <si>
    <t>Embargo</t>
  </si>
  <si>
    <t>Volt Tackle (Move)</t>
  </si>
  <si>
    <t>Force Palm</t>
  </si>
  <si>
    <t>Hex</t>
  </si>
  <si>
    <t>Mach Punch</t>
  </si>
  <si>
    <t>The user engulfs itself in electricity and slams into the foe. As a result of this attack, the user takes 1/3 of the damage that it dealt to the opponent.</t>
  </si>
  <si>
    <t>Memento</t>
  </si>
  <si>
    <t>BAP Formula: 11 + (User Weight Class / 2), round up</t>
  </si>
  <si>
    <t>Wake-Up Slap (Move)</t>
  </si>
  <si>
    <t>7 or 14 if opponent is asleep</t>
  </si>
  <si>
    <t>Mega Salamence</t>
  </si>
  <si>
    <t>Nasty Plot</t>
  </si>
  <si>
    <t>Shadow Sneak</t>
  </si>
  <si>
    <t>The user slaps the opponent violently, both inflicting damage and healing the foe from sleep. Its power is doubled if used on a sleeping foe.</t>
  </si>
  <si>
    <t>Level-Up</t>
  </si>
  <si>
    <t>Wide Guard</t>
  </si>
  <si>
    <t>Water Gun (Move)</t>
  </si>
  <si>
    <t>The user sprays a jet of water at the foe, drenching them. The drenching effect lasts for three (3) actions after Water Gun is used. When drenched, the opponent's weakness to electric attacks is calculated at the next weakness level (e.g. 0.5x-1x, 1x-2x). Type immunity still applies, and Ground types cannot be paralyzed by Electric-type attacks, even when drenched. If combined with Hydro Pump, the BAP of Hydro Pump is increased by one and a half (1.5x) [e.g. Water Gun + Hydro Pump = 4 + (11 * 1.5) = 20.5] The drenched effect will still occur.</t>
  </si>
  <si>
    <t>Water Pledge (Move)</t>
  </si>
  <si>
    <t>Headbutt</t>
  </si>
  <si>
    <t>Low Sweep</t>
  </si>
  <si>
    <t>A mystical power causes water to spread across the battlefield. When used the same action as Fire Pledge, Fire Pledge is ignored and a Rainbow shimmers down on the user's side of the arena, increasing the effect chance of any attacks used by 30% for six (6) actions (does not stack with Serene Grace). When used the same action as Grass Pledge, Water Pledge is ignored and the arena underneath the opponent's side descends into a murky swamp, halving (0.5x) the speed of the opponents team for six (6) actions. All Pledge attacks target a single foe, but affect one side of the arena depending in their effect.  The BAP of an enhanced pledge becomes 20 instead of 8.</t>
  </si>
  <si>
    <t>Mud-Slap</t>
  </si>
  <si>
    <t>Water Pulse (Move)</t>
  </si>
  <si>
    <t>Ominous Wind</t>
  </si>
  <si>
    <t>Pain Split</t>
  </si>
  <si>
    <t xml:space="preserve">The user fires a ring of water at the foe to inflict damage. Due to the force of the water, this attack has a chance to confuse the opponent. </t>
  </si>
  <si>
    <t>Spite</t>
  </si>
  <si>
    <t>Water Shuriken (Move)</t>
  </si>
  <si>
    <t>Sucker Punch</t>
  </si>
  <si>
    <t>Payback</t>
  </si>
  <si>
    <t>Trick</t>
  </si>
  <si>
    <t>The Pokemon creates water shurikens at high speed and launches them at the opponent, hitting 2-5 times. It can disrupt an opponent's move that takes a while to charge up.</t>
  </si>
  <si>
    <t>Water Sport (Move)</t>
  </si>
  <si>
    <t>Poison Jab</t>
  </si>
  <si>
    <t>The user sprays water across the arena to lower the effect of Fire-type moves. The final damage of Fire-type attacks is reduced by 50% (0.5x) for six (6) actions. Z-Move Effect: Raises the user's Sp. Defense by one (1) stage, adjusting the natural stage.</t>
  </si>
  <si>
    <t>Water Spout (Move)</t>
  </si>
  <si>
    <t>Mega Metagross</t>
  </si>
  <si>
    <t>The user lets loose a massive spout of water to attack the opponent. Its power depends on the amount of vitality left in the Pokemon.</t>
  </si>
  <si>
    <t>Waterfall (Move)</t>
  </si>
  <si>
    <t>Power-Up Punch</t>
  </si>
  <si>
    <t>Psych Up</t>
  </si>
  <si>
    <t>The user propels itself towards, and strikes, the opponent using water. Due to the impact of this attack, it has a chance to flinch.</t>
  </si>
  <si>
    <t>Sunny Day</t>
  </si>
  <si>
    <t>Weather Ball (Move)</t>
  </si>
  <si>
    <t>Retaliate</t>
  </si>
  <si>
    <t>Telekinesis</t>
  </si>
  <si>
    <t>The user gathers a ball of weather energy and fires it at the opponent. Its power doubles if Sunny, Rainy, Hail, Sandstorm or Fog conditions are in effect. It also changes type to match the weather.</t>
  </si>
  <si>
    <t>Whirlpool (Move)</t>
  </si>
  <si>
    <t>Smack Down</t>
  </si>
  <si>
    <t>The user traps the opponent in a swirling tornado of water. During Whirlpool, both trainers may still issue attacks; however, the whirlpool user must still maintain their focus or the whirlpool will collapse. The violent rotation and force of whirlpool drains the opponent of 2 HP per action as long as Whirlpool is in effect. The holding effect can last up to four (4) actions before it needs to be refreshed.</t>
  </si>
  <si>
    <t>Whirlwind (Move)</t>
  </si>
  <si>
    <t>Sandstorm</t>
  </si>
  <si>
    <t>Shadow Ball</t>
  </si>
  <si>
    <t>The user launches a wind of amazing and terrifying force, causing the opponent to lose all sense of its Physical and mental state. In Switch = KO, the shock of the attack resets all of the opponent's stat changes and snaps it out of temporary status as well as other effects like Disable, Taunt, and Torment. In Switch = OK, the Pokemon is sent back to its trainer's Poke Ball at the end of the round. The opponent's Pokemon is switched out at random from their remaining Pokemon, however the trainer that commanded Whirlwind must attack first. Z-Move Effect: Raises the user's Sp. Defense by one (1) stage, adjusting the natural stage.</t>
  </si>
  <si>
    <t>Wide Guard (Move)</t>
  </si>
  <si>
    <t>Torment</t>
  </si>
  <si>
    <t>The user dashes in front of its allies and releases a pulse that expands horizontally and vertically (but not forward) at amazing speed. The pulse blocks all moves that can hit multiple Pokemon, even in single battles. Z-Move Effect: Raises the user's Defense by one (1) stage, adjusting the natural stage.</t>
  </si>
  <si>
    <t>Wild Charge (Move)</t>
  </si>
  <si>
    <t>The user charges its body with large amounts of electricity and recklessly tackles the opponent. It suffers recoil equal to 1/4th of the damage done.</t>
  </si>
  <si>
    <t>Mega Latias</t>
  </si>
  <si>
    <t>BAP Formula: 7 + (User Weight Class / 1.5 Round Up)</t>
  </si>
  <si>
    <t>Will-O-Wisp (Move)</t>
  </si>
  <si>
    <t>Will-O-Wisp</t>
  </si>
  <si>
    <t>Shadow Claw</t>
  </si>
  <si>
    <t>The user creates a blue-white ghostly flame that floats into the opponent, searing them with internal burns. Although it does no damage, it always burns the foe. Z-Move Effect: Raises the user's Attack by one (1) stage, adjusting the natural stage.</t>
  </si>
  <si>
    <t>Work Up</t>
  </si>
  <si>
    <t>Wing Attack (Move)</t>
  </si>
  <si>
    <t>Mega Latios</t>
  </si>
  <si>
    <t>The user charges its wings with energy and strikes the opponent.  When combined with a different "Air", "Wing", or "Wind" move, the BAP of the combining move is increased by one and a half (1.5x), rounded up [e.g. Wing Attack + Air Slash = 6 + (7 * 1.5, rounded) = 17]</t>
  </si>
  <si>
    <t>Wish (Move)</t>
  </si>
  <si>
    <t>The user funnels its energy into a small white sphere that is released into the sky. At the end of the first action of the next round, a large, energized sphere plummets from the sky onto the Pokemon, restoring HP equal to a quarter of the total HP of the Pokemon that used Wish. If the Pokemon is KOed or switched, its replacement receives the boon. This move uses up one of the user's available recovery moves in a battle. Z-Move Effect: Raises the user's Sp. Defense by one (1) stage, adjusting the natural stage.</t>
  </si>
  <si>
    <t>Energy Cost Formula: 4 + (Max HP / 10)</t>
  </si>
  <si>
    <t>Withdraw (Move)</t>
  </si>
  <si>
    <t>Primal Kyogre</t>
  </si>
  <si>
    <t>The user withdraws into its shell, which glows a bright crimson, increasing its defense by one (1) stage, and reducing final damage from all incoming non-contact Physical attacks by two (2) until this Pokemon uses a move other than Chill, Harden, Iron Defense, Rapid Spin, Withdraw, or a combination involving two of the aforementioned moves. Withdraw cannot be used if this Pokemon is under the effects of Shell Smash. Z-Move Effect: Raises the user's Defense by one (1) stage, adjusting the natural stage.</t>
  </si>
  <si>
    <t>Wonder Room (Move)</t>
  </si>
  <si>
    <t>The user releases a purple wave that surrounds the entire arena. While in effect, the Defense Rank and Special Defense Rank of Pokemon on the field are switched. This effect lasts for four (4) rounds. If Wonder Room is used again, the effect is negated. Z-Move Effect: Raises the user's Sp. Defense by one (1) stage, adjusting the natural stage.</t>
  </si>
  <si>
    <t>Wood Hammer (Move)</t>
  </si>
  <si>
    <t>The user energizes one of its limbs with dangerously unstable natural energy and recklessly charges the opponent. The user receives 1/3rd of the damage dealt in recoil.</t>
  </si>
  <si>
    <t>Primal Groudon</t>
  </si>
  <si>
    <t>Work Up (Move)</t>
  </si>
  <si>
    <t>The user thinks happy thoughts about the battle to raise its Special Attack and Attack by one (1) stage. Z-Move Effect: Raises the user's Attack by one (1) stage, adjusting the natural stage.</t>
  </si>
  <si>
    <t>Worry Seed (Move)</t>
  </si>
  <si>
    <t>The user generates and fires a small seed at the impact. Upon contact it explodes, releasing a nervous gas that overrides the opponents natural genetic structure. The opponent's abilities will be changed to Insomnia for the next six (6) actions. Z-Move Effect: Raises the user's Speed by one (1) stage, adjusting the natural stage.</t>
  </si>
  <si>
    <t>Wrap (Move)</t>
  </si>
  <si>
    <t>3 + 2 HP drain per action</t>
  </si>
  <si>
    <t>Mega Rayquaza</t>
  </si>
  <si>
    <t>The Pokemon wraps themselves around the opponent with their arms, body, or other appendages and locks them into place. During Wrap, both Pokemon may still issue attacks; however, any attack using a part of the body implementing the bind will cause it to release. The steady squeezing of a Bind drains the opponents HP at the rate of 2 per action for as long as they are in the bind. The holding effect can last up to four (4) actions before it needs to be refreshed.</t>
  </si>
  <si>
    <t>Wring Out (Move)</t>
  </si>
  <si>
    <t>The user wraps themselves around the opponent and taps into the opponents vitality reserves, forcing them against the opponent. The higher the opponent's HP, the more damage Wring Out does.</t>
  </si>
  <si>
    <t>X-Scissor (Move)</t>
  </si>
  <si>
    <t>Absorb</t>
  </si>
  <si>
    <t>Aromatherapy</t>
  </si>
  <si>
    <t>Normal Deoxys</t>
  </si>
  <si>
    <t>Leafage</t>
  </si>
  <si>
    <t>The user holds up its hands or hand-like appendages, which begin to glow with a white light. It then slashes diagonally downward at its foe with them.</t>
  </si>
  <si>
    <t>Blaze Kick</t>
  </si>
  <si>
    <t>Growth</t>
  </si>
  <si>
    <t>Block</t>
  </si>
  <si>
    <t>Ember</t>
  </si>
  <si>
    <t>Flame Wheel</t>
  </si>
  <si>
    <t>Yawn (Move)</t>
  </si>
  <si>
    <t>Attack Deoxys</t>
  </si>
  <si>
    <t>Leaf Tornado</t>
  </si>
  <si>
    <t>Dragon Breath</t>
  </si>
  <si>
    <t>Fire Spin</t>
  </si>
  <si>
    <t>The user yawns loudly, forcing the opponent to think of sleeping and making them drowsy. Once afflicted by Yawn, the target Pokemon will fall asleep at the end of the first action of the following round. Yawn is blocked if a Substitute is presently up, but will not be blocked by a Substitute used after it takes effect. This move will fail if the opponent cannot witness the user (eg, if it is asleep); a Pokemon being ordered to look away does not make it fail. Z-Move Effect: Raises the user's Speed by one (1) stage, adjusting the natural stage.</t>
  </si>
  <si>
    <t>Zap Cannon (Move)</t>
  </si>
  <si>
    <t>Flame Burst</t>
  </si>
  <si>
    <t>Energy Ball</t>
  </si>
  <si>
    <t>Defense Deoxys</t>
  </si>
  <si>
    <t>Synthesis</t>
  </si>
  <si>
    <t>Lava Plume</t>
  </si>
  <si>
    <t>Fire Blast</t>
  </si>
  <si>
    <t>The user charges a large ball of concentrated electricity, and fires it at the foe. As the ball moves slowly it is easy to evade. If the attack hits, the extreme concentration of the electricity will paralyze the foe.</t>
  </si>
  <si>
    <t>Zen Headbutt (Move)</t>
  </si>
  <si>
    <t>Flame Charge</t>
  </si>
  <si>
    <t>Speed Deoxys</t>
  </si>
  <si>
    <t>The user focuses all of its willpower to its head, and rams the foe head-on. The focused willpower may disrupt the opponent's own will, causing it to flinch.</t>
  </si>
  <si>
    <t>Flamethrower</t>
  </si>
  <si>
    <t>Zing Zap (Move)</t>
  </si>
  <si>
    <t>Flash Cannon</t>
  </si>
  <si>
    <t>Grass Whistle</t>
  </si>
  <si>
    <t>Grassy Terrain</t>
  </si>
  <si>
    <t>Grass Knot</t>
  </si>
  <si>
    <t>Inferno</t>
  </si>
  <si>
    <t>The user curls itself into a ball and envelops itself in electrical energy before firing into the target at a great speed. The shock of the impact may cause the target to flinch.</t>
  </si>
  <si>
    <t>Petal Blizzard</t>
  </si>
  <si>
    <t>Heat Wave</t>
  </si>
  <si>
    <t>Seed Bomb</t>
  </si>
  <si>
    <t>Incinerate</t>
  </si>
  <si>
    <t>Iron Defense</t>
  </si>
  <si>
    <t>Z-Moves</t>
  </si>
  <si>
    <t>Iron Tail</t>
  </si>
  <si>
    <t>Z-Moves are one time use moves that can only be activated from the respective Z-Crystal.</t>
  </si>
  <si>
    <t>10,000,000 Volt Thunderbolt (Move)</t>
  </si>
  <si>
    <t>Nature Power</t>
  </si>
  <si>
    <t>Overheat</t>
  </si>
  <si>
    <t>Stealth Rock</t>
  </si>
  <si>
    <t>Worry Seed</t>
  </si>
  <si>
    <t>Rock Climb</t>
  </si>
  <si>
    <t>Must hold a Pikashunium Z. Must be linked to Thunderbolt. Must be used by Pikachu. This move is significantly more likely to score a critical hit (+2 critical stage).</t>
  </si>
  <si>
    <t>Acid Downpour (Move)</t>
  </si>
  <si>
    <t>Must hold a Poisonium Z. Must be linked to a Poison-type attack, where the move becomes this attack. BAP = Linked Move's Z-BAP. EN = Linked Move's EN Cost. Whether it's a Physical or Special attack depends on the linked move.</t>
  </si>
  <si>
    <t>All-Out Pummeling (Move)</t>
  </si>
  <si>
    <t>Must hold a Fightinium Z. Must be linked to a Fighting-type attack, where the move becomes this attack. BAP = Linked Move's Z-BAP. EN = Linked Move's EN Cost. Whether it's a Physical or Special attack depends on the linked move.</t>
  </si>
  <si>
    <t>Black Hole Eclipse (Move)</t>
  </si>
  <si>
    <t>Must hold a Darkinium Z. Must be linked to a Dark-type attack, where the move becomes this attack. BAP = Linked Move's Z-BAP. EN = Linked Move's EN Cost. Whether it's a Physical or Special attack depends on the linked move.</t>
  </si>
  <si>
    <t>Bloom Doom (Move)</t>
  </si>
  <si>
    <t>Must hold a Grassium Z. Must be linked to a Grass-type attack, where the move becomes this attack. BAP = Linked Move's Z-BAP. EN = Linked Move's EN Cost. Whether it's a Physical or Special attack depends on the linked move.</t>
  </si>
  <si>
    <t>Breakneck Blitz (Move)</t>
  </si>
  <si>
    <t>Must hold a Normalium Z. Must be linked to a Normal-type attack, where the move becomes this attack. BAP = Linked Move's Z-BAP. EN = Linked Move's EN Cost. Whether it's a Physical or Special attack depends on the linked move.</t>
  </si>
  <si>
    <t>Catastropika (Move)</t>
  </si>
  <si>
    <t>H8</t>
  </si>
  <si>
    <t>Must hold a Pikanium Z. Must be linked to Volt Tackle. Must be used by Pikachu.</t>
  </si>
  <si>
    <t>BAP Formula: 20 + (User's Weight Class / 2)</t>
  </si>
  <si>
    <t>Energy Cost Formula: 7 + (User's Weight Class / 2)</t>
  </si>
  <si>
    <t>Continental Crush (Move)</t>
  </si>
  <si>
    <t>Must hold a Rockium Z. Must be linked to a Rock-type attack, where the move becomes this attack. BAP = Linked Move's Z-BAP. EN = Linked Move's EN Cost. Whether it's a Physical or Special attack depends on the linked move.</t>
  </si>
  <si>
    <t>Corkscrew Crash (Move)</t>
  </si>
  <si>
    <t>Must hold a Steelium Z. Must be linked to a Steel-type attack, where the move becomes this attack. BAP = Linked Move's Z-BAP. EN = Linked Move's EN Cost. Whether it's a Physical or Special attack depends on the linked move.</t>
  </si>
  <si>
    <t>Devastating Drake (Move)</t>
  </si>
  <si>
    <t>Must hold a Dragonium Z. Must be linked to a Dragon-type attack, where the move becomes this attack. BAP = Linked Move's Z-BAP. EN = Linked Move's EN Cost. Whether it's a Physical or Special attack depends on the linked move.</t>
  </si>
  <si>
    <t>Extreme Evoboost (Move)</t>
  </si>
  <si>
    <t>Must hold an Eevium Z. Must be linked to Last Resort. Must be used by Eevee. Increases the user's Attack, Defense, Sp. Attack, Sp. Defense, and Speed by two (2) stages, adjusting the natural stage.</t>
  </si>
  <si>
    <t>Genesis Supernova (Move)</t>
  </si>
  <si>
    <t>Must hold a Mewnium Z. Must be linked to Psychic. Must be used by Mew. Summons Psychic Terrain (see Psychic Terrain for effect) for four (4) rounds.</t>
  </si>
  <si>
    <t>BAP Formula: 16 + Target's Weight Class</t>
  </si>
  <si>
    <t>Energy Cost Formula: 5 + (Target's Weight Class / 2)</t>
  </si>
  <si>
    <t>Gigavolt Havoc (Move)</t>
  </si>
  <si>
    <t>Must hold an Electrium Z. Must be linked to an Electric-type attack, where the move becomes this attack. BAP = Linked Move's Z-BAP. EN = Linked Move's EN Cost. Whether it's a Physical or Special attack depends on the linked move.</t>
  </si>
  <si>
    <t>Guardian of Alola (Move)</t>
  </si>
  <si>
    <t>Prevo Level Up (Embirch)</t>
  </si>
  <si>
    <t>Must hold a Tapunium Z. Must be linked to Nature's Madness. Must be used by Tapu Koko, Tapu Lele, Tapu Bulu, or Tapu Fini.</t>
  </si>
  <si>
    <t>Fixed Damage Formula = (Target's Current HP / 4) + 10</t>
  </si>
  <si>
    <t>Hydro Vortex (Move)</t>
  </si>
  <si>
    <t>Must hold a Waterium Z. Must be linked to a Water-type attack, where the move becomes this attack. BAP = Linked Move's Z-BAP. EN = Linked Move's EN Cost. Whether it's a Physical or Special attack depends on the linked move.</t>
  </si>
  <si>
    <t>Inferno Overdrive (Move)</t>
  </si>
  <si>
    <t>Must hold a Firium Z. Must be linked to a Fire-type attack, where the move becomes this attack. BAP = Linked Move's Z-BAP. EN = Linked Move's EN Cost. Whether it's a Physical or Special attack depends on the linked move.</t>
  </si>
  <si>
    <t>Malicious Moonsault (Move)</t>
  </si>
  <si>
    <t>Must hold a Incinium Z. Must be linked to Darkest Lariat. Must be used by Incineroar.</t>
  </si>
  <si>
    <t>Never-Ending Nightmare (Move)</t>
  </si>
  <si>
    <t>Must hold a Ghostium Z. Must be linked to a Ghost-type attack, where the move becomes this attack. BAP = Linked Move's Z-BAP. EN = Linked Move's EN Cost. Whether it's a Physical or Special attack depends on the linked move.</t>
  </si>
  <si>
    <t>Oceanic Operetta (Move)</t>
  </si>
  <si>
    <t>Must hold a Primarium Z. Must be linked to Sparkling Aria. Must be used by Primarina.</t>
  </si>
  <si>
    <t>Pulverizing Pancake (Move)</t>
  </si>
  <si>
    <t>Must hold a Snorlium Z. Must be linked to Giga Impact. Must be used by Snorlax.</t>
  </si>
  <si>
    <t>BAP Formula: 18 + (User's Weight Class / 1.5)</t>
  </si>
  <si>
    <t>Energy Cost Formula: 9 + (User's Weight Class / 2.5)</t>
  </si>
  <si>
    <t>Savage Spin-Out (Move)</t>
  </si>
  <si>
    <t>Plant Wormadam</t>
  </si>
  <si>
    <t>Must hold a Buginium Z. Must be linked to a Bug-type attack, where the move becomes this attack. BAP = Linked Move's Z-BAP. EN = Linked Move's EN Cost. Whether it's a Physical or Special attack depends on the linked move.</t>
  </si>
  <si>
    <t>Shattered Psyche (Move)</t>
  </si>
  <si>
    <t>Sandy Wormadam</t>
  </si>
  <si>
    <t>Must hold a Psychium Z. Must be linked to a Psychic-type attack, where the move becomes this attack. BAP = Linked Move's Z-BAP. EN = Linked Move's EN Cost. Whether it's a Physical or Special attack depends on the linked move.</t>
  </si>
  <si>
    <t>Sinister Arrow Raid (Move)</t>
  </si>
  <si>
    <t>Trash Wormadam</t>
  </si>
  <si>
    <t>Must hold a Decidium Z. Must be linked to Spirit Shackle. Must be used by Decidueye.</t>
  </si>
  <si>
    <t>Soul-Stealing 7-Star Strike (Move)</t>
  </si>
  <si>
    <t>Must hold a Marshadium Z. Must be linked to Spectral Thief. Must be used by Marshadow.</t>
  </si>
  <si>
    <t>Stoked SparkSurfer (Move)</t>
  </si>
  <si>
    <t>Must hold an Aloraichium Z. Must be linked to Thunderbolt. Must be used by Raichu-A. Inflicts Paralysis (25%) on the target.</t>
  </si>
  <si>
    <t>Subzero Slammer (Move)</t>
  </si>
  <si>
    <t>Must hold an Icium Z. Must be linked to an Ice-type attack, where the move becomes this attack. BAP = Linked Move's Z-BAP. EN = Linked Move's EN Cost. Whether it's a Physical or Special attack depends on the linked move.</t>
  </si>
  <si>
    <t>Supersonic Skystrike (Move)</t>
  </si>
  <si>
    <t>Wood Hammer</t>
  </si>
  <si>
    <t>Amnesia</t>
  </si>
  <si>
    <t>Flare Blitz</t>
  </si>
  <si>
    <t>Must hold a Flyinium Z. Must be linked to a Flying-type attack, where the move becomes this attack. BAP = Linked Move's Z-BAP. EN = Linked Move's EN Cost. Whether it's a Physical or Special attack depends on the linked move.</t>
  </si>
  <si>
    <t>Tectonic Rage (Move)</t>
  </si>
  <si>
    <t>Must hold a Groundium Z. Must be linked to a Ground-type attack, where the move becomes this attack. BAP = Linked Move's Z-BAP. EN = Linked Move's EN Cost. Whether it's a Physical or Special attack depends on the linked move.</t>
  </si>
  <si>
    <t>Twinkle Tackle (Move)</t>
  </si>
  <si>
    <t>Dragon Tail</t>
  </si>
  <si>
    <t>Must hold a Fairium Z. Must be linked to a Fairy-type attack, where the move becomes this attack. BAP = Linked Move's Z-BAP. EN = Linked Move's EN Cost. Whether it's a Physical or Special attack depends on the linked move.</t>
  </si>
  <si>
    <t>Heat Crash</t>
  </si>
  <si>
    <t>Universal Commands</t>
  </si>
  <si>
    <t>Universal Commands are available to every Pokemon and may be used in place of a regular action. Restrictions may be specified on the match format the command is usable in, or the number of uses of a command per match.</t>
  </si>
  <si>
    <t>Bodyblock (Command)</t>
  </si>
  <si>
    <t>Universal</t>
  </si>
  <si>
    <t>Adjacent Partner</t>
  </si>
  <si>
    <t>The Pokemon leaps in front of an ally and becomes the target of all single-target attacks that are directed at that Pokemon for the remainder of the action in which it is used, except those attacks that strike targets regardless of position or target in such a manner that make blocking them impractical (ex. Earth Power or Thunder). This command will fail unless the size class of the blocking Pokemon is the same as or greater than that of the target, or if the Pokemon is smaller, but within 0.3m PokeDex size of the target (ex. Magmar and Electabuzz). If the Pokemon's PokeDex size is larger but the Size Class is smaller (most serpentine Pokemon) Bodyblock can still be used successfully. Because the Pokemon is intentionally blocking moves, all attacks used against the blocking Pokemon will never miss for the action it is blocking. Attacks directed at the target will instead use the blocking Pokemon's typing, defensive stats, and stage boosts for calculating the damage dealt. If a Bodyblocking Pokemon is targeted by a high impact attack, Bodyblock will be broken through if the sum of this Pokemon and the Bodyblocked Ally's Weight Class are less than the Weight Class of the attacker.</t>
  </si>
  <si>
    <t>Chill (Command)</t>
  </si>
  <si>
    <t>The Pokemon rests and regains twelve (12) Energy. Chilling does not incur the normal consecutive attacks penalty.</t>
  </si>
  <si>
    <t>Dodge (Command)</t>
  </si>
  <si>
    <t>Mega Lopunny</t>
  </si>
  <si>
    <t>The Pokemon uses its innate speed and evasiveness to dodge an opponent's attack, reducing an incoming attack's base accuracy (ie, before accuracy/evasion stage) by a flat percentage produced by the Dodge formula below. The Pokemon's Size Class determines its Base Dodge: 40, 20, 10, 5, 2.5, 1 and 0 for Size Classes 1 through 7 respectively. If a move's accuracy would be increased by the Dodge command, the Dodge command instead simply fails and the move has normal accuracy. Dodge can evade any attack except for attacks that do not have an accuracy check (this includes Thunder in Rain and Blizzard in Hail) or are influenced by Lagging Tail, Lock-On, No Guard, Mind Reader, or Telekinesis. This command fails if used consecutively, or after Protect, Detect, Agility (Evasive), or Teleport (Evasive).
Formulae may be located in the ASB Player's Handbook</t>
  </si>
  <si>
    <t>Shift (Command)</t>
  </si>
  <si>
    <t>A Pokemon may use the Shift command on an adjacent allied Pokemon in any Triples+ match where positioning is on. Shift switches the position of the Pokemon using it and its target without interfering with the target's actions, while all other attacks aimed the the user or the target will still hit the intended target as normal if possible. Shift cannot fail due to Taunt, cannot be Disabled, cannot be Encored, and cannot be interacted with by any other move that would otherwise prevent it from taking place.</t>
  </si>
  <si>
    <t>Take Cover (Command)</t>
  </si>
  <si>
    <t>The Pokemon dives behind an ally which then becomes the target of all single-target attacks that are directed at the hiding Pokemon for the remainder of the action in which it is used, except those attacks that strike targets regardless of position or target in such a manner that make blocking them impractical (ex. Earth Power or Thunder). This command will fail unless the size class of the target is at least two (2) greater than that of the hiding Pokemon. Attacks directed at the hiding Pokemon will instead use the blocking Pokemon's typing, defensive stats, and stage boosts for calculating the damage dealt. If this Pokemon is targeted by a high impact attack while using Take Cover, it's ally's Bodyblock will be broken through if the sum of this Pokemon and the Bodyblocking ally's Weight Class are less than the Weight Class of the attacker.</t>
  </si>
  <si>
    <t>Pokemon Specific Commands</t>
  </si>
  <si>
    <t>Enter Appliance (Command)</t>
  </si>
  <si>
    <t>The Pokemon enters its body into any appliance with a motor, taking it over as part of itself. The appliance goes wit the Pokemon when it returns to its Poke Ball, and when sent back out later in the same or different matches, the appliance will be with it. Certain appliances provide the Pokemon with specialty moves as a result of taking over that appliance, and all appliances change the Pokemon's secondary typing.</t>
  </si>
  <si>
    <t>Enter Appliance (Users)</t>
  </si>
  <si>
    <t>Exit Appliance (Command)</t>
  </si>
  <si>
    <t>The Pokemon exits any appliance with a motor that it is currently in. The Pokemon loses any special moves gifted to it by the appliance and its typing reverts to its original pre-appliance typing. The appliance becomes inert where it was left, and will no longer travel in the Poke Ball with the Pokemon when it is called back by its trainer, instead becoming a separate item.</t>
  </si>
  <si>
    <t>Exit Appliance (Users)</t>
  </si>
  <si>
    <t>Prevo TM (Flarelm)</t>
  </si>
  <si>
    <t>Forme Shift (Command)</t>
  </si>
  <si>
    <t>The Pokemon Shifts its DNA to another forme, inheriting that forme's stats but keeping all its current moves. At the end of the battle, the Pokemon will shift back to its Normal Forme. A different forme can be assumed each time the Pokemon is sent out.</t>
  </si>
  <si>
    <t>Forme Shift (Users)</t>
  </si>
  <si>
    <t>Deoxys-N, Deoxys-A, Deoxys-D, Deoxys-S</t>
  </si>
  <si>
    <t>Levitate (Command)</t>
  </si>
  <si>
    <t>The Pokemon hovers above the ground, avoiding all Bulldoze, Earthquake, Fissure, and Magnitude for three (3) actions. Earth Power's effectiveness is reduced by 3 BAP. Dig and Dive will also be avoided unless the user is above Size Class four (4), is 3.5m or longer, or has Levitate or the Flying type.</t>
  </si>
  <si>
    <t>Levitate Command (Users)</t>
  </si>
  <si>
    <t>Mega Charizard X, Beedrill, Venomoth, Magnemite, Magneton, Geodude, Geodude-A, Gengar, Mega Gyarados, Staryu, Starmie, Porygon, Dragonair, Mewtwo, Mew, Dunsparce, Heracross, Forretress, Scizor, Porygon2, Celebi, Dustox, Nincada, Shedinja, Nosepass, Volbeat, Illumise, Mega Altaria, Shuppet, Banette, Dusclops, Glalie, Beldum, Metang, Metagross, Magnezone, Jirachi, Deoxys, Froslass, Probopass, Porygon-Z, Dusknoir, Garchomp, Dialga, Palkia, Darkrai, Arceus, Victini, Cottonee, Yamask, Cofagrigus, Solosis, Duosion, Reuniclus, Vanillite, Vanillish, Vanilluxe, Escavalier, Frillish, Jellicent, Klink, Klang, Klinklang, Litwick, Lampent, Chandelure, Accelgor, Druddigon, Golurk, Larvesta, Volcarona, Reshiram, Zekrom, Genesect, Honedge, Doublade, Aegislash, Spritzee, Inkay, Carbink, Klefki, Phantump, Pumpkaboo, Decidueye, Cutiefly, Ribombee, Comfey, Dhelmise, Tapu Koko, Tapu Lele, Tapu Bulu, Tapu Fini, Cosmog, Cosmoem, Lunala, Nihilego, Revenankh</t>
  </si>
  <si>
    <t>Acid Spray</t>
  </si>
  <si>
    <t>Magic Room</t>
  </si>
  <si>
    <t>Wonder Room</t>
  </si>
  <si>
    <t>Tailwind</t>
  </si>
  <si>
    <t>Circle Throw</t>
  </si>
  <si>
    <t>After You</t>
  </si>
  <si>
    <t>Air Slash</t>
  </si>
  <si>
    <t>Ally Switch</t>
  </si>
  <si>
    <t>Comet Punch</t>
  </si>
  <si>
    <t>Clear Smog</t>
  </si>
  <si>
    <t>Body Slam</t>
  </si>
  <si>
    <t>Rototiller</t>
  </si>
  <si>
    <t>Copycat</t>
  </si>
  <si>
    <t>Razor Wind</t>
  </si>
  <si>
    <t>Sticky Web</t>
  </si>
  <si>
    <t>Disable</t>
  </si>
  <si>
    <t>Toxic Spikes</t>
  </si>
  <si>
    <t>Gravity</t>
  </si>
  <si>
    <t>Drill Run</t>
  </si>
  <si>
    <t>Heal Block</t>
  </si>
  <si>
    <t>Me First</t>
  </si>
  <si>
    <t>Spotlight</t>
  </si>
  <si>
    <t>Lucky Chant</t>
  </si>
  <si>
    <t>Entrainment</t>
  </si>
  <si>
    <t>Instruct</t>
  </si>
  <si>
    <t>Misty Terrain</t>
  </si>
  <si>
    <t>Prevo Level Up (Breezi)</t>
  </si>
  <si>
    <t>Follow Me</t>
  </si>
  <si>
    <t>Gastro Acid</t>
  </si>
  <si>
    <t>Heal Pulse</t>
  </si>
  <si>
    <t>Venom Drench</t>
  </si>
  <si>
    <t>Skill Swap</t>
  </si>
  <si>
    <t>Reflect</t>
  </si>
  <si>
    <t>Mega Garchomp</t>
  </si>
  <si>
    <t>Snatch</t>
  </si>
  <si>
    <t>Swift</t>
  </si>
  <si>
    <t>Thief</t>
  </si>
  <si>
    <t>Mega Lucario</t>
  </si>
  <si>
    <t>Trick Room</t>
  </si>
  <si>
    <t>Accelerock</t>
  </si>
  <si>
    <t>Acupressure</t>
  </si>
  <si>
    <t>Defense Curl</t>
  </si>
  <si>
    <t>Rollout</t>
  </si>
  <si>
    <t>Rock Blast</t>
  </si>
  <si>
    <t>Calm Mind</t>
  </si>
  <si>
    <t>Mud Shot</t>
  </si>
  <si>
    <t>Power Gem</t>
  </si>
  <si>
    <t>Metal Sound</t>
  </si>
  <si>
    <t>Paleo Wave</t>
  </si>
  <si>
    <t>Rock Polish</t>
  </si>
  <si>
    <t>Head Smash</t>
  </si>
  <si>
    <t>Explosion</t>
  </si>
  <si>
    <t>Mega Abomasnow</t>
  </si>
  <si>
    <t>Magnet Rise</t>
  </si>
  <si>
    <t>Volt Switch</t>
  </si>
  <si>
    <t>Mega Gallade</t>
  </si>
  <si>
    <t>Heat Rotom</t>
  </si>
  <si>
    <t>Wash Rotom</t>
  </si>
  <si>
    <t>Frost Rotom</t>
  </si>
  <si>
    <t>Fan Rotom</t>
  </si>
  <si>
    <t>Mow Rotom</t>
  </si>
  <si>
    <t>Magnetic Flux</t>
  </si>
  <si>
    <t>Weather Ball</t>
  </si>
  <si>
    <t>Prevo Level Up (Bolderdash)</t>
  </si>
  <si>
    <t>Altered Giratina</t>
  </si>
  <si>
    <t>Origin Giratina</t>
  </si>
  <si>
    <t>Land Shaymin</t>
  </si>
  <si>
    <t>Sky Shaymin</t>
  </si>
  <si>
    <t>Aqua Jet</t>
  </si>
  <si>
    <t>Bubble</t>
  </si>
  <si>
    <t>Smokescreen</t>
  </si>
  <si>
    <t>Yawn</t>
  </si>
  <si>
    <t>Belch</t>
  </si>
  <si>
    <t>Chip Away</t>
  </si>
  <si>
    <t>Brine</t>
  </si>
  <si>
    <t>Waterfall</t>
  </si>
  <si>
    <t>Covet</t>
  </si>
  <si>
    <t>Cross Chop</t>
  </si>
  <si>
    <t>Dive</t>
  </si>
  <si>
    <t>Liquidation</t>
  </si>
  <si>
    <t>Octazooka</t>
  </si>
  <si>
    <t>Recover</t>
  </si>
  <si>
    <t>Seismic Toss</t>
  </si>
  <si>
    <t>Soak</t>
  </si>
  <si>
    <t>Gunk Shot</t>
  </si>
  <si>
    <t>Scald</t>
  </si>
  <si>
    <t>Snarl</t>
  </si>
  <si>
    <t>Surf</t>
  </si>
  <si>
    <t>Whirlpool</t>
  </si>
  <si>
    <t>H3</t>
  </si>
  <si>
    <t>H5</t>
  </si>
  <si>
    <t>Night Slash</t>
  </si>
  <si>
    <t>Constrict</t>
  </si>
  <si>
    <t>Lick</t>
  </si>
  <si>
    <t>Metal Burst</t>
  </si>
  <si>
    <t>Odor Sleuth</t>
  </si>
  <si>
    <t>Feint Attack</t>
  </si>
  <si>
    <t>Dark Pulse</t>
  </si>
  <si>
    <t>Foul Play</t>
  </si>
  <si>
    <t>Fake Out</t>
  </si>
  <si>
    <t>Endeavor</t>
  </si>
  <si>
    <t>Iron Head</t>
  </si>
  <si>
    <t>ShadowStrike</t>
  </si>
  <si>
    <t>Feather Dance</t>
  </si>
  <si>
    <t>Perish Song</t>
  </si>
  <si>
    <t>Gyro Ball</t>
  </si>
  <si>
    <t>Meteor Mash</t>
  </si>
  <si>
    <t>Psycho Shift</t>
  </si>
  <si>
    <t>Last Resort</t>
  </si>
  <si>
    <t>Magic Coat</t>
  </si>
  <si>
    <t>Thunder Punch</t>
  </si>
  <si>
    <t>Role Play</t>
  </si>
  <si>
    <t>Mega Audino</t>
  </si>
  <si>
    <t>Imprison</t>
  </si>
  <si>
    <t>Tail Whip</t>
  </si>
  <si>
    <t>Metal Claw</t>
  </si>
  <si>
    <t>Defog</t>
  </si>
  <si>
    <t>Growl</t>
  </si>
  <si>
    <t>Charge</t>
  </si>
  <si>
    <t>Dragon Rage</t>
  </si>
  <si>
    <t>Charge Beam</t>
  </si>
  <si>
    <t>Thunder Shock</t>
  </si>
  <si>
    <t>Prevo Level Up (Nohface)</t>
  </si>
  <si>
    <t>Draco Meteor</t>
  </si>
  <si>
    <t>Dragon Claw</t>
  </si>
  <si>
    <t>Slack Off</t>
  </si>
  <si>
    <t>Dragon Dance</t>
  </si>
  <si>
    <t>Thrash</t>
  </si>
  <si>
    <t>Dragon Pulse</t>
  </si>
  <si>
    <t>Ion Deluge</t>
  </si>
  <si>
    <t>Dragon Rush</t>
  </si>
  <si>
    <t>Hurricane</t>
  </si>
  <si>
    <t>Electric Terrain</t>
  </si>
  <si>
    <t>Hydro Pump</t>
  </si>
  <si>
    <t>Spark</t>
  </si>
  <si>
    <t>Outrage</t>
  </si>
  <si>
    <t>Super Fang</t>
  </si>
  <si>
    <t>Prevo Tutor (Nohface)</t>
  </si>
  <si>
    <t>Thunderbolt</t>
  </si>
  <si>
    <t>Thunder</t>
  </si>
  <si>
    <t>Thunder Wave</t>
  </si>
  <si>
    <t>Wild Charge</t>
  </si>
  <si>
    <t>Red-Striped Basculin</t>
  </si>
  <si>
    <t>Blue-Striped Basculin</t>
  </si>
  <si>
    <t>H7</t>
  </si>
  <si>
    <t>Double Hit</t>
  </si>
  <si>
    <t>Standard Darmanitan</t>
  </si>
  <si>
    <t>Zen Darmanitan</t>
  </si>
  <si>
    <t>Tri Attack</t>
  </si>
  <si>
    <t>Aqua Tail</t>
  </si>
  <si>
    <t>Bubble Beam</t>
  </si>
  <si>
    <t>Bounce</t>
  </si>
  <si>
    <t>Pursuit</t>
  </si>
  <si>
    <t>Magnitude</t>
  </si>
  <si>
    <t>Stockpile</t>
  </si>
  <si>
    <t>Swallow</t>
  </si>
  <si>
    <t>Spit Up</t>
  </si>
  <si>
    <t>Muddy Water</t>
  </si>
  <si>
    <t>Fire Fang</t>
  </si>
  <si>
    <t>Fissure</t>
  </si>
  <si>
    <t>Horn Drill</t>
  </si>
  <si>
    <t>Mud Bomb</t>
  </si>
  <si>
    <t>Screech</t>
  </si>
  <si>
    <t>Thunder Fang</t>
  </si>
  <si>
    <t>Water Spout</t>
  </si>
  <si>
    <t>Horn Attack</t>
  </si>
  <si>
    <t>Crunch</t>
  </si>
  <si>
    <t>Megahorn</t>
  </si>
  <si>
    <t>Prevo Level Up (Colosshale)</t>
  </si>
  <si>
    <t>Smart Strike</t>
  </si>
  <si>
    <t>Fairy Wind</t>
  </si>
  <si>
    <t>Detect</t>
  </si>
  <si>
    <t>Eerie Impulse</t>
  </si>
  <si>
    <t>Mind Reader</t>
  </si>
  <si>
    <t>Mirror Coat</t>
  </si>
  <si>
    <t>Recycle</t>
  </si>
  <si>
    <t>Confuse Ray</t>
  </si>
  <si>
    <t>Guillotine</t>
  </si>
  <si>
    <t>Prevo Level Up (Protowatt)</t>
  </si>
  <si>
    <t>Astonish</t>
  </si>
  <si>
    <t>Play Nice</t>
  </si>
  <si>
    <t>Play Rough</t>
  </si>
  <si>
    <t>Power Trip</t>
  </si>
  <si>
    <t>Psycho Cut</t>
  </si>
  <si>
    <t>Smelling Salts</t>
  </si>
  <si>
    <t>Nightmare</t>
  </si>
  <si>
    <t>Prevo TM (Protowatt)</t>
  </si>
  <si>
    <t>Close Combat</t>
  </si>
  <si>
    <t>Prevo Level Up (Voodoll)</t>
  </si>
  <si>
    <t>Fury Swipes</t>
  </si>
  <si>
    <t>Air Cutter</t>
  </si>
  <si>
    <t>Baby-Doll Eyes</t>
  </si>
  <si>
    <t>Harden</t>
  </si>
  <si>
    <t>Noble Roar</t>
  </si>
  <si>
    <t>Hyper Voice</t>
  </si>
  <si>
    <t>Roost</t>
  </si>
  <si>
    <t>Sky Drop</t>
  </si>
  <si>
    <t>Vine Whip</t>
  </si>
  <si>
    <t>Healing Wish</t>
  </si>
  <si>
    <t>Prevo Level Up (Scratchet)</t>
  </si>
  <si>
    <t>Fly</t>
  </si>
  <si>
    <t>Forest's Curse</t>
  </si>
  <si>
    <t>Incarnate Tornadus</t>
  </si>
  <si>
    <t>Future Sight</t>
  </si>
  <si>
    <t>Therian Tornadus</t>
  </si>
  <si>
    <t>Ingrain</t>
  </si>
  <si>
    <t>Leaf Blade</t>
  </si>
  <si>
    <t>Leaf Storm</t>
  </si>
  <si>
    <t>Incarnate Thundurus</t>
  </si>
  <si>
    <t>Sketch</t>
  </si>
  <si>
    <t>Therian Thundurus</t>
  </si>
  <si>
    <t>Sky Attack</t>
  </si>
  <si>
    <t>Incarnate Landorus</t>
  </si>
  <si>
    <t>Steel Wing</t>
  </si>
  <si>
    <t>Therian Landorus</t>
  </si>
  <si>
    <t>Black Kyurem</t>
  </si>
  <si>
    <t>White Kyurem</t>
  </si>
  <si>
    <t>Ordinary Keldeo</t>
  </si>
  <si>
    <t>H2</t>
  </si>
  <si>
    <t>Resolute Keldeo</t>
  </si>
  <si>
    <t>Aria Meloetta</t>
  </si>
  <si>
    <t>Poison Fang</t>
  </si>
  <si>
    <t>Pirouette Meloetta</t>
  </si>
  <si>
    <t>Horn Leech</t>
  </si>
  <si>
    <t>Acid</t>
  </si>
  <si>
    <t>Acid Armor</t>
  </si>
  <si>
    <t>Aqua Ring</t>
  </si>
  <si>
    <t>Withdraw</t>
  </si>
  <si>
    <t>Prevo Level Up (Necturine)</t>
  </si>
  <si>
    <t>Final Gambit</t>
  </si>
  <si>
    <t>Ash Greninja</t>
  </si>
  <si>
    <t>Zen Headbutt</t>
  </si>
  <si>
    <t>Feint</t>
  </si>
  <si>
    <t>Prevo Level Up (Cupra)</t>
  </si>
  <si>
    <t>Psyshock</t>
  </si>
  <si>
    <t>Eternal Floette</t>
  </si>
  <si>
    <t>Quiver Dance</t>
  </si>
  <si>
    <t>Male Meowstic</t>
  </si>
  <si>
    <t>Female Meowstic</t>
  </si>
  <si>
    <t>Slam</t>
  </si>
  <si>
    <t>Psychic Terrain</t>
  </si>
  <si>
    <t>Prevo Level Up (Argalis)</t>
  </si>
  <si>
    <t>Poison Powder</t>
  </si>
  <si>
    <t>Shield Aegislash</t>
  </si>
  <si>
    <t>Blade Aegislash</t>
  </si>
  <si>
    <t>Anchor Shot</t>
  </si>
  <si>
    <t>Belly Drum</t>
  </si>
  <si>
    <t>Bullet Punch</t>
  </si>
  <si>
    <t>Drill Peck</t>
  </si>
  <si>
    <t>Mirror Move</t>
  </si>
  <si>
    <t>Quick Attack</t>
  </si>
  <si>
    <t>Pluck</t>
  </si>
  <si>
    <t>Assurance</t>
  </si>
  <si>
    <t>Lave Plume</t>
  </si>
  <si>
    <t>Small Pumpkaboo</t>
  </si>
  <si>
    <t>Average Pumpkaboo</t>
  </si>
  <si>
    <t>Large Pumpkaboo</t>
  </si>
  <si>
    <t>Super Pumpkaboo</t>
  </si>
  <si>
    <t>Small Gourgeist</t>
  </si>
  <si>
    <t>Average Gourgeist</t>
  </si>
  <si>
    <t>Poison Sting</t>
  </si>
  <si>
    <t>Large Gourgeist</t>
  </si>
  <si>
    <t>Poison Tail</t>
  </si>
  <si>
    <t>Super Gourgeist</t>
  </si>
  <si>
    <t>Parabolic Charge</t>
  </si>
  <si>
    <t>Psywave</t>
  </si>
  <si>
    <t>Mega Diancie</t>
  </si>
  <si>
    <t>Hoopa Unbound</t>
  </si>
  <si>
    <t>Cross Poison</t>
  </si>
  <si>
    <t>Ice Fang</t>
  </si>
  <si>
    <t>Bubblebeam</t>
  </si>
  <si>
    <t>Self Destruct</t>
  </si>
  <si>
    <t>Self-Destruct</t>
  </si>
  <si>
    <t>Prevo Level Up (Floatoy)</t>
  </si>
  <si>
    <t>Oricorio Baile</t>
  </si>
  <si>
    <t>Oricorio Pom-Pom</t>
  </si>
  <si>
    <t>Oricorio Pa'u</t>
  </si>
  <si>
    <t>Oricorio Sensu</t>
  </si>
  <si>
    <t>Lycanroc Midday</t>
  </si>
  <si>
    <t>Lycanroc Midnight</t>
  </si>
  <si>
    <t>Wishiwashi Solo</t>
  </si>
  <si>
    <t>Wishiwashi School</t>
  </si>
  <si>
    <t>Coil</t>
  </si>
  <si>
    <t>Aromatic Mist</t>
  </si>
  <si>
    <t>Fake Tears</t>
  </si>
  <si>
    <t>Wake-Up Slap</t>
  </si>
  <si>
    <t>Draining Kiss</t>
  </si>
  <si>
    <t>Sludge</t>
  </si>
  <si>
    <t>Parting Shot</t>
  </si>
  <si>
    <t>Moonblast</t>
  </si>
  <si>
    <t>Event</t>
  </si>
  <si>
    <t>Crush Claw</t>
  </si>
  <si>
    <t>Prevo Level Up (Pluffle)</t>
  </si>
  <si>
    <t>CAP Event Moves</t>
  </si>
  <si>
    <t>Move</t>
  </si>
  <si>
    <t>Method</t>
  </si>
  <si>
    <t>Minior Shield</t>
  </si>
  <si>
    <t>Minior Core</t>
  </si>
  <si>
    <t>Mega Crucibelle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</si>
</sst>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m/d/yyyy"/>
    <numFmt numFmtId="166" formatCode="M/d/yyyy"/>
    <numFmt numFmtId="167" formatCode="#,##0;(#,##0)"/>
    <numFmt numFmtId="168" formatCode="&quot;Level&quot; 0"/>
  </numFmts>
  <fonts count="57">
    <font>
      <sz val="10.0"/>
      <color rgb="FF000000"/>
      <name val="Arial"/>
    </font>
    <font>
      <b/>
      <sz val="11.0"/>
      <color rgb="FF000000"/>
      <name val="Calibri"/>
    </font>
    <font>
      <b/>
      <sz val="10.0"/>
    </font>
    <font>
      <sz val="11.0"/>
      <color rgb="FF000000"/>
      <name val="Calibri"/>
    </font>
    <font/>
    <font>
      <sz val="10.0"/>
      <color rgb="FF000000"/>
    </font>
    <font>
      <sz val="10.0"/>
      <color rgb="FFFFFFFF"/>
      <name val="Verdana"/>
    </font>
    <font>
      <sz val="10.0"/>
      <color rgb="FF000000"/>
      <name val="Verdana"/>
    </font>
    <font>
      <sz val="9.0"/>
      <color rgb="FFFFFFFF"/>
      <name val="Verdana"/>
    </font>
    <font>
      <sz val="9.0"/>
      <color rgb="FF000000"/>
      <name val="Verdana"/>
    </font>
    <font>
      <sz val="10.0"/>
      <color rgb="FFFFFFFF"/>
    </font>
    <font>
      <b/>
      <sz val="12.0"/>
    </font>
    <font>
      <sz val="10.0"/>
      <color rgb="FFFFFFFF"/>
      <name val="Arial"/>
    </font>
    <font>
      <u/>
      <sz val="10.0"/>
      <color rgb="FF0000FF"/>
    </font>
    <font>
      <u/>
      <sz val="10.0"/>
      <color rgb="FF0000FF"/>
      <name val="Arial"/>
    </font>
    <font>
      <sz val="10.0"/>
      <name val="Arial"/>
    </font>
    <font>
      <b/>
      <sz val="10.0"/>
      <color rgb="FFFFFFFF"/>
    </font>
    <font>
      <b/>
      <sz val="9.0"/>
      <color rgb="FFDAEEF3"/>
      <name val="Verdana"/>
    </font>
    <font>
      <name val="Arial"/>
    </font>
    <font>
      <sz val="9.0"/>
      <color rgb="FFEFEFEF"/>
      <name val="Verdana"/>
    </font>
    <font>
      <sz val="9.0"/>
      <name val="Verdana"/>
    </font>
    <font>
      <color rgb="FF000000"/>
      <name val="Verdana"/>
    </font>
    <font>
      <sz val="10.0"/>
      <name val="Verdana"/>
    </font>
    <font>
      <sz val="11.0"/>
      <name val="Calibri"/>
    </font>
    <font>
      <sz val="11.0"/>
      <color rgb="FF783F04"/>
      <name val="Calibri"/>
    </font>
    <font>
      <sz val="10.0"/>
      <color rgb="FF351C75"/>
      <name val="Verdana"/>
    </font>
    <font>
      <sz val="11.0"/>
      <color rgb="FF351C75"/>
      <name val="Calibri"/>
    </font>
    <font>
      <sz val="9.0"/>
      <color rgb="FF351C75"/>
      <name val="Verdana"/>
    </font>
    <font>
      <sz val="10.0"/>
      <color rgb="FF783F04"/>
      <name val="Verdana"/>
    </font>
    <font>
      <sz val="9.0"/>
      <color rgb="FF783F04"/>
      <name val="Verdana"/>
    </font>
    <font>
      <b/>
      <sz val="10.0"/>
      <color rgb="FFFF0000"/>
      <name val="Trebuchet MS"/>
    </font>
    <font>
      <b/>
      <sz val="10.0"/>
      <color rgb="FF000000"/>
      <name val="Trebuchet MS"/>
    </font>
    <font>
      <sz val="10.0"/>
      <color rgb="FF000000"/>
      <name val="Trebuchet MS"/>
    </font>
    <font>
      <b/>
      <i/>
      <sz val="10.0"/>
      <color rgb="FF000000"/>
      <name val="Trebuchet MS"/>
    </font>
    <font>
      <sz val="10.0"/>
      <color rgb="FF990000"/>
      <name val="Trebuchet MS"/>
    </font>
    <font>
      <b/>
      <i/>
      <sz val="10.0"/>
      <color rgb="FF990000"/>
      <name val="Trebuchet MS"/>
    </font>
    <font>
      <sz val="10.0"/>
      <color rgb="FFFFFFFF"/>
      <name val="Trebuchet MS"/>
    </font>
    <font>
      <b/>
      <i/>
      <sz val="10.0"/>
      <color rgb="FFFFFFFF"/>
      <name val="Trebuchet MS"/>
    </font>
    <font>
      <sz val="11.0"/>
      <color rgb="FFFFFFFF"/>
      <name val="Calibri"/>
    </font>
    <font>
      <color rgb="FFFFFFFF"/>
    </font>
    <font>
      <color rgb="FF000000"/>
    </font>
    <font>
      <b/>
      <name val="Arial"/>
    </font>
    <font>
      <color rgb="FF000000"/>
      <name val="Arial"/>
    </font>
    <font>
      <b/>
      <sz val="16.0"/>
      <color rgb="FF000000"/>
      <name val="Calibri"/>
    </font>
    <font>
      <b/>
      <sz val="12.0"/>
      <color rgb="FF000000"/>
      <name val="Calibri"/>
    </font>
    <font>
      <b/>
      <sz val="14.0"/>
      <color rgb="FF000000"/>
      <name val="Calibri"/>
    </font>
    <font>
      <sz val="8.0"/>
      <color rgb="FF000000"/>
      <name val="Calibri"/>
    </font>
    <font>
      <b/>
      <sz val="9.0"/>
      <color rgb="FFD9EAD3"/>
      <name val="Verdana"/>
    </font>
    <font>
      <b/>
      <sz val="9.0"/>
      <color rgb="FFFDE9D9"/>
      <name val="Verdana"/>
    </font>
    <font>
      <b/>
    </font>
    <font>
      <sz val="10.0"/>
      <color rgb="FF141414"/>
    </font>
    <font>
      <sz val="11.0"/>
      <color rgb="FF141414"/>
      <name val="Arial"/>
    </font>
    <font>
      <sz val="11.0"/>
      <color rgb="FF000000"/>
    </font>
    <font>
      <b/>
      <sz val="14.0"/>
      <name val="Times New Roman"/>
    </font>
    <font>
      <u/>
      <sz val="11.0"/>
      <name val="Times New Roman"/>
    </font>
    <font>
      <u/>
      <sz val="11.0"/>
      <name val="Times New Roman"/>
    </font>
    <font>
      <sz val="10.0"/>
      <name val="Times New Roman"/>
    </font>
  </fonts>
  <fills count="39">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B6DDE8"/>
        <bgColor rgb="FFB6DDE8"/>
      </patternFill>
    </fill>
    <fill>
      <patternFill patternType="solid">
        <fgColor rgb="FFDAEEF3"/>
        <bgColor rgb="FFDAEEF3"/>
      </patternFill>
    </fill>
    <fill>
      <patternFill patternType="solid">
        <fgColor rgb="FF6AA84F"/>
        <bgColor rgb="FF6AA84F"/>
      </patternFill>
    </fill>
    <fill>
      <patternFill patternType="solid">
        <fgColor rgb="FFD9EAD3"/>
        <bgColor rgb="FFD9EAD3"/>
      </patternFill>
    </fill>
    <fill>
      <patternFill patternType="solid">
        <fgColor rgb="FFFDE9D9"/>
        <bgColor rgb="FFFDE9D9"/>
      </patternFill>
    </fill>
    <fill>
      <patternFill patternType="solid">
        <fgColor rgb="FFFBD4B4"/>
        <bgColor rgb="FFFBD4B4"/>
      </patternFill>
    </fill>
    <fill>
      <patternFill patternType="solid">
        <fgColor rgb="FF6FA8DC"/>
        <bgColor rgb="FF6FA8DC"/>
      </patternFill>
    </fill>
    <fill>
      <patternFill patternType="solid">
        <fgColor rgb="FFCFE2F3"/>
        <bgColor rgb="FFCFE2F3"/>
      </patternFill>
    </fill>
    <fill>
      <patternFill patternType="solid">
        <fgColor rgb="FFFFFF00"/>
        <bgColor rgb="FFFFFF00"/>
      </patternFill>
    </fill>
    <fill>
      <patternFill patternType="solid">
        <fgColor rgb="FFFFE599"/>
        <bgColor rgb="FFFFE599"/>
      </patternFill>
    </fill>
    <fill>
      <patternFill patternType="solid">
        <fgColor rgb="FFFFF2CC"/>
        <bgColor rgb="FFFFF2CC"/>
      </patternFill>
    </fill>
    <fill>
      <patternFill patternType="solid">
        <fgColor rgb="FF141414"/>
        <bgColor rgb="FF141414"/>
      </patternFill>
    </fill>
    <fill>
      <patternFill patternType="solid">
        <fgColor rgb="FF31859B"/>
        <bgColor rgb="FF31859B"/>
      </patternFill>
    </fill>
    <fill>
      <patternFill patternType="solid">
        <fgColor rgb="FF92CDDC"/>
        <bgColor rgb="FF92CDDC"/>
      </patternFill>
    </fill>
    <fill>
      <patternFill patternType="solid">
        <fgColor rgb="FFA5A5A5"/>
        <bgColor rgb="FFA5A5A5"/>
      </patternFill>
    </fill>
    <fill>
      <patternFill patternType="solid">
        <fgColor rgb="FFFCE5CD"/>
        <bgColor rgb="FFFCE5CD"/>
      </patternFill>
    </fill>
    <fill>
      <patternFill patternType="solid">
        <fgColor rgb="FFF9CB9C"/>
        <bgColor rgb="FFF9CB9C"/>
      </patternFill>
    </fill>
    <fill>
      <patternFill patternType="solid">
        <fgColor rgb="FF7F7F7F"/>
        <bgColor rgb="FF7F7F7F"/>
      </patternFill>
    </fill>
    <fill>
      <patternFill patternType="solid">
        <fgColor rgb="FFBFBFBF"/>
        <bgColor rgb="FFBFBFBF"/>
      </patternFill>
    </fill>
    <fill>
      <patternFill patternType="solid">
        <fgColor rgb="FFD8D8D8"/>
        <bgColor rgb="FFD8D8D8"/>
      </patternFill>
    </fill>
    <fill>
      <patternFill patternType="solid">
        <fgColor rgb="FF999999"/>
        <bgColor rgb="FF999999"/>
      </patternFill>
    </fill>
    <fill>
      <patternFill patternType="solid">
        <fgColor rgb="FF8E7CC3"/>
        <bgColor rgb="FF8E7CC3"/>
      </patternFill>
    </fill>
    <fill>
      <patternFill patternType="solid">
        <fgColor rgb="FFB4A7D6"/>
        <bgColor rgb="FFB4A7D6"/>
      </patternFill>
    </fill>
    <fill>
      <patternFill patternType="solid">
        <fgColor rgb="FFE69138"/>
        <bgColor rgb="FFE69138"/>
      </patternFill>
    </fill>
    <fill>
      <patternFill patternType="solid">
        <fgColor rgb="FFF6B26B"/>
        <bgColor rgb="FFF6B26B"/>
      </patternFill>
    </fill>
    <fill>
      <patternFill patternType="solid">
        <fgColor rgb="FFE06666"/>
        <bgColor rgb="FFE06666"/>
      </patternFill>
    </fill>
    <fill>
      <patternFill patternType="solid">
        <fgColor rgb="FFEA9999"/>
        <bgColor rgb="FFEA9999"/>
      </patternFill>
    </fill>
    <fill>
      <patternFill patternType="solid">
        <fgColor rgb="FFB7B7B7"/>
        <bgColor rgb="FFB7B7B7"/>
      </patternFill>
    </fill>
    <fill>
      <patternFill patternType="solid">
        <fgColor rgb="FFB6D7A8"/>
        <bgColor rgb="FFB6D7A8"/>
      </patternFill>
    </fill>
    <fill>
      <patternFill patternType="solid">
        <fgColor rgb="FFA2C4C9"/>
        <bgColor rgb="FFA2C4C9"/>
      </patternFill>
    </fill>
    <fill>
      <patternFill patternType="solid">
        <fgColor rgb="FFD0E0E3"/>
        <bgColor rgb="FFD0E0E3"/>
      </patternFill>
    </fill>
    <fill>
      <patternFill patternType="solid">
        <fgColor rgb="FF93C47D"/>
        <bgColor rgb="FF93C47D"/>
      </patternFill>
    </fill>
    <fill>
      <patternFill patternType="solid">
        <fgColor rgb="FFB45F06"/>
        <bgColor rgb="FFB45F06"/>
      </patternFill>
    </fill>
    <fill>
      <patternFill patternType="solid">
        <fgColor rgb="FFFCFCFF"/>
        <bgColor rgb="FFFCFCFF"/>
      </patternFill>
    </fill>
    <fill>
      <patternFill patternType="solid">
        <fgColor rgb="FFEAF1DD"/>
        <bgColor rgb="FFEAF1DD"/>
      </patternFill>
    </fill>
  </fills>
  <borders count="7">
    <border/>
    <border>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right style="thin">
        <color rgb="FF000000"/>
      </right>
    </border>
    <border>
      <left style="thin">
        <color rgb="FF000000"/>
      </left>
    </border>
  </borders>
  <cellStyleXfs count="1">
    <xf borderId="0" fillId="0" fontId="0" numFmtId="0" applyAlignment="1" applyFont="1"/>
  </cellStyleXfs>
  <cellXfs count="425">
    <xf borderId="0" fillId="0" fontId="0" numFmtId="0" xfId="0" applyAlignment="1" applyFont="1">
      <alignment readingOrder="0" shrinkToFit="0" vertical="bottom" wrapText="1"/>
    </xf>
    <xf borderId="0" fillId="0" fontId="1" numFmtId="0" xfId="0" applyAlignment="1" applyFont="1">
      <alignment shrinkToFit="0" vertical="bottom" wrapText="0"/>
    </xf>
    <xf borderId="0" fillId="0" fontId="2" numFmtId="0" xfId="0" applyAlignment="1" applyFont="1">
      <alignment horizontal="right" readingOrder="0" shrinkToFit="0" vertical="bottom" wrapText="1"/>
    </xf>
    <xf borderId="0" fillId="0" fontId="3" numFmtId="0" xfId="0" applyAlignment="1" applyFont="1">
      <alignment shrinkToFit="0" vertical="bottom" wrapText="0"/>
    </xf>
    <xf borderId="0" fillId="0" fontId="2" numFmtId="0" xfId="0" applyAlignment="1" applyFont="1">
      <alignment readingOrder="0" shrinkToFit="0" wrapText="1"/>
    </xf>
    <xf borderId="0" fillId="0" fontId="1" numFmtId="0" xfId="0" applyAlignment="1" applyFont="1">
      <alignment readingOrder="0" shrinkToFit="0" vertical="bottom" wrapText="0"/>
    </xf>
    <xf borderId="0" fillId="0" fontId="4" numFmtId="14" xfId="0" applyAlignment="1" applyFont="1" applyNumberFormat="1">
      <alignment horizontal="right" readingOrder="0"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wrapText="1"/>
    </xf>
    <xf borderId="0" fillId="0" fontId="3" numFmtId="0" xfId="0" applyAlignment="1" applyFont="1">
      <alignment readingOrder="0" shrinkToFit="0" vertical="bottom" wrapText="0"/>
    </xf>
    <xf borderId="0" fillId="0" fontId="3" numFmtId="0" xfId="0" applyAlignment="1" applyFont="1">
      <alignment shrinkToFit="0" vertical="bottom" wrapText="1"/>
    </xf>
    <xf borderId="0" fillId="0" fontId="3" numFmtId="0" xfId="0" applyAlignment="1" applyFont="1">
      <alignment horizontal="right" readingOrder="0" shrinkToFit="0" vertical="bottom" wrapText="1"/>
    </xf>
    <xf borderId="0" fillId="0" fontId="3"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readingOrder="0" shrinkToFit="0" vertical="bottom" wrapText="0"/>
    </xf>
    <xf borderId="0" fillId="0" fontId="1" numFmtId="0" xfId="0" applyAlignment="1" applyFont="1">
      <alignment readingOrder="0" shrinkToFit="0" vertical="bottom" wrapText="0"/>
    </xf>
    <xf borderId="0" fillId="2" fontId="5" numFmtId="0" xfId="0" applyAlignment="1" applyFill="1" applyFont="1">
      <alignment readingOrder="0" shrinkToFit="0" wrapText="1"/>
    </xf>
    <xf borderId="0" fillId="0" fontId="3" numFmtId="0" xfId="0" applyAlignment="1" applyFont="1">
      <alignment readingOrder="0" shrinkToFit="0" vertical="bottom" wrapText="1"/>
    </xf>
    <xf borderId="0" fillId="3" fontId="6" numFmtId="0" xfId="0" applyAlignment="1" applyFill="1" applyFont="1">
      <alignment readingOrder="0" shrinkToFit="0" vertical="center" wrapText="0"/>
    </xf>
    <xf borderId="0" fillId="3" fontId="6" numFmtId="0" xfId="0" applyAlignment="1" applyFont="1">
      <alignment readingOrder="0" shrinkToFit="0" vertical="center" wrapText="0"/>
    </xf>
    <xf borderId="0" fillId="0" fontId="2" numFmtId="0" xfId="0" applyAlignment="1" applyFont="1">
      <alignment horizontal="center" readingOrder="0" shrinkToFit="0" vertical="center" wrapText="1"/>
    </xf>
    <xf borderId="0" fillId="3" fontId="6" numFmtId="0" xfId="0" applyAlignment="1" applyFont="1">
      <alignment horizontal="center" readingOrder="0" shrinkToFit="0" vertical="center" wrapText="0"/>
    </xf>
    <xf borderId="0" fillId="0" fontId="4" numFmtId="0" xfId="0" applyAlignment="1" applyFont="1">
      <alignment horizontal="center" readingOrder="0" shrinkToFit="0" vertical="bottom" wrapText="1"/>
    </xf>
    <xf borderId="0" fillId="3" fontId="6" numFmtId="0" xfId="0" applyAlignment="1" applyFont="1">
      <alignment horizontal="center" readingOrder="0" shrinkToFit="0" vertical="center" wrapText="1"/>
    </xf>
    <xf borderId="0" fillId="0" fontId="3" numFmtId="0" xfId="0" applyAlignment="1" applyFont="1">
      <alignment shrinkToFit="0" vertical="center" wrapText="0"/>
    </xf>
    <xf borderId="0" fillId="0" fontId="4" numFmtId="0" xfId="0" applyAlignment="1" applyFont="1">
      <alignment horizontal="center" readingOrder="0" shrinkToFit="0" vertical="bottom" wrapText="1"/>
    </xf>
    <xf borderId="0" fillId="0" fontId="4" numFmtId="0" xfId="0" applyAlignment="1" applyFont="1">
      <alignment horizontal="right" readingOrder="0" shrinkToFit="0" vertical="bottom" wrapText="1"/>
    </xf>
    <xf borderId="0" fillId="3" fontId="6" numFmtId="0" xfId="0" applyAlignment="1" applyFont="1">
      <alignment horizontal="left" readingOrder="0" shrinkToFit="0" vertical="center" wrapText="0"/>
    </xf>
    <xf borderId="0" fillId="0" fontId="7" numFmtId="0" xfId="0" applyAlignment="1" applyFont="1">
      <alignment shrinkToFit="0" vertical="center" wrapText="0"/>
    </xf>
    <xf borderId="0" fillId="3" fontId="8" numFmtId="0" xfId="0" applyAlignment="1" applyFont="1">
      <alignment readingOrder="0" shrinkToFit="0" vertical="center" wrapText="0"/>
    </xf>
    <xf borderId="0" fillId="3" fontId="8" numFmtId="0" xfId="0" applyAlignment="1" applyFont="1">
      <alignment shrinkToFit="0" vertical="center" wrapText="0"/>
    </xf>
    <xf borderId="0" fillId="3" fontId="7" numFmtId="0" xfId="0" applyAlignment="1" applyFont="1">
      <alignment horizontal="center" readingOrder="0" shrinkToFit="0" vertical="center" wrapText="0"/>
    </xf>
    <xf borderId="0" fillId="3" fontId="9" numFmtId="0" xfId="0" applyAlignment="1" applyFont="1">
      <alignment horizontal="center" readingOrder="0" shrinkToFit="0" vertical="center" wrapText="0"/>
    </xf>
    <xf borderId="0" fillId="3" fontId="4" numFmtId="0" xfId="0" applyAlignment="1" applyFont="1">
      <alignment shrinkToFit="0" wrapText="1"/>
    </xf>
    <xf borderId="0" fillId="4" fontId="7" numFmtId="0" xfId="0" applyAlignment="1" applyFill="1" applyFont="1">
      <alignment readingOrder="0" shrinkToFit="0" vertical="center" wrapText="0"/>
    </xf>
    <xf borderId="0" fillId="5" fontId="7" numFmtId="0" xfId="0" applyAlignment="1" applyFill="1" applyFont="1">
      <alignment readingOrder="0" shrinkToFit="0" vertical="center" wrapText="0"/>
    </xf>
    <xf borderId="0" fillId="0" fontId="4" numFmtId="0" xfId="0" applyAlignment="1" applyFont="1">
      <alignment horizontal="right" shrinkToFit="0" vertical="bottom" wrapText="1"/>
    </xf>
    <xf borderId="1" fillId="0" fontId="4" numFmtId="0" xfId="0" applyAlignment="1" applyBorder="1" applyFont="1">
      <alignment horizontal="center" readingOrder="0" shrinkToFit="0" vertical="bottom" wrapText="1"/>
    </xf>
    <xf borderId="0" fillId="0" fontId="4" numFmtId="0" xfId="0" applyAlignment="1" applyFont="1">
      <alignment readingOrder="0" shrinkToFit="0" wrapText="1"/>
    </xf>
    <xf borderId="0" fillId="5" fontId="7" numFmtId="0" xfId="0" applyAlignment="1" applyFont="1">
      <alignment shrinkToFit="0" vertical="center" wrapText="0"/>
    </xf>
    <xf borderId="0" fillId="4" fontId="7" numFmtId="0" xfId="0" applyAlignment="1" applyFont="1">
      <alignment horizontal="center" readingOrder="0" shrinkToFit="0" vertical="center" wrapText="0"/>
    </xf>
    <xf borderId="0" fillId="5" fontId="7" numFmtId="0" xfId="0" applyAlignment="1" applyFont="1">
      <alignment horizontal="center" readingOrder="0" shrinkToFit="0" vertical="center" wrapText="0"/>
    </xf>
    <xf borderId="2" fillId="0" fontId="4" numFmtId="0" xfId="0" applyAlignment="1" applyBorder="1" applyFont="1">
      <alignment horizontal="center" readingOrder="0" shrinkToFit="0" vertical="center" wrapText="1"/>
    </xf>
    <xf borderId="0" fillId="4" fontId="7" numFmtId="0" xfId="0" applyAlignment="1" applyFont="1">
      <alignment horizontal="center" shrinkToFit="0" vertical="center" wrapText="0"/>
    </xf>
    <xf borderId="2" fillId="0" fontId="4" numFmtId="0" xfId="0" applyAlignment="1" applyBorder="1" applyFont="1">
      <alignment shrinkToFit="0" wrapText="1"/>
    </xf>
    <xf borderId="0" fillId="4" fontId="7" numFmtId="0" xfId="0" applyAlignment="1" applyFont="1">
      <alignment horizontal="left" readingOrder="0" shrinkToFit="0" vertical="center" wrapText="0"/>
    </xf>
    <xf borderId="0" fillId="0" fontId="4" numFmtId="164" xfId="0" applyAlignment="1" applyFont="1" applyNumberFormat="1">
      <alignment horizontal="right" readingOrder="0" shrinkToFit="0" vertical="bottom" wrapText="1"/>
    </xf>
    <xf borderId="0" fillId="0" fontId="4" numFmtId="165" xfId="0" applyAlignment="1" applyFont="1" applyNumberFormat="1">
      <alignment horizontal="right" readingOrder="0" shrinkToFit="0" vertical="bottom" wrapText="1"/>
    </xf>
    <xf borderId="1" fillId="0" fontId="4" numFmtId="0" xfId="0" applyAlignment="1" applyBorder="1" applyFont="1">
      <alignment shrinkToFit="0" wrapText="1"/>
    </xf>
    <xf borderId="0" fillId="0" fontId="4" numFmtId="166" xfId="0" applyAlignment="1" applyFont="1" applyNumberFormat="1">
      <alignment horizontal="right" readingOrder="0" shrinkToFit="0" vertical="bottom" wrapText="1"/>
    </xf>
    <xf borderId="0" fillId="4" fontId="9" numFmtId="0" xfId="0" applyAlignment="1" applyFont="1">
      <alignment readingOrder="0" shrinkToFit="0" vertical="center" wrapText="0"/>
    </xf>
    <xf borderId="0" fillId="3" fontId="9" numFmtId="0" xfId="0" applyAlignment="1" applyFont="1">
      <alignment shrinkToFit="0" vertical="center" wrapText="0"/>
    </xf>
    <xf borderId="0" fillId="3" fontId="10" numFmtId="0" xfId="0" applyAlignment="1" applyFont="1">
      <alignment horizontal="center" readingOrder="0" shrinkToFit="0" vertical="center" wrapText="1"/>
    </xf>
    <xf borderId="0" fillId="5" fontId="7" numFmtId="0" xfId="0" applyAlignment="1" applyFont="1">
      <alignment readingOrder="0" shrinkToFit="0" vertical="center" wrapText="0"/>
    </xf>
    <xf borderId="0" fillId="4" fontId="7" numFmtId="0" xfId="0" applyAlignment="1" applyFont="1">
      <alignment horizontal="center" readingOrder="0" shrinkToFit="0" vertical="center" wrapText="0"/>
    </xf>
    <xf borderId="0" fillId="4" fontId="9" numFmtId="0" xfId="0" applyAlignment="1" applyFont="1">
      <alignment shrinkToFit="0" vertical="center" wrapText="0"/>
    </xf>
    <xf borderId="0" fillId="6" fontId="11" numFmtId="0" xfId="0" applyAlignment="1" applyFill="1" applyFont="1">
      <alignment readingOrder="0" shrinkToFit="0" wrapText="1"/>
    </xf>
    <xf borderId="0" fillId="3" fontId="12" numFmtId="0" xfId="0" applyAlignment="1" applyFont="1">
      <alignment horizontal="center" readingOrder="0" shrinkToFit="0" vertical="center" wrapText="0"/>
    </xf>
    <xf borderId="0" fillId="7" fontId="13" numFmtId="0" xfId="0" applyAlignment="1" applyFill="1" applyFont="1">
      <alignment readingOrder="0" shrinkToFit="0" wrapText="1"/>
    </xf>
    <xf borderId="0" fillId="3" fontId="12" numFmtId="0" xfId="0" applyAlignment="1" applyFont="1">
      <alignment readingOrder="0" shrinkToFit="0" vertical="center" wrapText="0"/>
    </xf>
    <xf borderId="0" fillId="7" fontId="4" numFmtId="0" xfId="0" applyAlignment="1" applyFont="1">
      <alignment readingOrder="0" shrinkToFit="0" wrapText="1"/>
    </xf>
    <xf borderId="0" fillId="3" fontId="12" numFmtId="0" xfId="0" applyAlignment="1" applyFont="1">
      <alignment readingOrder="0" shrinkToFit="0" vertical="center" wrapText="1"/>
    </xf>
    <xf borderId="0" fillId="6" fontId="4" numFmtId="0" xfId="0" applyAlignment="1" applyFont="1">
      <alignment shrinkToFit="0" wrapText="1"/>
    </xf>
    <xf borderId="0" fillId="0" fontId="0" numFmtId="0" xfId="0" applyAlignment="1" applyFont="1">
      <alignment shrinkToFit="0" vertical="center" wrapText="1"/>
    </xf>
    <xf borderId="0" fillId="7" fontId="4" numFmtId="0" xfId="0" applyAlignment="1" applyFont="1">
      <alignment shrinkToFit="0" wrapText="1"/>
    </xf>
    <xf borderId="0" fillId="5" fontId="0" numFmtId="0" xfId="0" applyAlignment="1" applyFont="1">
      <alignment horizontal="center" readingOrder="0" shrinkToFit="0" vertical="center" wrapText="0"/>
    </xf>
    <xf borderId="0" fillId="6" fontId="4" numFmtId="0" xfId="0" applyAlignment="1" applyFont="1">
      <alignment readingOrder="0" shrinkToFit="0" wrapText="1"/>
    </xf>
    <xf borderId="0" fillId="8" fontId="0" numFmtId="0" xfId="0" applyAlignment="1" applyFill="1" applyFont="1">
      <alignment readingOrder="0" shrinkToFit="0" vertical="center" wrapText="0"/>
    </xf>
    <xf borderId="0" fillId="4" fontId="9" numFmtId="0" xfId="0" applyAlignment="1" applyFont="1">
      <alignment readingOrder="0" shrinkToFit="0" vertical="center" wrapText="0"/>
    </xf>
    <xf borderId="0" fillId="5" fontId="0" numFmtId="0" xfId="0" applyAlignment="1" applyFont="1">
      <alignment readingOrder="0" shrinkToFit="0" vertical="center" wrapText="1"/>
    </xf>
    <xf borderId="0" fillId="9" fontId="0" numFmtId="0" xfId="0" applyAlignment="1" applyFill="1" applyFont="1">
      <alignment readingOrder="0" shrinkToFit="0" vertical="center" wrapText="1"/>
    </xf>
    <xf borderId="0" fillId="9" fontId="7" numFmtId="0" xfId="0" applyAlignment="1" applyFont="1">
      <alignment readingOrder="0" shrinkToFit="0" vertical="center" wrapText="0"/>
    </xf>
    <xf borderId="0" fillId="0" fontId="0" numFmtId="0" xfId="0" applyAlignment="1" applyFont="1">
      <alignment shrinkToFit="0" vertical="center" wrapText="0"/>
    </xf>
    <xf borderId="0" fillId="8" fontId="7" numFmtId="0" xfId="0" applyAlignment="1" applyFont="1">
      <alignment readingOrder="0" shrinkToFit="0" vertical="center" wrapText="0"/>
    </xf>
    <xf borderId="0" fillId="9" fontId="7" numFmtId="0" xfId="0" applyAlignment="1" applyFont="1">
      <alignment readingOrder="0" shrinkToFit="0" vertical="center" wrapText="0"/>
    </xf>
    <xf borderId="0" fillId="9" fontId="0" numFmtId="0" xfId="0" applyAlignment="1" applyFont="1">
      <alignment readingOrder="0" shrinkToFit="0" vertical="center" wrapText="1"/>
    </xf>
    <xf borderId="0" fillId="8" fontId="7" numFmtId="0" xfId="0" applyAlignment="1" applyFont="1">
      <alignment shrinkToFit="0" vertical="center" wrapText="0"/>
    </xf>
    <xf borderId="0" fillId="9" fontId="7" numFmtId="0" xfId="0" applyAlignment="1" applyFont="1">
      <alignment horizontal="center" readingOrder="0" shrinkToFit="0" vertical="center" wrapText="0"/>
    </xf>
    <xf borderId="0" fillId="5" fontId="0" numFmtId="0" xfId="0" applyAlignment="1" applyFont="1">
      <alignment horizontal="center" readingOrder="0" shrinkToFit="0" vertical="center" wrapText="0"/>
    </xf>
    <xf borderId="0" fillId="8" fontId="7" numFmtId="0" xfId="0" applyAlignment="1" applyFont="1">
      <alignment horizontal="center" readingOrder="0" shrinkToFit="0" vertical="center" wrapText="0"/>
    </xf>
    <xf borderId="0" fillId="8" fontId="0" numFmtId="0" xfId="0" applyAlignment="1" applyFont="1">
      <alignment readingOrder="0" shrinkToFit="0" vertical="center" wrapText="0"/>
    </xf>
    <xf borderId="0" fillId="10" fontId="2" numFmtId="0" xfId="0" applyAlignment="1" applyFill="1" applyFont="1">
      <alignment readingOrder="0" shrinkToFit="0" wrapText="1"/>
    </xf>
    <xf borderId="0" fillId="5" fontId="0" numFmtId="0" xfId="0" applyAlignment="1" applyFont="1">
      <alignment readingOrder="0" shrinkToFit="0" vertical="center" wrapText="1"/>
    </xf>
    <xf borderId="0" fillId="11" fontId="4" numFmtId="0" xfId="0" applyAlignment="1" applyFill="1" applyFont="1">
      <alignment readingOrder="0" shrinkToFit="0" wrapText="1"/>
    </xf>
    <xf borderId="0" fillId="9" fontId="7" numFmtId="0" xfId="0" applyAlignment="1" applyFont="1">
      <alignment horizontal="center" shrinkToFit="0" vertical="center" wrapText="0"/>
    </xf>
    <xf borderId="0" fillId="11" fontId="4" numFmtId="0" xfId="0" applyAlignment="1" applyFont="1">
      <alignment readingOrder="0" shrinkToFit="0" wrapText="1"/>
    </xf>
    <xf borderId="0" fillId="9" fontId="7" numFmtId="0" xfId="0" applyAlignment="1" applyFont="1">
      <alignment horizontal="left" readingOrder="0" shrinkToFit="0" vertical="center" wrapText="0"/>
    </xf>
    <xf borderId="0" fillId="9" fontId="9" numFmtId="0" xfId="0" applyAlignment="1" applyFont="1">
      <alignment readingOrder="0" shrinkToFit="0" vertical="center" wrapText="0"/>
    </xf>
    <xf borderId="0" fillId="8" fontId="7" numFmtId="0" xfId="0" applyAlignment="1" applyFont="1">
      <alignment readingOrder="0" shrinkToFit="0" vertical="center" wrapText="0"/>
    </xf>
    <xf borderId="0" fillId="9" fontId="7" numFmtId="0" xfId="0" applyAlignment="1" applyFont="1">
      <alignment horizontal="center" readingOrder="0" shrinkToFit="0" vertical="center" wrapText="0"/>
    </xf>
    <xf borderId="0" fillId="9" fontId="9" numFmtId="0" xfId="0" applyAlignment="1" applyFont="1">
      <alignment shrinkToFit="0" vertical="center" wrapText="0"/>
    </xf>
    <xf borderId="0" fillId="2" fontId="3" numFmtId="0" xfId="0" applyAlignment="1" applyFont="1">
      <alignment shrinkToFit="0" vertical="center" wrapText="0"/>
    </xf>
    <xf borderId="0" fillId="9" fontId="9" numFmtId="0" xfId="0" applyAlignment="1" applyFont="1">
      <alignment readingOrder="0" shrinkToFit="0" vertical="center" wrapText="0"/>
    </xf>
    <xf borderId="0" fillId="4" fontId="7" numFmtId="0" xfId="0" applyAlignment="1" applyFont="1">
      <alignment readingOrder="0" shrinkToFit="0" vertical="center" wrapText="0"/>
    </xf>
    <xf borderId="0" fillId="0" fontId="0" numFmtId="0" xfId="0" applyAlignment="1" applyFont="1">
      <alignment readingOrder="0" shrinkToFit="0" vertical="center" wrapText="0"/>
    </xf>
    <xf borderId="0" fillId="0" fontId="14" numFmtId="0" xfId="0" applyAlignment="1" applyFont="1">
      <alignment readingOrder="0" shrinkToFit="0" vertical="center" wrapText="0"/>
    </xf>
    <xf borderId="0" fillId="0" fontId="15" numFmtId="0" xfId="0" applyAlignment="1" applyFont="1">
      <alignment readingOrder="0" shrinkToFit="0" vertical="center" wrapText="1"/>
    </xf>
    <xf borderId="0" fillId="2" fontId="0" numFmtId="0" xfId="0" applyAlignment="1" applyFont="1">
      <alignment shrinkToFit="0" vertical="center" wrapText="1"/>
    </xf>
    <xf borderId="0" fillId="5" fontId="4" numFmtId="0" xfId="0" applyAlignment="1" applyFont="1">
      <alignment readingOrder="0" shrinkToFit="0" wrapText="1"/>
    </xf>
    <xf borderId="0" fillId="0" fontId="15" numFmtId="0" xfId="0" applyAlignment="1" applyFont="1">
      <alignment readingOrder="0" shrinkToFit="0" vertical="center" wrapText="0"/>
    </xf>
    <xf borderId="0" fillId="3" fontId="16" numFmtId="0" xfId="0" applyAlignment="1" applyFont="1">
      <alignment readingOrder="0" shrinkToFit="0" vertical="center" wrapText="1"/>
    </xf>
    <xf borderId="0" fillId="3" fontId="16" numFmtId="0" xfId="0" applyAlignment="1" applyFont="1">
      <alignment horizontal="left" readingOrder="0" shrinkToFit="0" vertical="center" wrapText="1"/>
    </xf>
    <xf borderId="0" fillId="12" fontId="2" numFmtId="0" xfId="0" applyAlignment="1" applyFill="1" applyFont="1">
      <alignment readingOrder="0" shrinkToFit="0" vertical="center" wrapText="1"/>
    </xf>
    <xf borderId="0" fillId="13" fontId="4" numFmtId="0" xfId="0" applyAlignment="1" applyFill="1" applyFont="1">
      <alignment readingOrder="0" shrinkToFit="0" vertical="center" wrapText="1"/>
    </xf>
    <xf borderId="0" fillId="14" fontId="4" numFmtId="0" xfId="0" applyAlignment="1" applyFill="1" applyFont="1">
      <alignment horizontal="left" readingOrder="0" shrinkToFit="0" vertical="center" wrapText="1"/>
    </xf>
    <xf borderId="0" fillId="14" fontId="4" numFmtId="0" xfId="0" applyAlignment="1" applyFont="1">
      <alignment readingOrder="0" shrinkToFit="0" vertical="center" wrapText="1"/>
    </xf>
    <xf borderId="0" fillId="14" fontId="4" numFmtId="0" xfId="0" applyAlignment="1" applyFont="1">
      <alignment shrinkToFit="0" vertical="center" wrapText="1"/>
    </xf>
    <xf borderId="0" fillId="13" fontId="4" numFmtId="0" xfId="0" applyAlignment="1" applyFont="1">
      <alignment readingOrder="0" shrinkToFit="0" vertical="center" wrapText="1"/>
    </xf>
    <xf borderId="0" fillId="14" fontId="4" numFmtId="0" xfId="0" applyAlignment="1" applyFont="1">
      <alignment horizontal="left" readingOrder="0" shrinkToFit="0" vertical="center" wrapText="1"/>
    </xf>
    <xf borderId="0" fillId="14" fontId="4" numFmtId="0" xfId="0" applyAlignment="1" applyFont="1">
      <alignment horizontal="left" shrinkToFit="0" vertical="center" wrapText="1"/>
    </xf>
    <xf borderId="0" fillId="13" fontId="4" numFmtId="0" xfId="0" applyAlignment="1" applyFont="1">
      <alignment shrinkToFit="0" vertical="center" wrapText="1"/>
    </xf>
    <xf borderId="0" fillId="12" fontId="2" numFmtId="0" xfId="0" applyAlignment="1" applyFont="1">
      <alignment readingOrder="0" shrinkToFit="0" vertical="center" wrapText="1"/>
    </xf>
    <xf borderId="0" fillId="14" fontId="4" numFmtId="0" xfId="0" applyAlignment="1" applyFont="1">
      <alignment readingOrder="0" shrinkToFit="0" vertical="center" wrapText="1"/>
    </xf>
    <xf borderId="0" fillId="3" fontId="2" numFmtId="0" xfId="0" applyAlignment="1" applyFont="1">
      <alignment readingOrder="0" shrinkToFit="0" vertical="center" wrapText="1"/>
    </xf>
    <xf borderId="0" fillId="3" fontId="4" numFmtId="0" xfId="0" applyAlignment="1" applyFont="1">
      <alignment readingOrder="0" shrinkToFit="0" vertical="center" wrapText="1"/>
    </xf>
    <xf borderId="0" fillId="4" fontId="7" numFmtId="0" xfId="0" applyAlignment="1" applyFont="1">
      <alignment horizontal="left" readingOrder="0" shrinkToFit="0" vertical="center" wrapText="0"/>
    </xf>
    <xf borderId="0" fillId="8" fontId="7" numFmtId="0" xfId="0" applyAlignment="1" applyFont="1">
      <alignment horizontal="center" readingOrder="0" shrinkToFit="0" vertical="center" wrapText="0"/>
    </xf>
    <xf borderId="0" fillId="5" fontId="7" numFmtId="0" xfId="0" applyAlignment="1" applyFont="1">
      <alignment horizontal="center" readingOrder="0" shrinkToFit="0" vertical="center" wrapText="0"/>
    </xf>
    <xf borderId="0" fillId="9" fontId="7" numFmtId="0" xfId="0" applyAlignment="1" applyFont="1">
      <alignment horizontal="left" readingOrder="0" shrinkToFit="0" vertical="center" wrapText="0"/>
    </xf>
    <xf borderId="0" fillId="3" fontId="16" numFmtId="0" xfId="0" applyAlignment="1" applyFont="1">
      <alignment readingOrder="0" shrinkToFit="0" vertical="center" wrapText="1"/>
    </xf>
    <xf borderId="0" fillId="4" fontId="7" numFmtId="0" xfId="0" applyAlignment="1" applyFont="1">
      <alignment shrinkToFit="0" vertical="center" wrapText="0"/>
    </xf>
    <xf borderId="0" fillId="3" fontId="8" numFmtId="0" xfId="0" applyAlignment="1" applyFont="1">
      <alignment horizontal="center" readingOrder="0" shrinkToFit="0" vertical="center" wrapText="1"/>
    </xf>
    <xf borderId="0" fillId="3" fontId="8" numFmtId="0" xfId="0" applyAlignment="1" applyFont="1">
      <alignment horizontal="center" readingOrder="0" shrinkToFit="0" vertical="center" wrapText="1"/>
    </xf>
    <xf borderId="0" fillId="3" fontId="8" numFmtId="9" xfId="0" applyAlignment="1" applyFont="1" applyNumberFormat="1">
      <alignment horizontal="center" readingOrder="0" shrinkToFit="0" vertical="center" wrapText="1"/>
    </xf>
    <xf borderId="0" fillId="15" fontId="8" numFmtId="0" xfId="0" applyAlignment="1" applyFill="1" applyFont="1">
      <alignment horizontal="center" readingOrder="0" shrinkToFit="0" vertical="center" wrapText="1"/>
    </xf>
    <xf borderId="0" fillId="15" fontId="8"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16" fontId="17" numFmtId="0" xfId="0" applyAlignment="1" applyFill="1" applyFont="1">
      <alignment horizontal="center" readingOrder="0" shrinkToFit="0" vertical="center" wrapText="1"/>
    </xf>
    <xf borderId="0" fillId="17" fontId="9" numFmtId="0" xfId="0" applyAlignment="1" applyFill="1" applyFont="1">
      <alignment horizontal="center" readingOrder="0" shrinkToFit="0" vertical="center" wrapText="1"/>
    </xf>
    <xf borderId="0" fillId="4" fontId="9" numFmtId="0" xfId="0" applyAlignment="1" applyFont="1">
      <alignment horizontal="center" readingOrder="0" shrinkToFit="0" vertical="center" wrapText="1"/>
    </xf>
    <xf borderId="0" fillId="17" fontId="9" numFmtId="9" xfId="0" applyAlignment="1" applyFont="1" applyNumberFormat="1">
      <alignment horizontal="center" readingOrder="0" shrinkToFit="0" vertical="center" wrapText="1"/>
    </xf>
    <xf borderId="0" fillId="4" fontId="9" numFmtId="0" xfId="0" applyAlignment="1" applyFont="1">
      <alignment horizontal="center" readingOrder="0" shrinkToFit="0" vertical="center" wrapText="1"/>
    </xf>
    <xf borderId="0" fillId="0" fontId="9" numFmtId="0" xfId="0" applyAlignment="1" applyFont="1">
      <alignment shrinkToFit="0" vertical="center" wrapText="1"/>
    </xf>
    <xf borderId="0" fillId="5" fontId="9" numFmtId="0" xfId="0" applyAlignment="1" applyFont="1">
      <alignment horizontal="left" readingOrder="0" shrinkToFit="0" vertical="center" wrapText="1"/>
    </xf>
    <xf borderId="0" fillId="16" fontId="17" numFmtId="0" xfId="0" applyAlignment="1" applyFont="1">
      <alignment horizontal="center" readingOrder="0" shrinkToFit="0" vertical="center" wrapText="1"/>
    </xf>
    <xf borderId="0" fillId="17" fontId="9" numFmtId="0" xfId="0" applyAlignment="1" applyFont="1">
      <alignment horizontal="center" readingOrder="0" shrinkToFit="0" vertical="center" wrapText="1"/>
    </xf>
    <xf borderId="0" fillId="17" fontId="9" numFmtId="9" xfId="0" applyAlignment="1" applyFont="1" applyNumberFormat="1">
      <alignment horizontal="center" readingOrder="0" shrinkToFit="0" vertical="center" wrapText="1"/>
    </xf>
    <xf borderId="0" fillId="5" fontId="9" numFmtId="0" xfId="0" applyAlignment="1" applyFont="1">
      <alignment horizontal="left" readingOrder="0" shrinkToFit="0" vertical="center" wrapText="1"/>
    </xf>
    <xf borderId="0" fillId="3" fontId="2" numFmtId="0" xfId="0" applyAlignment="1" applyFont="1">
      <alignment readingOrder="0" shrinkToFit="0" vertical="center" wrapText="1"/>
    </xf>
    <xf borderId="0" fillId="3" fontId="4" numFmtId="0" xfId="0" applyAlignment="1" applyFont="1">
      <alignment readingOrder="0" shrinkToFit="0" vertical="center" wrapText="1"/>
    </xf>
    <xf borderId="0" fillId="3" fontId="2" numFmtId="0" xfId="0" applyAlignment="1" applyFont="1">
      <alignment shrinkToFit="0" vertical="center" wrapText="1"/>
    </xf>
    <xf borderId="0" fillId="3" fontId="4" numFmtId="0" xfId="0" applyAlignment="1" applyFont="1">
      <alignment shrinkToFit="0" vertical="center" wrapText="1"/>
    </xf>
    <xf borderId="0" fillId="5" fontId="9" numFmtId="0" xfId="0" applyAlignment="1" applyFont="1">
      <alignment readingOrder="0" shrinkToFit="0" vertical="center" wrapText="1"/>
    </xf>
    <xf borderId="0" fillId="0" fontId="9" numFmtId="0" xfId="0" applyAlignment="1" applyFont="1">
      <alignment horizontal="right" shrinkToFit="0" vertical="center" wrapText="1"/>
    </xf>
    <xf borderId="0" fillId="0" fontId="4" numFmtId="0" xfId="0" applyAlignment="1" applyFont="1">
      <alignment horizontal="center" shrinkToFit="0" wrapText="1"/>
    </xf>
    <xf borderId="0" fillId="13" fontId="5" numFmtId="0" xfId="0" applyAlignment="1" applyFont="1">
      <alignment readingOrder="0" shrinkToFit="0" vertical="center" wrapText="1"/>
    </xf>
    <xf borderId="0" fillId="17" fontId="9" numFmtId="10" xfId="0" applyAlignment="1" applyFont="1" applyNumberFormat="1">
      <alignment horizontal="center" readingOrder="0" shrinkToFit="0" vertical="center" wrapText="1"/>
    </xf>
    <xf borderId="0" fillId="18" fontId="9" numFmtId="0" xfId="0" applyAlignment="1" applyFill="1" applyFont="1">
      <alignment readingOrder="0" shrinkToFit="0" vertical="center" wrapText="1"/>
    </xf>
    <xf borderId="0" fillId="5" fontId="9" numFmtId="0" xfId="0" applyAlignment="1" applyFont="1">
      <alignment readingOrder="0" shrinkToFit="0" vertical="center" wrapText="1"/>
    </xf>
    <xf borderId="0" fillId="18" fontId="9" numFmtId="0" xfId="0" applyAlignment="1" applyFont="1">
      <alignment horizontal="left" readingOrder="0" shrinkToFit="0" vertical="center" wrapText="1"/>
    </xf>
    <xf borderId="0" fillId="9" fontId="7" numFmtId="0" xfId="0" applyAlignment="1" applyFont="1">
      <alignment shrinkToFit="0" vertical="center" wrapText="0"/>
    </xf>
    <xf borderId="0" fillId="0" fontId="9" numFmtId="0" xfId="0" applyAlignment="1" applyFont="1">
      <alignment shrinkToFit="0" vertical="center" wrapText="1"/>
    </xf>
    <xf borderId="0" fillId="13" fontId="18" numFmtId="0" xfId="0" applyAlignment="1" applyFont="1">
      <alignment shrinkToFit="0" vertical="center" wrapText="1"/>
    </xf>
    <xf borderId="0" fillId="13" fontId="18" numFmtId="0" xfId="0" applyAlignment="1" applyFont="1">
      <alignment readingOrder="0" shrinkToFit="0" vertical="center" wrapText="1"/>
    </xf>
    <xf borderId="0" fillId="4" fontId="9" numFmtId="0" xfId="0" applyAlignment="1" applyFont="1">
      <alignment horizontal="center" shrinkToFit="0" vertical="center" wrapText="1"/>
    </xf>
    <xf borderId="0" fillId="14" fontId="4" numFmtId="0" xfId="0" applyAlignment="1" applyFont="1">
      <alignment horizontal="center" readingOrder="0" shrinkToFit="0" vertical="center" wrapText="1"/>
    </xf>
    <xf borderId="0" fillId="13"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19" fontId="4" numFmtId="0" xfId="0" applyAlignment="1" applyFill="1" applyFont="1">
      <alignment readingOrder="0" shrinkToFit="0" wrapText="1"/>
    </xf>
    <xf borderId="0" fillId="20" fontId="4" numFmtId="0" xfId="0" applyAlignment="1" applyFill="1" applyFont="1">
      <alignment readingOrder="0" shrinkToFit="0" wrapText="1"/>
    </xf>
    <xf borderId="0" fillId="21" fontId="19" numFmtId="0" xfId="0" applyAlignment="1" applyFill="1" applyFont="1">
      <alignment horizontal="left" readingOrder="0" shrinkToFit="0" vertical="center" wrapText="1"/>
    </xf>
    <xf borderId="0" fillId="21" fontId="19" numFmtId="0" xfId="0" applyAlignment="1" applyFont="1">
      <alignment horizontal="left" readingOrder="0" shrinkToFit="0" vertical="center" wrapText="1"/>
    </xf>
    <xf borderId="0" fillId="18" fontId="9" numFmtId="0" xfId="0" applyAlignment="1" applyFont="1">
      <alignment horizontal="center" readingOrder="0" shrinkToFit="0" vertical="center" wrapText="1"/>
    </xf>
    <xf borderId="0" fillId="22" fontId="9" numFmtId="0" xfId="0" applyAlignment="1" applyFill="1" applyFont="1">
      <alignment horizontal="center" readingOrder="0" shrinkToFit="0" vertical="center" wrapText="1"/>
    </xf>
    <xf borderId="0" fillId="22" fontId="9" numFmtId="0" xfId="0" applyAlignment="1" applyFont="1">
      <alignment horizontal="center" readingOrder="0" shrinkToFit="0" vertical="center" wrapText="1"/>
    </xf>
    <xf borderId="0" fillId="22" fontId="9" numFmtId="0" xfId="0" applyAlignment="1" applyFont="1">
      <alignment horizontal="center" shrinkToFit="0" vertical="center" wrapText="1"/>
    </xf>
    <xf borderId="0" fillId="18" fontId="9" numFmtId="0" xfId="0" applyAlignment="1" applyFont="1">
      <alignment horizontal="center" shrinkToFit="0" vertical="center" wrapText="1"/>
    </xf>
    <xf borderId="0" fillId="22" fontId="9" numFmtId="0" xfId="0" applyAlignment="1" applyFont="1">
      <alignment horizontal="center" shrinkToFit="0" vertical="center" wrapText="1"/>
    </xf>
    <xf borderId="0" fillId="18" fontId="9" numFmtId="0" xfId="0" applyAlignment="1" applyFont="1">
      <alignment horizontal="center" readingOrder="0" shrinkToFit="0" vertical="center" wrapText="1"/>
    </xf>
    <xf borderId="0" fillId="23" fontId="9" numFmtId="0" xfId="0" applyAlignment="1" applyFill="1" applyFont="1">
      <alignment horizontal="center" readingOrder="0" shrinkToFit="0" vertical="center" wrapText="1"/>
    </xf>
    <xf borderId="0" fillId="23" fontId="9" numFmtId="0" xfId="0" applyAlignment="1" applyFont="1">
      <alignment horizontal="center" shrinkToFit="0" vertical="center" wrapText="1"/>
    </xf>
    <xf borderId="0" fillId="23" fontId="9" numFmtId="0" xfId="0" applyAlignment="1" applyFont="1">
      <alignment horizontal="center" readingOrder="0" shrinkToFit="0" vertical="center" wrapText="1"/>
    </xf>
    <xf borderId="0" fillId="20" fontId="4" numFmtId="0" xfId="0" applyAlignment="1" applyFont="1">
      <alignment readingOrder="0" shrinkToFit="0" wrapText="1"/>
    </xf>
    <xf borderId="0" fillId="5" fontId="20" numFmtId="0" xfId="0" applyAlignment="1" applyFont="1">
      <alignment readingOrder="0" shrinkToFit="0" wrapText="1"/>
    </xf>
    <xf borderId="0" fillId="2" fontId="4" numFmtId="0" xfId="0" applyAlignment="1" applyFont="1">
      <alignment shrinkToFit="0" wrapText="1"/>
    </xf>
    <xf borderId="0" fillId="14" fontId="4" numFmtId="0" xfId="0" applyAlignment="1" applyFont="1">
      <alignment readingOrder="0" shrinkToFit="0" wrapText="1"/>
    </xf>
    <xf borderId="0" fillId="13" fontId="4" numFmtId="0" xfId="0" applyAlignment="1" applyFont="1">
      <alignment readingOrder="0" shrinkToFit="0" wrapText="1"/>
    </xf>
    <xf borderId="0" fillId="5" fontId="20" numFmtId="0" xfId="0" applyAlignment="1" applyFont="1">
      <alignment readingOrder="0" shrinkToFit="0" vertical="center" wrapText="1"/>
    </xf>
    <xf borderId="0" fillId="19" fontId="4" numFmtId="0" xfId="0" applyAlignment="1" applyFont="1">
      <alignment readingOrder="0" shrinkToFit="0" wrapText="1"/>
    </xf>
    <xf borderId="0" fillId="14" fontId="4" numFmtId="0" xfId="0" applyAlignment="1" applyFont="1">
      <alignment readingOrder="0" shrinkToFit="0" wrapText="1"/>
    </xf>
    <xf borderId="0" fillId="13" fontId="4" numFmtId="0" xfId="0" applyAlignment="1" applyFont="1">
      <alignment readingOrder="0" shrinkToFit="0" wrapText="1"/>
    </xf>
    <xf borderId="0" fillId="18" fontId="9" numFmtId="0" xfId="0" applyAlignment="1" applyFont="1">
      <alignment horizontal="left" readingOrder="0" shrinkToFit="0" vertical="center" wrapText="1"/>
    </xf>
    <xf borderId="0" fillId="21" fontId="9" numFmtId="0" xfId="0" applyAlignment="1" applyFont="1">
      <alignment horizontal="left" readingOrder="0" shrinkToFit="0" vertical="center" wrapText="1"/>
    </xf>
    <xf borderId="0" fillId="21" fontId="9" numFmtId="0" xfId="0" applyAlignment="1" applyFont="1">
      <alignment horizontal="center" readingOrder="0" shrinkToFit="0" vertical="center" wrapText="1"/>
    </xf>
    <xf borderId="0" fillId="24" fontId="9" numFmtId="0" xfId="0" applyAlignment="1" applyFill="1" applyFont="1">
      <alignment readingOrder="0" shrinkToFit="0" vertical="center" wrapText="1"/>
    </xf>
    <xf borderId="0" fillId="21" fontId="9" numFmtId="0" xfId="0" applyAlignment="1" applyFont="1">
      <alignment horizontal="left" readingOrder="0" shrinkToFit="0" vertical="center" wrapText="1"/>
    </xf>
    <xf borderId="0" fillId="24" fontId="9" numFmtId="0" xfId="0" applyAlignment="1" applyFont="1">
      <alignment horizontal="left" readingOrder="0" shrinkToFit="0" vertical="center" wrapText="1"/>
    </xf>
    <xf borderId="0" fillId="21" fontId="9" numFmtId="0" xfId="0" applyAlignment="1" applyFont="1">
      <alignment readingOrder="0" shrinkToFit="0" vertical="center" wrapText="1"/>
    </xf>
    <xf borderId="0" fillId="22" fontId="9" numFmtId="0" xfId="0" applyAlignment="1" applyFont="1">
      <alignment horizontal="left" readingOrder="0" shrinkToFit="0" vertical="center" wrapText="1"/>
    </xf>
    <xf quotePrefix="1" borderId="0" fillId="17" fontId="4" numFmtId="0" xfId="0" applyAlignment="1" applyFont="1">
      <alignment horizontal="center" readingOrder="0" shrinkToFit="0" vertical="bottom" wrapText="1"/>
    </xf>
    <xf borderId="0" fillId="4" fontId="4" numFmtId="0" xfId="0" applyAlignment="1" applyFont="1">
      <alignment horizontal="center" readingOrder="0" shrinkToFit="0" vertical="bottom" wrapText="1"/>
    </xf>
    <xf borderId="0" fillId="18" fontId="9" numFmtId="0" xfId="0" applyAlignment="1" applyFont="1">
      <alignment readingOrder="0" shrinkToFit="0" vertical="center" wrapText="1"/>
    </xf>
    <xf borderId="0" fillId="3" fontId="4" numFmtId="0" xfId="0" applyAlignment="1" applyFont="1">
      <alignment readingOrder="0" shrinkToFit="0" wrapText="1"/>
    </xf>
    <xf borderId="0" fillId="17" fontId="9" numFmtId="0" xfId="0" applyAlignment="1" applyFont="1">
      <alignment horizontal="left" readingOrder="0" shrinkToFit="0" vertical="center" wrapText="1"/>
    </xf>
    <xf borderId="0" fillId="22" fontId="9" numFmtId="49" xfId="0" applyAlignment="1" applyFont="1" applyNumberFormat="1">
      <alignment horizontal="center" readingOrder="0" shrinkToFit="0" vertical="center" wrapText="1"/>
    </xf>
    <xf borderId="0" fillId="9" fontId="21" numFmtId="0" xfId="0" applyAlignment="1" applyFont="1">
      <alignment horizontal="left" readingOrder="0" shrinkToFit="0" wrapText="1"/>
    </xf>
    <xf borderId="0" fillId="18" fontId="9" numFmtId="0" xfId="0" applyAlignment="1" applyFont="1">
      <alignment horizontal="center" shrinkToFit="0" wrapText="1"/>
    </xf>
    <xf borderId="0" fillId="21" fontId="9" numFmtId="0" xfId="0" applyAlignment="1" applyFont="1">
      <alignment horizontal="center" shrinkToFit="0" wrapText="1"/>
    </xf>
    <xf borderId="0" fillId="23" fontId="9" numFmtId="0" xfId="0" applyAlignment="1" applyFont="1">
      <alignment horizontal="center" shrinkToFit="0" wrapText="1"/>
    </xf>
    <xf borderId="0" fillId="25" fontId="22" numFmtId="0" xfId="0" applyAlignment="1" applyFill="1" applyFont="1">
      <alignment horizontal="right" readingOrder="0" shrinkToFit="0" vertical="center" wrapText="0"/>
    </xf>
    <xf borderId="0" fillId="26" fontId="22" numFmtId="0" xfId="0" applyAlignment="1" applyFill="1" applyFont="1">
      <alignment readingOrder="0" shrinkToFit="0" vertical="center" wrapText="0"/>
    </xf>
    <xf borderId="0" fillId="25" fontId="22" numFmtId="0" xfId="0" applyAlignment="1" applyFont="1">
      <alignment horizontal="left" readingOrder="0" shrinkToFit="0" vertical="center" wrapText="0"/>
    </xf>
    <xf borderId="0" fillId="25" fontId="22" numFmtId="0" xfId="0" applyAlignment="1" applyFont="1">
      <alignment horizontal="left" readingOrder="0" shrinkToFit="0" vertical="center" wrapText="0"/>
    </xf>
    <xf borderId="0" fillId="26" fontId="22" numFmtId="0" xfId="0" applyAlignment="1" applyFont="1">
      <alignment shrinkToFit="0" vertical="center" wrapText="0"/>
    </xf>
    <xf borderId="0" fillId="25" fontId="22" numFmtId="0" xfId="0" applyAlignment="1" applyFont="1">
      <alignment horizontal="center" readingOrder="0" shrinkToFit="0" vertical="center" wrapText="0"/>
    </xf>
    <xf borderId="0" fillId="26" fontId="22" numFmtId="0" xfId="0" applyAlignment="1" applyFont="1">
      <alignment horizontal="center" readingOrder="0" shrinkToFit="0" vertical="center" wrapText="0"/>
    </xf>
    <xf borderId="0" fillId="25" fontId="22" numFmtId="0" xfId="0" applyAlignment="1" applyFont="1">
      <alignment horizontal="center" shrinkToFit="0" vertical="center" wrapText="0"/>
    </xf>
    <xf borderId="0" fillId="0" fontId="23" numFmtId="0" xfId="0" applyAlignment="1" applyFont="1">
      <alignment shrinkToFit="0" vertical="center" wrapText="0"/>
    </xf>
    <xf borderId="0" fillId="25" fontId="22" numFmtId="0" xfId="0" applyAlignment="1" applyFont="1">
      <alignment horizontal="center" readingOrder="0" shrinkToFit="0" vertical="center" wrapText="0"/>
    </xf>
    <xf borderId="0" fillId="0" fontId="22" numFmtId="0" xfId="0" applyAlignment="1" applyFont="1">
      <alignment shrinkToFit="0" vertical="center" wrapText="0"/>
    </xf>
    <xf borderId="0" fillId="25" fontId="20" numFmtId="0" xfId="0" applyAlignment="1" applyFont="1">
      <alignment shrinkToFit="0" vertical="center" wrapText="0"/>
    </xf>
    <xf borderId="0" fillId="0" fontId="24" numFmtId="0" xfId="0" applyAlignment="1" applyFont="1">
      <alignment shrinkToFit="0" vertical="center" wrapText="0"/>
    </xf>
    <xf borderId="0" fillId="3" fontId="20" numFmtId="0" xfId="0" applyAlignment="1" applyFont="1">
      <alignment shrinkToFit="0" vertical="center" wrapText="0"/>
    </xf>
    <xf borderId="0" fillId="27" fontId="25" numFmtId="0" xfId="0" applyAlignment="1" applyFill="1" applyFont="1">
      <alignment horizontal="right" readingOrder="0" shrinkToFit="0" vertical="center" wrapText="0"/>
    </xf>
    <xf borderId="0" fillId="28" fontId="25" numFmtId="0" xfId="0" applyAlignment="1" applyFill="1" applyFont="1">
      <alignment readingOrder="0" shrinkToFit="0" vertical="center" wrapText="0"/>
    </xf>
    <xf borderId="0" fillId="27" fontId="25" numFmtId="0" xfId="0" applyAlignment="1" applyFont="1">
      <alignment horizontal="left" readingOrder="0" shrinkToFit="0" vertical="center" wrapText="0"/>
    </xf>
    <xf borderId="0" fillId="28" fontId="25" numFmtId="0" xfId="0" applyAlignment="1" applyFont="1">
      <alignment horizontal="left" readingOrder="0" shrinkToFit="0" vertical="center" wrapText="0"/>
    </xf>
    <xf borderId="0" fillId="27" fontId="25" numFmtId="0" xfId="0" applyAlignment="1" applyFont="1">
      <alignment horizontal="left" readingOrder="0" shrinkToFit="0" vertical="center" wrapText="0"/>
    </xf>
    <xf borderId="0" fillId="28" fontId="25" numFmtId="0" xfId="0" applyAlignment="1" applyFont="1">
      <alignment readingOrder="0" shrinkToFit="0" vertical="center" wrapText="0"/>
    </xf>
    <xf borderId="0" fillId="28" fontId="25" numFmtId="0" xfId="0" applyAlignment="1" applyFont="1">
      <alignment shrinkToFit="0" vertical="center" wrapText="0"/>
    </xf>
    <xf borderId="0" fillId="27" fontId="25" numFmtId="0" xfId="0" applyAlignment="1" applyFont="1">
      <alignment horizontal="center" readingOrder="0" shrinkToFit="0" vertical="center" wrapText="0"/>
    </xf>
    <xf borderId="0" fillId="28" fontId="25" numFmtId="0" xfId="0" applyAlignment="1" applyFont="1">
      <alignment horizontal="center" readingOrder="0" shrinkToFit="0" vertical="center" wrapText="0"/>
    </xf>
    <xf borderId="0" fillId="27" fontId="25" numFmtId="0" xfId="0" applyAlignment="1" applyFont="1">
      <alignment horizontal="center" shrinkToFit="0" vertical="center" wrapText="0"/>
    </xf>
    <xf borderId="0" fillId="0" fontId="26" numFmtId="0" xfId="0" applyAlignment="1" applyFont="1">
      <alignment shrinkToFit="0" vertical="center" wrapText="0"/>
    </xf>
    <xf borderId="0" fillId="0" fontId="25" numFmtId="0" xfId="0" applyAlignment="1" applyFont="1">
      <alignment shrinkToFit="0" vertical="center" wrapText="0"/>
    </xf>
    <xf borderId="0" fillId="27" fontId="27" numFmtId="0" xfId="0" applyAlignment="1" applyFont="1">
      <alignment horizontal="left" shrinkToFit="0" vertical="center" wrapText="0"/>
    </xf>
    <xf borderId="0" fillId="3" fontId="27" numFmtId="0" xfId="0" applyAlignment="1" applyFont="1">
      <alignment horizontal="left" shrinkToFit="0" vertical="center" wrapText="0"/>
    </xf>
    <xf borderId="0" fillId="27" fontId="25" numFmtId="0" xfId="0" applyAlignment="1" applyFont="1">
      <alignment horizontal="center" readingOrder="0" shrinkToFit="0" vertical="center" wrapText="0"/>
    </xf>
    <xf borderId="0" fillId="26" fontId="22" numFmtId="0" xfId="0" applyAlignment="1" applyFont="1">
      <alignment readingOrder="0" shrinkToFit="0" vertical="center" wrapText="0"/>
    </xf>
    <xf borderId="0" fillId="27" fontId="25" numFmtId="0" xfId="0" applyAlignment="1" applyFont="1">
      <alignment horizontal="right" readingOrder="0" shrinkToFit="0" vertical="center" wrapText="0"/>
    </xf>
    <xf borderId="0" fillId="0" fontId="28" numFmtId="0" xfId="0" applyAlignment="1" applyFont="1">
      <alignment shrinkToFit="0" vertical="center" wrapText="0"/>
    </xf>
    <xf borderId="0" fillId="25" fontId="29" numFmtId="0" xfId="0" applyAlignment="1" applyFont="1">
      <alignment shrinkToFit="0" vertical="center" wrapText="0"/>
    </xf>
    <xf borderId="0" fillId="3" fontId="29" numFmtId="0" xfId="0" applyAlignment="1" applyFont="1">
      <alignment shrinkToFit="0" vertical="center" wrapText="0"/>
    </xf>
    <xf borderId="0" fillId="25" fontId="22" numFmtId="0" xfId="0" applyAlignment="1" applyFont="1">
      <alignment horizontal="right" readingOrder="0" shrinkToFit="0" vertical="center" wrapText="0"/>
    </xf>
    <xf borderId="0" fillId="28" fontId="25" numFmtId="0" xfId="0" applyAlignment="1" applyFont="1">
      <alignment horizontal="center" readingOrder="0" shrinkToFit="0" vertical="center" wrapText="0"/>
    </xf>
    <xf borderId="0" fillId="26" fontId="22" numFmtId="0" xfId="0" applyAlignment="1" applyFont="1">
      <alignment horizontal="center" readingOrder="0" shrinkToFit="0" vertical="center" wrapText="0"/>
    </xf>
    <xf borderId="0" fillId="25" fontId="7" numFmtId="0" xfId="0" applyAlignment="1" applyFont="1">
      <alignment horizontal="center" shrinkToFit="0" vertical="center" wrapText="0"/>
    </xf>
    <xf borderId="0" fillId="28" fontId="25" numFmtId="0" xfId="0" applyAlignment="1" applyFont="1">
      <alignment horizontal="left" readingOrder="0" shrinkToFit="0" vertical="center" wrapText="0"/>
    </xf>
    <xf borderId="0" fillId="3" fontId="9" numFmtId="0" xfId="0" applyAlignment="1" applyFont="1">
      <alignment horizontal="center" readingOrder="0" shrinkToFit="0" vertical="center" wrapText="0"/>
    </xf>
    <xf borderId="0" fillId="3" fontId="7" numFmtId="0" xfId="0" applyAlignment="1" applyFont="1">
      <alignment horizontal="center" readingOrder="0" shrinkToFit="0" vertical="center" wrapText="0"/>
    </xf>
    <xf borderId="0" fillId="26" fontId="25" numFmtId="0" xfId="0" applyAlignment="1" applyFont="1">
      <alignment shrinkToFit="0" vertical="center" wrapText="0"/>
    </xf>
    <xf borderId="0" fillId="25" fontId="25" numFmtId="0" xfId="0" applyAlignment="1" applyFont="1">
      <alignment horizontal="center" shrinkToFit="0" vertical="center" wrapText="0"/>
    </xf>
    <xf borderId="0" fillId="25" fontId="20" numFmtId="0" xfId="0" applyAlignment="1" applyFont="1">
      <alignment readingOrder="0" shrinkToFit="0" vertical="center" wrapText="0"/>
    </xf>
    <xf borderId="0" fillId="3" fontId="30" numFmtId="0" xfId="0" applyAlignment="1" applyFont="1">
      <alignment horizontal="right" readingOrder="0" shrinkToFit="0" vertical="center" wrapText="0"/>
    </xf>
    <xf borderId="0" fillId="3" fontId="30" numFmtId="0" xfId="0" applyAlignment="1" applyFont="1">
      <alignment readingOrder="0" shrinkToFit="0" vertical="center" wrapText="0"/>
    </xf>
    <xf borderId="0" fillId="3" fontId="30" numFmtId="0" xfId="0" applyAlignment="1" applyFont="1">
      <alignment horizontal="center" readingOrder="0" shrinkToFit="0" vertical="center" wrapText="0"/>
    </xf>
    <xf borderId="0" fillId="2" fontId="30" numFmtId="0" xfId="0" applyAlignment="1" applyFont="1">
      <alignment horizontal="center" shrinkToFit="0" vertical="center" wrapText="0"/>
    </xf>
    <xf borderId="0" fillId="3" fontId="30" numFmtId="0" xfId="0" applyAlignment="1" applyFont="1">
      <alignment horizontal="center" shrinkToFit="0" vertical="center" wrapText="0"/>
    </xf>
    <xf borderId="0" fillId="3" fontId="31" numFmtId="0" xfId="0" applyAlignment="1" applyFont="1">
      <alignment horizontal="center" readingOrder="0" shrinkToFit="0" vertical="center" wrapText="0"/>
    </xf>
    <xf borderId="0" fillId="29" fontId="32" numFmtId="0" xfId="0" applyAlignment="1" applyFill="1" applyFont="1">
      <alignment horizontal="right" readingOrder="0" shrinkToFit="0" vertical="center" wrapText="0"/>
    </xf>
    <xf borderId="0" fillId="30" fontId="32" numFmtId="0" xfId="0" applyAlignment="1" applyFill="1" applyFont="1">
      <alignment readingOrder="0" shrinkToFit="0" vertical="center" wrapText="0"/>
    </xf>
    <xf borderId="0" fillId="29" fontId="32" numFmtId="0" xfId="0" applyAlignment="1" applyFont="1">
      <alignment horizontal="left" readingOrder="0" shrinkToFit="0" vertical="center" wrapText="0"/>
    </xf>
    <xf borderId="0" fillId="29" fontId="33" numFmtId="0" xfId="0" applyAlignment="1" applyFont="1">
      <alignment horizontal="center" readingOrder="0" shrinkToFit="0" vertical="center" wrapText="0"/>
    </xf>
    <xf borderId="0" fillId="30" fontId="32" numFmtId="0" xfId="0" applyAlignment="1" applyFont="1">
      <alignment shrinkToFit="0" vertical="center" wrapText="0"/>
    </xf>
    <xf borderId="0" fillId="29" fontId="32" numFmtId="0" xfId="0" applyAlignment="1" applyFont="1">
      <alignment horizontal="center" readingOrder="0" shrinkToFit="0" vertical="center" wrapText="0"/>
    </xf>
    <xf borderId="0" fillId="30" fontId="32" numFmtId="0" xfId="0" applyAlignment="1" applyFont="1">
      <alignment horizontal="center" readingOrder="0" shrinkToFit="0" vertical="center" wrapText="0"/>
    </xf>
    <xf borderId="0" fillId="29" fontId="32" numFmtId="0" xfId="0" applyAlignment="1" applyFont="1">
      <alignment horizontal="center" shrinkToFit="0" vertical="center" wrapText="0"/>
    </xf>
    <xf borderId="0" fillId="29" fontId="3" numFmtId="0" xfId="0" applyAlignment="1" applyFont="1">
      <alignment shrinkToFit="0" vertical="center" wrapText="0"/>
    </xf>
    <xf borderId="0" fillId="29" fontId="4" numFmtId="0" xfId="0" applyAlignment="1" applyFont="1">
      <alignment shrinkToFit="0" wrapText="1"/>
    </xf>
    <xf borderId="0" fillId="29" fontId="3" numFmtId="0" xfId="0" applyAlignment="1" applyFont="1">
      <alignment horizontal="center" shrinkToFit="0" vertical="center" wrapText="0"/>
    </xf>
    <xf borderId="0" fillId="3" fontId="3" numFmtId="0" xfId="0" applyAlignment="1" applyFont="1">
      <alignment shrinkToFit="0" vertical="center" wrapText="0"/>
    </xf>
    <xf borderId="0" fillId="3" fontId="32" numFmtId="0" xfId="0" applyAlignment="1" applyFont="1">
      <alignment horizontal="center" readingOrder="0" shrinkToFit="0" vertical="center" wrapText="0"/>
    </xf>
    <xf borderId="0" fillId="24" fontId="34" numFmtId="0" xfId="0" applyAlignment="1" applyFont="1">
      <alignment horizontal="right" readingOrder="0" shrinkToFit="0" vertical="center" wrapText="0"/>
    </xf>
    <xf borderId="0" fillId="31" fontId="34" numFmtId="0" xfId="0" applyAlignment="1" applyFill="1" applyFont="1">
      <alignment readingOrder="0" shrinkToFit="0" vertical="center" wrapText="0"/>
    </xf>
    <xf borderId="0" fillId="24" fontId="34" numFmtId="0" xfId="0" applyAlignment="1" applyFont="1">
      <alignment horizontal="left" readingOrder="0" shrinkToFit="0" vertical="center" wrapText="0"/>
    </xf>
    <xf borderId="0" fillId="24" fontId="35" numFmtId="0" xfId="0" applyAlignment="1" applyFont="1">
      <alignment horizontal="center" readingOrder="0" shrinkToFit="0" vertical="center" wrapText="0"/>
    </xf>
    <xf borderId="0" fillId="31" fontId="34" numFmtId="0" xfId="0" applyAlignment="1" applyFont="1">
      <alignment shrinkToFit="0" vertical="center" wrapText="0"/>
    </xf>
    <xf borderId="0" fillId="24" fontId="34" numFmtId="0" xfId="0" applyAlignment="1" applyFont="1">
      <alignment horizontal="center" readingOrder="0" shrinkToFit="0" vertical="center" wrapText="0"/>
    </xf>
    <xf borderId="0" fillId="31" fontId="34" numFmtId="0" xfId="0" applyAlignment="1" applyFont="1">
      <alignment horizontal="center" readingOrder="0" shrinkToFit="0" vertical="center" wrapText="0"/>
    </xf>
    <xf borderId="0" fillId="24" fontId="34" numFmtId="0" xfId="0" applyAlignment="1" applyFont="1">
      <alignment horizontal="center" shrinkToFit="0" vertical="center" wrapText="0"/>
    </xf>
    <xf borderId="0" fillId="24" fontId="3" numFmtId="0" xfId="0" applyAlignment="1" applyFont="1">
      <alignment shrinkToFit="0" vertical="center" wrapText="0"/>
    </xf>
    <xf borderId="0" fillId="24" fontId="4" numFmtId="0" xfId="0" applyAlignment="1" applyFont="1">
      <alignment shrinkToFit="0" wrapText="1"/>
    </xf>
    <xf borderId="0" fillId="24" fontId="3" numFmtId="0" xfId="0" applyAlignment="1" applyFont="1">
      <alignment horizontal="center" shrinkToFit="0" vertical="center" wrapText="0"/>
    </xf>
    <xf borderId="0" fillId="30" fontId="32" numFmtId="0" xfId="0" applyAlignment="1" applyFont="1">
      <alignment readingOrder="0" shrinkToFit="0" vertical="center" wrapText="0"/>
    </xf>
    <xf borderId="0" fillId="24" fontId="34" numFmtId="0" xfId="0" applyAlignment="1" applyFont="1">
      <alignment horizontal="right" readingOrder="0" shrinkToFit="0" vertical="center" wrapText="0"/>
    </xf>
    <xf borderId="0" fillId="31" fontId="34" numFmtId="0" xfId="0" applyAlignment="1" applyFont="1">
      <alignment readingOrder="0" shrinkToFit="0" vertical="center" wrapText="0"/>
    </xf>
    <xf borderId="0" fillId="29" fontId="32" numFmtId="0" xfId="0" applyAlignment="1" applyFont="1">
      <alignment horizontal="right" readingOrder="0" shrinkToFit="0" vertical="center" wrapText="0"/>
    </xf>
    <xf borderId="0" fillId="29" fontId="32" numFmtId="0" xfId="0" applyAlignment="1" applyFont="1">
      <alignment horizontal="left" readingOrder="0" shrinkToFit="0" vertical="center" wrapText="0"/>
    </xf>
    <xf borderId="0" fillId="29" fontId="33" numFmtId="0" xfId="0" applyAlignment="1" applyFont="1">
      <alignment horizontal="center" readingOrder="0" shrinkToFit="0" vertical="center" wrapText="0"/>
    </xf>
    <xf borderId="0" fillId="29" fontId="32" numFmtId="0" xfId="0" applyAlignment="1" applyFont="1">
      <alignment horizontal="center" readingOrder="0" shrinkToFit="0" vertical="center" wrapText="0"/>
    </xf>
    <xf borderId="0" fillId="30" fontId="32" numFmtId="0" xfId="0" applyAlignment="1" applyFont="1">
      <alignment horizontal="center" readingOrder="0" shrinkToFit="0" vertical="center" wrapText="0"/>
    </xf>
    <xf borderId="0" fillId="3" fontId="32" numFmtId="0" xfId="0" applyAlignment="1" applyFont="1">
      <alignment horizontal="center" readingOrder="0" shrinkToFit="0" vertical="center" wrapText="0"/>
    </xf>
    <xf borderId="0" fillId="3" fontId="36" numFmtId="0" xfId="0" applyAlignment="1" applyFont="1">
      <alignment horizontal="right" readingOrder="0" shrinkToFit="0" vertical="center" wrapText="0"/>
    </xf>
    <xf borderId="0" fillId="3" fontId="36" numFmtId="0" xfId="0" applyAlignment="1" applyFont="1">
      <alignment readingOrder="0" shrinkToFit="0" vertical="center" wrapText="0"/>
    </xf>
    <xf borderId="0" fillId="3" fontId="36" numFmtId="0" xfId="0" applyAlignment="1" applyFont="1">
      <alignment horizontal="left" readingOrder="0" shrinkToFit="0" vertical="center" wrapText="0"/>
    </xf>
    <xf borderId="0" fillId="3" fontId="37" numFmtId="0" xfId="0" applyAlignment="1" applyFont="1">
      <alignment horizontal="center" readingOrder="0" shrinkToFit="0" vertical="center" wrapText="0"/>
    </xf>
    <xf borderId="0" fillId="3" fontId="36" numFmtId="0" xfId="0" applyAlignment="1" applyFont="1">
      <alignment readingOrder="0" shrinkToFit="0" vertical="center" wrapText="0"/>
    </xf>
    <xf borderId="0" fillId="3" fontId="36" numFmtId="0" xfId="0" applyAlignment="1" applyFont="1">
      <alignment horizontal="center" readingOrder="0" shrinkToFit="0" vertical="center" wrapText="0"/>
    </xf>
    <xf borderId="0" fillId="3" fontId="36" numFmtId="0" xfId="0" applyAlignment="1" applyFont="1">
      <alignment horizontal="center" readingOrder="0" shrinkToFit="0" vertical="center" wrapText="0"/>
    </xf>
    <xf borderId="0" fillId="3" fontId="38" numFmtId="0" xfId="0" applyAlignment="1" applyFont="1">
      <alignment shrinkToFit="0" vertical="center" wrapText="0"/>
    </xf>
    <xf borderId="0" fillId="3" fontId="39" numFmtId="0" xfId="0" applyAlignment="1" applyFont="1">
      <alignment shrinkToFit="0" wrapText="1"/>
    </xf>
    <xf borderId="0" fillId="3" fontId="38" numFmtId="0" xfId="0" applyAlignment="1" applyFont="1">
      <alignment horizontal="center" shrinkToFit="0" vertical="center" wrapText="0"/>
    </xf>
    <xf borderId="0" fillId="2" fontId="38" numFmtId="0" xfId="0" applyAlignment="1" applyFont="1">
      <alignment shrinkToFit="0" vertical="center" wrapText="0"/>
    </xf>
    <xf borderId="0" fillId="32" fontId="32" numFmtId="0" xfId="0" applyAlignment="1" applyFill="1" applyFont="1">
      <alignment horizontal="right" readingOrder="0" shrinkToFit="0" vertical="center" wrapText="0"/>
    </xf>
    <xf borderId="0" fillId="7" fontId="32" numFmtId="0" xfId="0" applyAlignment="1" applyFont="1">
      <alignment readingOrder="0" shrinkToFit="0" vertical="center" wrapText="0"/>
    </xf>
    <xf borderId="0" fillId="32" fontId="32" numFmtId="0" xfId="0" applyAlignment="1" applyFont="1">
      <alignment horizontal="left" readingOrder="0" shrinkToFit="0" vertical="center" wrapText="0"/>
    </xf>
    <xf borderId="0" fillId="32" fontId="33" numFmtId="0" xfId="0" applyAlignment="1" applyFont="1">
      <alignment horizontal="center" readingOrder="0" shrinkToFit="0" vertical="center" wrapText="0"/>
    </xf>
    <xf borderId="0" fillId="7" fontId="32" numFmtId="0" xfId="0" applyAlignment="1" applyFont="1">
      <alignment readingOrder="0" shrinkToFit="0" vertical="center" wrapText="0"/>
    </xf>
    <xf borderId="0" fillId="32" fontId="32" numFmtId="0" xfId="0" applyAlignment="1" applyFont="1">
      <alignment horizontal="center" readingOrder="0" shrinkToFit="0" vertical="center" wrapText="0"/>
    </xf>
    <xf borderId="0" fillId="7" fontId="32" numFmtId="0" xfId="0" applyAlignment="1" applyFont="1">
      <alignment horizontal="center" readingOrder="0" shrinkToFit="0" vertical="center" wrapText="0"/>
    </xf>
    <xf borderId="0" fillId="32" fontId="32" numFmtId="0" xfId="0" applyAlignment="1" applyFont="1">
      <alignment horizontal="center" readingOrder="0" shrinkToFit="0" vertical="center" wrapText="0"/>
    </xf>
    <xf borderId="0" fillId="32" fontId="3" numFmtId="0" xfId="0" applyAlignment="1" applyFont="1">
      <alignment shrinkToFit="0" vertical="center" wrapText="0"/>
    </xf>
    <xf borderId="0" fillId="32" fontId="3" numFmtId="0" xfId="0" applyAlignment="1" applyFont="1">
      <alignment readingOrder="0" shrinkToFit="0" vertical="center" wrapText="0"/>
    </xf>
    <xf borderId="0" fillId="32" fontId="40" numFmtId="0" xfId="0" applyAlignment="1" applyFont="1">
      <alignment readingOrder="0" shrinkToFit="0" wrapText="1"/>
    </xf>
    <xf borderId="0" fillId="32" fontId="3" numFmtId="0" xfId="0" applyAlignment="1" applyFont="1">
      <alignment horizontal="center" readingOrder="0" shrinkToFit="0" vertical="center" wrapText="0"/>
    </xf>
    <xf borderId="0" fillId="3" fontId="40" numFmtId="0" xfId="0" applyAlignment="1" applyFont="1">
      <alignment shrinkToFit="0" wrapText="1"/>
    </xf>
    <xf borderId="0" fillId="7" fontId="32" numFmtId="0" xfId="0" applyAlignment="1" applyFont="1">
      <alignment shrinkToFit="0" vertical="center" wrapText="0"/>
    </xf>
    <xf borderId="0" fillId="32" fontId="32" numFmtId="0" xfId="0" applyAlignment="1" applyFont="1">
      <alignment horizontal="center" shrinkToFit="0" vertical="center" wrapText="0"/>
    </xf>
    <xf borderId="0" fillId="32" fontId="40" numFmtId="0" xfId="0" applyAlignment="1" applyFont="1">
      <alignment readingOrder="0" shrinkToFit="0" wrapText="1"/>
    </xf>
    <xf borderId="0" fillId="32" fontId="3" numFmtId="0" xfId="0" applyAlignment="1" applyFont="1">
      <alignment readingOrder="0" shrinkToFit="0" vertical="center" wrapText="0"/>
    </xf>
    <xf borderId="0" fillId="33" fontId="32" numFmtId="0" xfId="0" applyAlignment="1" applyFill="1" applyFont="1">
      <alignment horizontal="right" readingOrder="0" shrinkToFit="0" vertical="center" wrapText="0"/>
    </xf>
    <xf borderId="0" fillId="34" fontId="32" numFmtId="0" xfId="0" applyAlignment="1" applyFill="1" applyFont="1">
      <alignment readingOrder="0" shrinkToFit="0" vertical="center" wrapText="0"/>
    </xf>
    <xf borderId="0" fillId="33" fontId="32" numFmtId="0" xfId="0" applyAlignment="1" applyFont="1">
      <alignment horizontal="left" readingOrder="0" shrinkToFit="0" vertical="center" wrapText="0"/>
    </xf>
    <xf borderId="0" fillId="33" fontId="33" numFmtId="0" xfId="0" applyAlignment="1" applyFont="1">
      <alignment horizontal="center" shrinkToFit="0" vertical="center" wrapText="0"/>
    </xf>
    <xf borderId="0" fillId="34" fontId="32" numFmtId="0" xfId="0" applyAlignment="1" applyFont="1">
      <alignment readingOrder="0" shrinkToFit="0" vertical="center" wrapText="0"/>
    </xf>
    <xf borderId="0" fillId="33" fontId="32" numFmtId="0" xfId="0" applyAlignment="1" applyFont="1">
      <alignment horizontal="center" readingOrder="0" shrinkToFit="0" vertical="center" wrapText="0"/>
    </xf>
    <xf borderId="0" fillId="34" fontId="32" numFmtId="0" xfId="0" applyAlignment="1" applyFont="1">
      <alignment horizontal="center" readingOrder="0" shrinkToFit="0" vertical="center" wrapText="0"/>
    </xf>
    <xf borderId="0" fillId="33" fontId="32" numFmtId="0" xfId="0" applyAlignment="1" applyFont="1">
      <alignment horizontal="center" readingOrder="0" shrinkToFit="0" vertical="center" wrapText="0"/>
    </xf>
    <xf borderId="0" fillId="33" fontId="3" numFmtId="0" xfId="0" applyAlignment="1" applyFont="1">
      <alignment shrinkToFit="0" vertical="center" wrapText="0"/>
    </xf>
    <xf borderId="0" fillId="33" fontId="3" numFmtId="0" xfId="0" applyAlignment="1" applyFont="1">
      <alignment readingOrder="0" shrinkToFit="0" vertical="center" wrapText="0"/>
    </xf>
    <xf borderId="0" fillId="33" fontId="40" numFmtId="0" xfId="0" applyAlignment="1" applyFont="1">
      <alignment readingOrder="0" shrinkToFit="0" wrapText="1"/>
    </xf>
    <xf borderId="0" fillId="33" fontId="3" numFmtId="0" xfId="0" applyAlignment="1" applyFont="1">
      <alignment horizontal="center" readingOrder="0" shrinkToFit="0" vertical="center" wrapText="0"/>
    </xf>
    <xf borderId="0" fillId="9" fontId="41" numFmtId="0" xfId="0" applyAlignment="1" applyFont="1">
      <alignment horizontal="left" shrinkToFit="0" vertical="bottom" wrapText="1"/>
    </xf>
    <xf borderId="0" fillId="8" fontId="41" numFmtId="0" xfId="0" applyAlignment="1" applyFont="1">
      <alignment shrinkToFit="0" vertical="bottom" wrapText="1"/>
    </xf>
    <xf borderId="0" fillId="9" fontId="41" numFmtId="0" xfId="0" applyAlignment="1" applyFont="1">
      <alignment shrinkToFit="0" vertical="bottom" wrapText="1"/>
    </xf>
    <xf borderId="0" fillId="0" fontId="18" numFmtId="0" xfId="0" applyAlignment="1" applyFont="1">
      <alignment shrinkToFit="0" vertical="bottom" wrapText="1"/>
    </xf>
    <xf borderId="0" fillId="4" fontId="18" numFmtId="0" xfId="0" applyAlignment="1" applyFont="1">
      <alignment horizontal="right" shrinkToFit="0" vertical="bottom" wrapText="1"/>
    </xf>
    <xf borderId="0" fillId="5" fontId="18" numFmtId="0" xfId="0" applyAlignment="1" applyFont="1">
      <alignment shrinkToFit="0" vertical="bottom" wrapText="1"/>
    </xf>
    <xf borderId="0" fillId="4" fontId="18" numFmtId="0" xfId="0" applyAlignment="1" applyFont="1">
      <alignment shrinkToFit="0" vertical="bottom" wrapText="1"/>
    </xf>
    <xf borderId="0" fillId="0" fontId="18" numFmtId="0" xfId="0" applyAlignment="1" applyFont="1">
      <alignment shrinkToFit="0" vertical="bottom" wrapText="1"/>
    </xf>
    <xf borderId="0" fillId="9" fontId="18" numFmtId="0" xfId="0" applyAlignment="1" applyFont="1">
      <alignment horizontal="right" shrinkToFit="0" vertical="bottom" wrapText="1"/>
    </xf>
    <xf borderId="0" fillId="8" fontId="18" numFmtId="0" xfId="0" applyAlignment="1" applyFont="1">
      <alignment shrinkToFit="0" vertical="bottom" wrapText="1"/>
    </xf>
    <xf borderId="0" fillId="9" fontId="18" numFmtId="0" xfId="0" applyAlignment="1" applyFont="1">
      <alignment shrinkToFit="0" vertical="bottom" wrapText="1"/>
    </xf>
    <xf borderId="0" fillId="5" fontId="42" numFmtId="0" xfId="0" applyAlignment="1" applyFont="1">
      <alignment horizontal="left" shrinkToFit="0" vertical="bottom" wrapText="1"/>
    </xf>
    <xf borderId="0" fillId="8" fontId="42" numFmtId="0" xfId="0" applyAlignment="1" applyFont="1">
      <alignment horizontal="left" shrinkToFit="0" vertical="bottom" wrapText="1"/>
    </xf>
    <xf borderId="0" fillId="4" fontId="18" numFmtId="0" xfId="0" applyAlignment="1" applyFont="1">
      <alignment horizontal="right" readingOrder="0" shrinkToFit="0" vertical="bottom" wrapText="1"/>
    </xf>
    <xf borderId="0" fillId="9" fontId="18" numFmtId="0" xfId="0" applyAlignment="1" applyFont="1">
      <alignment horizontal="right" readingOrder="0" shrinkToFit="0" vertical="bottom" wrapText="1"/>
    </xf>
    <xf borderId="0" fillId="8" fontId="18" numFmtId="0" xfId="0" applyAlignment="1" applyFont="1">
      <alignment readingOrder="0" shrinkToFit="0" vertical="bottom" wrapText="1"/>
    </xf>
    <xf borderId="0" fillId="24" fontId="9" numFmtId="0" xfId="0" applyAlignment="1" applyFont="1">
      <alignment readingOrder="0" shrinkToFit="0" vertical="center" wrapText="1"/>
    </xf>
    <xf borderId="0" fillId="5" fontId="18" numFmtId="0" xfId="0" applyAlignment="1" applyFont="1">
      <alignment readingOrder="0" shrinkToFit="0" vertical="bottom" wrapText="1"/>
    </xf>
    <xf borderId="0" fillId="0" fontId="43" numFmtId="0" xfId="0" applyAlignment="1" applyFont="1">
      <alignment readingOrder="0" shrinkToFit="0" vertical="bottom" wrapText="0"/>
    </xf>
    <xf borderId="0" fillId="0" fontId="44" numFmtId="0" xfId="0" applyAlignment="1" applyFont="1">
      <alignment readingOrder="0" shrinkToFit="0" vertical="bottom" wrapText="0"/>
    </xf>
    <xf borderId="0" fillId="0" fontId="44" numFmtId="0" xfId="0" applyAlignment="1" applyFont="1">
      <alignment readingOrder="0" shrinkToFit="0" vertical="bottom" wrapText="0"/>
    </xf>
    <xf borderId="0" fillId="0" fontId="5" numFmtId="0" xfId="0" applyAlignment="1" applyFont="1">
      <alignment shrinkToFit="0" vertical="bottom" wrapText="0"/>
    </xf>
    <xf borderId="0" fillId="3" fontId="3" numFmtId="0" xfId="0" applyAlignment="1" applyFont="1">
      <alignment shrinkToFit="0" vertical="bottom" wrapText="0"/>
    </xf>
    <xf borderId="1" fillId="0" fontId="45" numFmtId="0" xfId="0" applyAlignment="1" applyBorder="1" applyFont="1">
      <alignment horizontal="center" readingOrder="0" shrinkToFit="0" vertical="bottom" wrapText="0"/>
    </xf>
    <xf borderId="0" fillId="0" fontId="46" numFmtId="0" xfId="0" applyAlignment="1" applyFont="1">
      <alignment horizontal="center" readingOrder="0" shrinkToFit="0" vertical="bottom" wrapText="0"/>
    </xf>
    <xf borderId="3" fillId="0" fontId="3" numFmtId="0" xfId="0" applyAlignment="1" applyBorder="1" applyFont="1">
      <alignment readingOrder="0" shrinkToFit="0" vertical="bottom" wrapText="0"/>
    </xf>
    <xf borderId="4" fillId="0" fontId="3" numFmtId="167" xfId="0" applyAlignment="1" applyBorder="1" applyFont="1" applyNumberFormat="1">
      <alignment readingOrder="0" shrinkToFit="0" vertical="bottom" wrapText="0"/>
    </xf>
    <xf borderId="2" fillId="0" fontId="3" numFmtId="167" xfId="0" applyAlignment="1" applyBorder="1" applyFont="1" applyNumberFormat="1">
      <alignment readingOrder="0" shrinkToFit="0" vertical="bottom" wrapText="0"/>
    </xf>
    <xf borderId="5" fillId="0" fontId="3" numFmtId="0" xfId="0" applyAlignment="1" applyBorder="1" applyFont="1">
      <alignment readingOrder="0" shrinkToFit="0" vertical="bottom" wrapText="0"/>
    </xf>
    <xf borderId="6" fillId="0" fontId="3" numFmtId="167" xfId="0" applyAlignment="1" applyBorder="1" applyFont="1" applyNumberFormat="1">
      <alignment readingOrder="0" shrinkToFit="0" vertical="bottom" wrapText="0"/>
    </xf>
    <xf borderId="0" fillId="0" fontId="3" numFmtId="167" xfId="0" applyAlignment="1" applyFont="1" applyNumberFormat="1">
      <alignment readingOrder="0" shrinkToFit="0" vertical="bottom" wrapText="0"/>
    </xf>
    <xf borderId="6" fillId="0" fontId="3" numFmtId="167" xfId="0" applyAlignment="1" applyBorder="1" applyFont="1" applyNumberFormat="1">
      <alignment shrinkToFit="0" vertical="bottom" wrapText="0"/>
    </xf>
    <xf borderId="0" fillId="0" fontId="3" numFmtId="167" xfId="0" applyAlignment="1" applyFont="1" applyNumberFormat="1">
      <alignment shrinkToFit="0" vertical="bottom" wrapText="0"/>
    </xf>
    <xf borderId="6" fillId="0" fontId="5" numFmtId="0" xfId="0" applyAlignment="1" applyBorder="1" applyFont="1">
      <alignment shrinkToFit="0" vertical="bottom" wrapText="0"/>
    </xf>
    <xf borderId="5" fillId="0" fontId="3" numFmtId="0" xfId="0" applyAlignment="1" applyBorder="1" applyFont="1">
      <alignment readingOrder="0" shrinkToFit="0" vertical="bottom" wrapText="0"/>
    </xf>
    <xf borderId="0" fillId="0" fontId="46" numFmtId="0" xfId="0" applyAlignment="1" applyFont="1">
      <alignment shrinkToFit="0" vertical="bottom" wrapText="0"/>
    </xf>
    <xf borderId="0" fillId="0" fontId="45" numFmtId="0" xfId="0" applyAlignment="1" applyFont="1">
      <alignment horizontal="center" readingOrder="0" shrinkToFit="0" vertical="bottom" wrapText="0"/>
    </xf>
    <xf borderId="4" fillId="0" fontId="5" numFmtId="0" xfId="0" applyAlignment="1" applyBorder="1" applyFont="1">
      <alignment shrinkToFit="0" vertical="bottom" wrapText="0"/>
    </xf>
    <xf borderId="2" fillId="0" fontId="3" numFmtId="0" xfId="0" applyAlignment="1" applyBorder="1" applyFont="1">
      <alignment readingOrder="0" shrinkToFit="0" vertical="bottom" wrapText="0"/>
    </xf>
    <xf borderId="6" fillId="0" fontId="3" numFmtId="0" xfId="0" applyAlignment="1" applyBorder="1" applyFont="1">
      <alignment readingOrder="0" shrinkToFit="0" vertical="bottom" wrapText="0"/>
    </xf>
    <xf borderId="1" fillId="0" fontId="3" numFmtId="0" xfId="0" applyAlignment="1" applyBorder="1" applyFont="1">
      <alignment readingOrder="0" shrinkToFit="0" vertical="bottom" wrapText="0"/>
    </xf>
    <xf borderId="2" fillId="0" fontId="1" numFmtId="0" xfId="0" applyAlignment="1" applyBorder="1" applyFont="1">
      <alignment readingOrder="0" shrinkToFit="0" vertical="bottom" wrapText="0"/>
    </xf>
    <xf borderId="2" fillId="0" fontId="3" numFmtId="0" xfId="0" applyAlignment="1" applyBorder="1" applyFont="1">
      <alignment shrinkToFit="0" vertical="bottom" wrapText="0"/>
    </xf>
    <xf borderId="2" fillId="0" fontId="3" numFmtId="0" xfId="0" applyAlignment="1" applyBorder="1" applyFont="1">
      <alignment shrinkToFit="0" vertical="bottom" wrapText="0"/>
    </xf>
    <xf borderId="0" fillId="0" fontId="3" numFmtId="0" xfId="0" applyAlignment="1" applyFont="1">
      <alignment shrinkToFit="0" vertical="bottom" wrapText="0"/>
    </xf>
    <xf borderId="4" fillId="0" fontId="3" numFmtId="167" xfId="0" applyAlignment="1" applyBorder="1" applyFont="1" applyNumberFormat="1">
      <alignment shrinkToFit="0" vertical="bottom" wrapText="0"/>
    </xf>
    <xf borderId="2" fillId="0" fontId="3" numFmtId="167" xfId="0" applyAlignment="1" applyBorder="1" applyFont="1" applyNumberFormat="1">
      <alignment shrinkToFit="0" vertical="bottom" wrapText="0"/>
    </xf>
    <xf borderId="0" fillId="0" fontId="46" numFmtId="0" xfId="0" applyAlignment="1" applyFont="1">
      <alignment horizontal="center" readingOrder="0" shrinkToFit="0" vertical="bottom" wrapText="0"/>
    </xf>
    <xf borderId="0" fillId="0" fontId="5" numFmtId="0" xfId="0" applyAlignment="1" applyFont="1">
      <alignment readingOrder="0" shrinkToFit="0" vertical="bottom" wrapText="0"/>
    </xf>
    <xf borderId="4" fillId="0" fontId="3" numFmtId="0" xfId="0" applyAlignment="1" applyBorder="1" applyFont="1">
      <alignment readingOrder="0" shrinkToFit="0" vertical="bottom" wrapText="0"/>
    </xf>
    <xf borderId="2" fillId="0" fontId="5" numFmtId="0" xfId="0" applyAlignment="1" applyBorder="1" applyFont="1">
      <alignment shrinkToFit="0" vertical="bottom" wrapText="0"/>
    </xf>
    <xf borderId="6" fillId="0" fontId="3" numFmtId="0" xfId="0" applyAlignment="1" applyBorder="1" applyFont="1">
      <alignment shrinkToFit="0" vertical="bottom" wrapText="0"/>
    </xf>
    <xf borderId="0" fillId="0" fontId="43" numFmtId="0" xfId="0" applyAlignment="1" applyFont="1">
      <alignment readingOrder="0" shrinkToFit="0" vertical="bottom" wrapText="0"/>
    </xf>
    <xf borderId="0" fillId="5" fontId="9" numFmtId="0" xfId="0" applyAlignment="1" applyFont="1">
      <alignment horizontal="left" shrinkToFit="0" vertical="center" wrapText="1"/>
    </xf>
    <xf borderId="0" fillId="6" fontId="47" numFmtId="0" xfId="0" applyAlignment="1" applyFont="1">
      <alignment horizontal="center" readingOrder="0" shrinkToFit="0" vertical="center" wrapText="1"/>
    </xf>
    <xf borderId="0" fillId="7" fontId="9" numFmtId="0" xfId="0" applyAlignment="1" applyFont="1">
      <alignment horizontal="left" readingOrder="0" shrinkToFit="0" vertical="center" wrapText="1"/>
    </xf>
    <xf borderId="0" fillId="35" fontId="9" numFmtId="0" xfId="0" applyAlignment="1" applyFill="1" applyFont="1">
      <alignment horizontal="center" readingOrder="0" shrinkToFit="0" vertical="center" wrapText="1"/>
    </xf>
    <xf borderId="0" fillId="32" fontId="9" numFmtId="0" xfId="0" applyAlignment="1" applyFont="1">
      <alignment horizontal="center" readingOrder="0" shrinkToFit="0" vertical="center" wrapText="1"/>
    </xf>
    <xf borderId="0" fillId="35" fontId="9" numFmtId="0" xfId="0" applyAlignment="1" applyFont="1">
      <alignment horizontal="center" readingOrder="0" shrinkToFit="0" vertical="center" wrapText="1"/>
    </xf>
    <xf borderId="0" fillId="0" fontId="46" numFmtId="0" xfId="0" applyAlignment="1" applyFont="1">
      <alignment horizontal="center" shrinkToFit="0" vertical="bottom" wrapText="0"/>
    </xf>
    <xf borderId="0" fillId="35" fontId="9" numFmtId="9" xfId="0" applyAlignment="1" applyFont="1" applyNumberFormat="1">
      <alignment horizontal="center" readingOrder="0" shrinkToFit="0" vertical="center" wrapText="1"/>
    </xf>
    <xf borderId="0" fillId="7" fontId="9" numFmtId="0" xfId="0" applyAlignment="1" applyFont="1">
      <alignment horizontal="left" shrinkToFit="0" vertical="center" wrapText="1"/>
    </xf>
    <xf borderId="0" fillId="36" fontId="48" numFmtId="0" xfId="0" applyAlignment="1" applyFill="1" applyFont="1">
      <alignment horizontal="center" readingOrder="0" shrinkToFit="0" vertical="center" wrapText="1"/>
    </xf>
    <xf borderId="0" fillId="8" fontId="9" numFmtId="0" xfId="0" applyAlignment="1" applyFont="1">
      <alignment horizontal="left" readingOrder="0" shrinkToFit="0" vertical="center" wrapText="1"/>
    </xf>
    <xf borderId="0" fillId="28" fontId="9" numFmtId="0" xfId="0" applyAlignment="1" applyFont="1">
      <alignment horizontal="center" readingOrder="0" shrinkToFit="0" vertical="center" wrapText="1"/>
    </xf>
    <xf borderId="0" fillId="20" fontId="9" numFmtId="0" xfId="0" applyAlignment="1" applyFont="1">
      <alignment horizontal="center" readingOrder="0" shrinkToFit="0" vertical="center" wrapText="1"/>
    </xf>
    <xf borderId="0" fillId="20" fontId="9" numFmtId="0" xfId="0" applyAlignment="1" applyFont="1">
      <alignment horizontal="center" readingOrder="0" shrinkToFit="0" vertical="center" wrapText="1"/>
    </xf>
    <xf borderId="0" fillId="8" fontId="9" numFmtId="0" xfId="0" applyAlignment="1" applyFont="1">
      <alignment horizontal="left" shrinkToFit="0" vertical="center" wrapText="1"/>
    </xf>
    <xf borderId="0" fillId="8" fontId="9" numFmtId="0" xfId="0" applyAlignment="1" applyFont="1">
      <alignment horizontal="left" readingOrder="0" shrinkToFit="0" vertical="center" wrapText="1"/>
    </xf>
    <xf borderId="0" fillId="0" fontId="5" numFmtId="0" xfId="0" applyAlignment="1" applyFont="1">
      <alignment readingOrder="0" shrinkToFit="0" vertical="bottom" wrapText="0"/>
    </xf>
    <xf borderId="1" fillId="0" fontId="3" numFmtId="0" xfId="0" applyAlignment="1" applyBorder="1" applyFont="1">
      <alignment readingOrder="0" shrinkToFit="0" vertical="bottom" wrapText="0"/>
    </xf>
    <xf borderId="5" fillId="0" fontId="4" numFmtId="0" xfId="0" applyAlignment="1" applyBorder="1" applyFont="1">
      <alignment readingOrder="0" shrinkToFit="0" wrapText="1"/>
    </xf>
    <xf borderId="3" fillId="0" fontId="3" numFmtId="0" xfId="0" applyAlignment="1" applyBorder="1" applyFont="1">
      <alignment readingOrder="0" shrinkToFit="0" vertical="bottom" wrapText="0"/>
    </xf>
    <xf borderId="2" fillId="0" fontId="3" numFmtId="0" xfId="0" applyAlignment="1" applyBorder="1" applyFont="1">
      <alignment readingOrder="0" shrinkToFit="0" vertical="bottom" wrapText="0"/>
    </xf>
    <xf borderId="4" fillId="0" fontId="0" numFmtId="0" xfId="0" applyAlignment="1" applyBorder="1" applyFont="1">
      <alignment readingOrder="0" shrinkToFit="0" vertical="bottom" wrapText="0"/>
    </xf>
    <xf borderId="2" fillId="0" fontId="0" numFmtId="0" xfId="0" applyAlignment="1" applyBorder="1" applyFont="1">
      <alignment readingOrder="0" shrinkToFit="0" vertical="bottom" wrapText="0"/>
    </xf>
    <xf borderId="6" fillId="0" fontId="0" numFmtId="0" xfId="0" applyAlignment="1" applyBorder="1" applyFont="1">
      <alignment readingOrder="0" shrinkToFit="0" vertical="bottom" wrapText="0"/>
    </xf>
    <xf borderId="0" fillId="0" fontId="0" numFmtId="0" xfId="0" applyAlignment="1" applyFont="1">
      <alignment readingOrder="0" shrinkToFit="0" vertical="bottom" wrapText="0"/>
    </xf>
    <xf borderId="2" fillId="0" fontId="49" numFmtId="0" xfId="0" applyAlignment="1" applyBorder="1" applyFont="1">
      <alignment readingOrder="0" shrinkToFit="0" wrapText="1"/>
    </xf>
    <xf borderId="6" fillId="0" fontId="5" numFmtId="0" xfId="0" applyAlignment="1" applyBorder="1" applyFont="1">
      <alignment readingOrder="0" shrinkToFit="0" vertical="bottom" wrapText="0"/>
    </xf>
    <xf borderId="1" fillId="0" fontId="45" numFmtId="0" xfId="0" applyAlignment="1" applyBorder="1" applyFont="1">
      <alignment horizontal="center" readingOrder="0" shrinkToFit="0" vertical="bottom" wrapText="0"/>
    </xf>
    <xf borderId="0" fillId="37" fontId="50" numFmtId="0" xfId="0" applyAlignment="1" applyFill="1" applyFont="1">
      <alignment horizontal="left" readingOrder="0" shrinkToFit="0" wrapText="1"/>
    </xf>
    <xf borderId="4" fillId="0" fontId="4" numFmtId="0" xfId="0" applyAlignment="1" applyBorder="1" applyFont="1">
      <alignment readingOrder="0" shrinkToFit="0" wrapText="1"/>
    </xf>
    <xf borderId="2" fillId="0" fontId="4" numFmtId="0" xfId="0" applyAlignment="1" applyBorder="1" applyFont="1">
      <alignment readingOrder="0" shrinkToFit="0" wrapText="1"/>
    </xf>
    <xf borderId="6" fillId="0" fontId="4" numFmtId="0" xfId="0" applyAlignment="1" applyBorder="1" applyFont="1">
      <alignment readingOrder="0" shrinkToFit="0" wrapText="1"/>
    </xf>
    <xf borderId="1" fillId="0" fontId="5" numFmtId="0" xfId="0" applyAlignment="1" applyBorder="1" applyFont="1">
      <alignment readingOrder="0" shrinkToFit="0" vertical="bottom" wrapText="0"/>
    </xf>
    <xf borderId="0" fillId="0" fontId="49" numFmtId="0" xfId="0" applyAlignment="1" applyFont="1">
      <alignment readingOrder="0" shrinkToFit="0" wrapText="1"/>
    </xf>
    <xf borderId="0" fillId="37" fontId="51" numFmtId="0" xfId="0" applyAlignment="1" applyFont="1">
      <alignment horizontal="left" readingOrder="0" shrinkToFit="0" wrapText="1"/>
    </xf>
    <xf borderId="6" fillId="0" fontId="52" numFmtId="0" xfId="0" applyAlignment="1" applyBorder="1" applyFont="1">
      <alignment readingOrder="0" shrinkToFit="0" vertical="bottom" wrapText="0"/>
    </xf>
    <xf borderId="0" fillId="0" fontId="52" numFmtId="0" xfId="0" applyAlignment="1" applyFont="1">
      <alignment readingOrder="0" shrinkToFit="0" vertical="bottom" wrapText="0"/>
    </xf>
    <xf borderId="4" fillId="0" fontId="5" numFmtId="0" xfId="0" applyAlignment="1" applyBorder="1" applyFont="1">
      <alignment readingOrder="0" shrinkToFit="0" vertical="bottom" wrapText="0"/>
    </xf>
    <xf borderId="2" fillId="0" fontId="5" numFmtId="0" xfId="0" applyAlignment="1" applyBorder="1" applyFont="1">
      <alignment readingOrder="0" shrinkToFit="0" vertical="bottom" wrapText="0"/>
    </xf>
    <xf borderId="2" fillId="0" fontId="1" numFmtId="0" xfId="0" applyAlignment="1" applyBorder="1" applyFont="1">
      <alignment readingOrder="0" shrinkToFit="0" vertical="bottom" wrapText="0"/>
    </xf>
    <xf borderId="0" fillId="0" fontId="43" numFmtId="0" xfId="0" applyAlignment="1" applyFont="1">
      <alignment shrinkToFit="0" vertical="bottom" wrapText="0"/>
    </xf>
    <xf borderId="0" fillId="38" fontId="4" numFmtId="0" xfId="0" applyAlignment="1" applyFill="1" applyFont="1">
      <alignment readingOrder="0" shrinkToFit="0" wrapText="1"/>
    </xf>
    <xf borderId="3" fillId="0" fontId="3" numFmtId="0" xfId="0" applyAlignment="1" applyBorder="1" applyFont="1">
      <alignment shrinkToFit="0" vertical="bottom" wrapText="0"/>
    </xf>
    <xf borderId="5" fillId="0" fontId="3" numFmtId="0" xfId="0" applyAlignment="1" applyBorder="1" applyFont="1">
      <alignment shrinkToFit="0" vertical="bottom" wrapText="0"/>
    </xf>
    <xf borderId="0" fillId="0" fontId="53" numFmtId="0" xfId="0" applyAlignment="1" applyFont="1">
      <alignment horizontal="center" readingOrder="0" shrinkToFit="0" wrapText="1"/>
    </xf>
    <xf borderId="0" fillId="0" fontId="54" numFmtId="0" xfId="0" applyAlignment="1" applyFont="1">
      <alignment horizontal="center" readingOrder="0" shrinkToFit="0" wrapText="1"/>
    </xf>
    <xf borderId="0" fillId="0" fontId="55" numFmtId="168" xfId="0" applyAlignment="1" applyFont="1" applyNumberFormat="1">
      <alignment horizontal="center" readingOrder="0" shrinkToFit="0" wrapText="1"/>
    </xf>
    <xf borderId="0" fillId="0" fontId="56" numFmtId="0" xfId="0" applyAlignment="1" applyFont="1">
      <alignment horizontal="left" shrinkToFit="0" wrapText="1"/>
    </xf>
    <xf borderId="0" fillId="0" fontId="56" numFmtId="168" xfId="0" applyAlignment="1" applyFont="1" applyNumberFormat="1">
      <alignment horizontal="right" shrinkToFit="0" wrapText="1"/>
    </xf>
  </cellXfs>
  <cellStyles count="1">
    <cellStyle xfId="0" name="Normal" builtinId="0"/>
  </cellStyles>
  <dxfs count="2">
    <dxf>
      <font>
        <color rgb="FF000000"/>
      </font>
      <fill>
        <patternFill patternType="solid">
          <fgColor rgb="FFFFFFFF"/>
          <bgColor rgb="FFFFFFFF"/>
        </patternFill>
      </fill>
      <border/>
    </dxf>
    <dxf>
      <font>
        <color rgb="FF000000"/>
      </font>
      <fill>
        <patternFill patternType="solid">
          <fgColor rgb="FFEAF1DD"/>
          <bgColor rgb="FFEAF1D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65" Type="http://schemas.openxmlformats.org/officeDocument/2006/relationships/worksheet" Target="worksheets/sheet63.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57150</xdr:colOff>
      <xdr:row>1</xdr:row>
      <xdr:rowOff>514350</xdr:rowOff>
    </xdr:from>
    <xdr:to>
      <xdr:col>0</xdr:col>
      <xdr:colOff>6229350</xdr:colOff>
      <xdr:row>17</xdr:row>
      <xdr:rowOff>171450</xdr:rowOff>
    </xdr:to>
    <xdr:pic>
      <xdr:nvPicPr>
        <xdr:cNvPr id="0" name="image1.png"/>
        <xdr:cNvPicPr preferRelativeResize="0"/>
      </xdr:nvPicPr>
      <xdr:blipFill>
        <a:blip cstate="print" r:embed="rId1"/>
        <a:stretch>
          <a:fillRect/>
        </a:stretch>
      </xdr:blipFill>
      <xdr:spPr>
        <a:xfrm>
          <a:ext cx="6172200" cy="2705100"/>
        </a:xfrm>
        <a:prstGeom prst="rect">
          <a:avLst/>
        </a:prstGeom>
        <a:noFill/>
      </xdr:spPr>
    </xdr:pic>
    <xdr:clientData fLocksWithSheet="0"/>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7.xml"/><Relationship Id="rId3"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9.xml"/><Relationship Id="rId3"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0.xml"/><Relationship Id="rId3" Type="http://schemas.openxmlformats.org/officeDocument/2006/relationships/vmlDrawing" Target="../drawings/vmlDrawing5.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1.xml"/><Relationship Id="rId3" Type="http://schemas.openxmlformats.org/officeDocument/2006/relationships/vmlDrawing" Target="../drawings/vmlDrawing6.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22.xml"/><Relationship Id="rId3" Type="http://schemas.openxmlformats.org/officeDocument/2006/relationships/vmlDrawing" Target="../drawings/vmlDrawing7.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4.xml"/><Relationship Id="rId3" Type="http://schemas.openxmlformats.org/officeDocument/2006/relationships/vmlDrawing" Target="../drawings/vmlDrawing8.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5.xml"/><Relationship Id="rId3" Type="http://schemas.openxmlformats.org/officeDocument/2006/relationships/vmlDrawing" Target="../drawings/vmlDrawing9.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8.xml"/><Relationship Id="rId3" Type="http://schemas.openxmlformats.org/officeDocument/2006/relationships/vmlDrawing" Target="../drawings/vmlDrawing10.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9.xml"/><Relationship Id="rId3"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31.xml"/><Relationship Id="rId3" Type="http://schemas.openxmlformats.org/officeDocument/2006/relationships/vmlDrawing" Target="../drawings/vmlDrawing12.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32.xml"/><Relationship Id="rId3" Type="http://schemas.openxmlformats.org/officeDocument/2006/relationships/vmlDrawing" Target="../drawings/vmlDrawing13.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33.xml"/><Relationship Id="rId3" Type="http://schemas.openxmlformats.org/officeDocument/2006/relationships/vmlDrawing" Target="../drawings/vmlDrawing14.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34.xml"/><Relationship Id="rId3"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36.xml"/><Relationship Id="rId3" Type="http://schemas.openxmlformats.org/officeDocument/2006/relationships/vmlDrawing" Target="../drawings/vmlDrawing16.v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38.xml"/><Relationship Id="rId3"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40.xml"/><Relationship Id="rId3" Type="http://schemas.openxmlformats.org/officeDocument/2006/relationships/vmlDrawing" Target="../drawings/vmlDrawing18.v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45.xml"/><Relationship Id="rId3" Type="http://schemas.openxmlformats.org/officeDocument/2006/relationships/vmlDrawing" Target="../drawings/vmlDrawing19.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54.xml"/><Relationship Id="rId3" Type="http://schemas.openxmlformats.org/officeDocument/2006/relationships/vmlDrawing" Target="../drawings/vmlDrawing20.v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www.smogon.com/forums/threads/asb-players-handbook.3488563/"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yXi5bYqpw3feJBRHlwbwEbG3yDpq7aOWj6SGlhOuX6I/edit" TargetMode="External"/><Relationship Id="rId2" Type="http://schemas.openxmlformats.org/officeDocument/2006/relationships/hyperlink" Target="https://docs.google.com/spreadsheets/d/1yXi5bYqpw3feJBRHlwbwEbG3yDpq7aOWj6SGlhOuX6I/edit" TargetMode="External"/><Relationship Id="rId3" Type="http://schemas.openxmlformats.org/officeDocument/2006/relationships/hyperlink" Target="http://bulbapedia.bulbagarden.net/wiki/Additional_effec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7.86"/>
  </cols>
  <sheetData>
    <row r="1" ht="15.0" customHeight="1">
      <c r="A1" s="1"/>
    </row>
    <row r="2" ht="15.0" customHeight="1">
      <c r="A2" s="3"/>
    </row>
    <row r="3" ht="15.0" customHeight="1">
      <c r="A3" s="5" t="s">
        <v>3</v>
      </c>
    </row>
    <row r="4" ht="15.0" customHeight="1">
      <c r="A4" s="3"/>
    </row>
    <row r="5" ht="15.0" customHeight="1">
      <c r="A5" s="7" t="s">
        <v>5</v>
      </c>
    </row>
    <row r="6" ht="15.0" customHeight="1">
      <c r="A6" s="3"/>
    </row>
    <row r="7" ht="15.0" customHeight="1">
      <c r="A7" s="5" t="s">
        <v>7</v>
      </c>
    </row>
    <row r="8" ht="15.0" customHeight="1">
      <c r="A8" s="9" t="s">
        <v>8</v>
      </c>
    </row>
    <row r="9" ht="15.0" customHeight="1">
      <c r="A9" s="3"/>
    </row>
    <row r="10" ht="15.0" customHeight="1">
      <c r="A10" s="9" t="s">
        <v>19</v>
      </c>
    </row>
    <row r="11" ht="15.0" customHeight="1">
      <c r="A11" s="3"/>
    </row>
    <row r="12" ht="14.25" customHeight="1">
      <c r="A12" s="5" t="s">
        <v>21</v>
      </c>
    </row>
    <row r="13" ht="14.25" customHeight="1">
      <c r="A13" s="12" t="s">
        <v>22</v>
      </c>
    </row>
    <row r="14" ht="15.0" customHeight="1">
      <c r="A14" s="3"/>
    </row>
    <row r="15" ht="15.0" customHeight="1">
      <c r="A15" s="5" t="s">
        <v>54</v>
      </c>
    </row>
    <row r="16" ht="15.0" customHeight="1">
      <c r="A16" s="14" t="s">
        <v>56</v>
      </c>
    </row>
    <row r="17" ht="15.0" customHeight="1">
      <c r="A17" s="14"/>
    </row>
    <row r="18" ht="15.0" customHeight="1">
      <c r="A18" s="15" t="s">
        <v>68</v>
      </c>
    </row>
    <row r="19" ht="15.0" customHeight="1">
      <c r="A19" s="17" t="s">
        <v>72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9.43"/>
    <col customWidth="1" min="2" max="2" width="16.86"/>
    <col customWidth="1" min="3" max="3" width="20.14"/>
    <col customWidth="1" min="4" max="4" width="76.29"/>
    <col customWidth="1" min="5" max="6" width="20.57"/>
    <col customWidth="1" min="7" max="7" width="39.29"/>
    <col customWidth="1" min="8" max="9" width="10.0"/>
  </cols>
  <sheetData>
    <row r="1" ht="15.0" customHeight="1">
      <c r="A1" s="100" t="s">
        <v>1261</v>
      </c>
      <c r="B1" s="100" t="s">
        <v>1266</v>
      </c>
      <c r="C1" s="101" t="s">
        <v>1267</v>
      </c>
      <c r="D1" s="100" t="s">
        <v>1269</v>
      </c>
      <c r="E1" s="100" t="s">
        <v>1270</v>
      </c>
      <c r="F1" s="100" t="s">
        <v>1273</v>
      </c>
      <c r="G1" s="100" t="s">
        <v>590</v>
      </c>
      <c r="H1" s="100" t="s">
        <v>1274</v>
      </c>
      <c r="I1" s="100" t="s">
        <v>1275</v>
      </c>
    </row>
    <row r="2" ht="15.0" customHeight="1">
      <c r="A2" s="102" t="s">
        <v>1276</v>
      </c>
      <c r="B2" s="103" t="s">
        <v>1279</v>
      </c>
      <c r="C2" s="104" t="s">
        <v>1284</v>
      </c>
      <c r="D2" s="103" t="s">
        <v>1286</v>
      </c>
      <c r="E2" s="105" t="s">
        <v>1287</v>
      </c>
      <c r="F2" s="103" t="s">
        <v>209</v>
      </c>
      <c r="G2" s="106"/>
      <c r="H2" s="103" t="s">
        <v>443</v>
      </c>
      <c r="I2" s="105" t="s">
        <v>443</v>
      </c>
    </row>
    <row r="3" ht="15.0" customHeight="1">
      <c r="A3" s="102" t="s">
        <v>1291</v>
      </c>
      <c r="B3" s="103" t="s">
        <v>1279</v>
      </c>
      <c r="C3" s="104" t="s">
        <v>1284</v>
      </c>
      <c r="D3" s="103" t="s">
        <v>1292</v>
      </c>
      <c r="E3" s="105" t="s">
        <v>1287</v>
      </c>
      <c r="F3" s="103" t="s">
        <v>209</v>
      </c>
      <c r="G3" s="106"/>
      <c r="H3" s="103" t="s">
        <v>443</v>
      </c>
      <c r="I3" s="105" t="s">
        <v>443</v>
      </c>
    </row>
    <row r="4" ht="15.0" customHeight="1">
      <c r="A4" s="102" t="s">
        <v>1293</v>
      </c>
      <c r="B4" s="103" t="s">
        <v>1279</v>
      </c>
      <c r="C4" s="104" t="s">
        <v>1284</v>
      </c>
      <c r="D4" s="103" t="s">
        <v>1294</v>
      </c>
      <c r="E4" s="105" t="s">
        <v>1287</v>
      </c>
      <c r="F4" s="103" t="s">
        <v>209</v>
      </c>
      <c r="G4" s="106"/>
      <c r="H4" s="103" t="s">
        <v>443</v>
      </c>
      <c r="I4" s="105" t="s">
        <v>443</v>
      </c>
    </row>
    <row r="5" ht="15.0" customHeight="1">
      <c r="A5" s="102" t="s">
        <v>1296</v>
      </c>
      <c r="B5" s="103" t="s">
        <v>1279</v>
      </c>
      <c r="C5" s="104" t="s">
        <v>1284</v>
      </c>
      <c r="D5" s="107" t="s">
        <v>1298</v>
      </c>
      <c r="E5" s="105" t="s">
        <v>1287</v>
      </c>
      <c r="F5" s="103" t="s">
        <v>209</v>
      </c>
      <c r="G5" s="106"/>
      <c r="H5" s="103" t="s">
        <v>443</v>
      </c>
      <c r="I5" s="105" t="s">
        <v>443</v>
      </c>
    </row>
    <row r="6" ht="15.0" customHeight="1">
      <c r="A6" s="102" t="s">
        <v>1301</v>
      </c>
      <c r="B6" s="103" t="s">
        <v>1279</v>
      </c>
      <c r="C6" s="104" t="s">
        <v>1284</v>
      </c>
      <c r="D6" s="103" t="s">
        <v>1302</v>
      </c>
      <c r="E6" s="105" t="s">
        <v>1287</v>
      </c>
      <c r="F6" s="103" t="s">
        <v>209</v>
      </c>
      <c r="G6" s="106"/>
      <c r="H6" s="103" t="s">
        <v>443</v>
      </c>
      <c r="I6" s="105" t="s">
        <v>443</v>
      </c>
    </row>
    <row r="7" ht="15.0" customHeight="1">
      <c r="A7" s="102" t="s">
        <v>1303</v>
      </c>
      <c r="B7" s="103" t="s">
        <v>1279</v>
      </c>
      <c r="C7" s="104" t="s">
        <v>1284</v>
      </c>
      <c r="D7" s="103" t="s">
        <v>1305</v>
      </c>
      <c r="E7" s="105" t="s">
        <v>1287</v>
      </c>
      <c r="F7" s="103" t="s">
        <v>209</v>
      </c>
      <c r="G7" s="106"/>
      <c r="H7" s="103" t="s">
        <v>443</v>
      </c>
      <c r="I7" s="105" t="s">
        <v>443</v>
      </c>
    </row>
    <row r="8" ht="15.0" customHeight="1">
      <c r="A8" s="102" t="s">
        <v>1307</v>
      </c>
      <c r="B8" s="103" t="s">
        <v>1279</v>
      </c>
      <c r="C8" s="104" t="s">
        <v>1284</v>
      </c>
      <c r="D8" s="103" t="s">
        <v>1308</v>
      </c>
      <c r="E8" s="105" t="s">
        <v>1287</v>
      </c>
      <c r="F8" s="103" t="s">
        <v>209</v>
      </c>
      <c r="G8" s="106"/>
      <c r="H8" s="103" t="s">
        <v>443</v>
      </c>
      <c r="I8" s="105" t="s">
        <v>443</v>
      </c>
    </row>
    <row r="9" ht="15.0" customHeight="1">
      <c r="A9" s="102" t="s">
        <v>1309</v>
      </c>
      <c r="B9" s="103" t="s">
        <v>1279</v>
      </c>
      <c r="C9" s="104" t="s">
        <v>1284</v>
      </c>
      <c r="D9" s="107" t="s">
        <v>1310</v>
      </c>
      <c r="E9" s="105" t="s">
        <v>1287</v>
      </c>
      <c r="F9" s="103" t="s">
        <v>209</v>
      </c>
      <c r="G9" s="106"/>
      <c r="H9" s="103" t="s">
        <v>443</v>
      </c>
      <c r="I9" s="105" t="s">
        <v>443</v>
      </c>
    </row>
    <row r="10" ht="15.0" customHeight="1">
      <c r="A10" s="102" t="s">
        <v>1312</v>
      </c>
      <c r="B10" s="103" t="s">
        <v>1279</v>
      </c>
      <c r="C10" s="104" t="s">
        <v>1284</v>
      </c>
      <c r="D10" s="107" t="s">
        <v>1313</v>
      </c>
      <c r="E10" s="105" t="s">
        <v>1287</v>
      </c>
      <c r="F10" s="103" t="s">
        <v>209</v>
      </c>
      <c r="G10" s="106"/>
      <c r="H10" s="103" t="s">
        <v>443</v>
      </c>
      <c r="I10" s="105" t="s">
        <v>443</v>
      </c>
    </row>
    <row r="11" ht="15.0" customHeight="1">
      <c r="A11" s="102" t="s">
        <v>1314</v>
      </c>
      <c r="B11" s="103" t="s">
        <v>1279</v>
      </c>
      <c r="C11" s="104" t="s">
        <v>1315</v>
      </c>
      <c r="D11" s="103" t="s">
        <v>1316</v>
      </c>
      <c r="E11" s="105" t="s">
        <v>1287</v>
      </c>
      <c r="F11" s="103" t="s">
        <v>209</v>
      </c>
      <c r="G11" s="106"/>
      <c r="H11" s="103" t="s">
        <v>443</v>
      </c>
      <c r="I11" s="105" t="s">
        <v>443</v>
      </c>
    </row>
    <row r="12" ht="15.0" customHeight="1">
      <c r="A12" s="102" t="s">
        <v>1318</v>
      </c>
      <c r="B12" s="103" t="s">
        <v>1279</v>
      </c>
      <c r="C12" s="104" t="s">
        <v>1315</v>
      </c>
      <c r="D12" s="107" t="s">
        <v>1321</v>
      </c>
      <c r="E12" s="105" t="s">
        <v>1287</v>
      </c>
      <c r="F12" s="103" t="s">
        <v>209</v>
      </c>
      <c r="G12" s="106"/>
      <c r="H12" s="103" t="s">
        <v>443</v>
      </c>
      <c r="I12" s="105" t="s">
        <v>443</v>
      </c>
    </row>
    <row r="13" ht="15.0" customHeight="1">
      <c r="A13" s="102" t="s">
        <v>1322</v>
      </c>
      <c r="B13" s="103" t="s">
        <v>1279</v>
      </c>
      <c r="C13" s="104" t="s">
        <v>1315</v>
      </c>
      <c r="D13" s="107" t="s">
        <v>1323</v>
      </c>
      <c r="E13" s="105" t="s">
        <v>1287</v>
      </c>
      <c r="F13" s="103" t="s">
        <v>209</v>
      </c>
      <c r="G13" s="106"/>
      <c r="H13" s="103" t="s">
        <v>443</v>
      </c>
      <c r="I13" s="105" t="s">
        <v>443</v>
      </c>
    </row>
    <row r="14" ht="15.0" customHeight="1">
      <c r="A14" s="102" t="s">
        <v>1324</v>
      </c>
      <c r="B14" s="103" t="s">
        <v>1279</v>
      </c>
      <c r="C14" s="104" t="s">
        <v>1315</v>
      </c>
      <c r="D14" s="107" t="s">
        <v>1327</v>
      </c>
      <c r="E14" s="105" t="s">
        <v>1287</v>
      </c>
      <c r="F14" s="103" t="s">
        <v>209</v>
      </c>
      <c r="G14" s="106"/>
      <c r="H14" s="103" t="s">
        <v>443</v>
      </c>
      <c r="I14" s="105" t="s">
        <v>443</v>
      </c>
    </row>
    <row r="15" ht="15.0" customHeight="1">
      <c r="A15" s="102" t="s">
        <v>1329</v>
      </c>
      <c r="B15" s="103" t="s">
        <v>1279</v>
      </c>
      <c r="C15" s="104" t="s">
        <v>1315</v>
      </c>
      <c r="D15" s="107" t="s">
        <v>1331</v>
      </c>
      <c r="E15" s="105" t="s">
        <v>1287</v>
      </c>
      <c r="F15" s="103" t="s">
        <v>209</v>
      </c>
      <c r="G15" s="106"/>
      <c r="H15" s="103" t="s">
        <v>443</v>
      </c>
      <c r="I15" s="105" t="s">
        <v>443</v>
      </c>
    </row>
    <row r="16" ht="15.0" customHeight="1">
      <c r="A16" s="102" t="s">
        <v>1332</v>
      </c>
      <c r="B16" s="103" t="s">
        <v>1279</v>
      </c>
      <c r="C16" s="104" t="s">
        <v>1315</v>
      </c>
      <c r="D16" s="103" t="s">
        <v>1333</v>
      </c>
      <c r="E16" s="105" t="s">
        <v>1287</v>
      </c>
      <c r="F16" s="103" t="s">
        <v>209</v>
      </c>
      <c r="G16" s="106"/>
      <c r="H16" s="103" t="s">
        <v>443</v>
      </c>
      <c r="I16" s="105" t="s">
        <v>443</v>
      </c>
    </row>
    <row r="17" ht="15.0" customHeight="1">
      <c r="A17" s="102" t="s">
        <v>1334</v>
      </c>
      <c r="B17" s="103" t="s">
        <v>1279</v>
      </c>
      <c r="C17" s="104" t="s">
        <v>1315</v>
      </c>
      <c r="D17" s="103" t="s">
        <v>1336</v>
      </c>
      <c r="E17" s="105" t="s">
        <v>1287</v>
      </c>
      <c r="F17" s="103" t="s">
        <v>209</v>
      </c>
      <c r="G17" s="106"/>
      <c r="H17" s="103" t="s">
        <v>443</v>
      </c>
      <c r="I17" s="105" t="s">
        <v>443</v>
      </c>
    </row>
    <row r="18" ht="15.0" customHeight="1">
      <c r="A18" s="102" t="s">
        <v>1338</v>
      </c>
      <c r="B18" s="103" t="s">
        <v>1279</v>
      </c>
      <c r="C18" s="104" t="s">
        <v>1315</v>
      </c>
      <c r="D18" s="103" t="s">
        <v>1339</v>
      </c>
      <c r="E18" s="105" t="s">
        <v>1287</v>
      </c>
      <c r="F18" s="103" t="s">
        <v>209</v>
      </c>
      <c r="G18" s="106"/>
      <c r="H18" s="103" t="s">
        <v>443</v>
      </c>
      <c r="I18" s="105" t="s">
        <v>443</v>
      </c>
    </row>
    <row r="19" ht="15.0" customHeight="1">
      <c r="A19" s="102" t="s">
        <v>1340</v>
      </c>
      <c r="B19" s="103" t="s">
        <v>1279</v>
      </c>
      <c r="C19" s="104" t="s">
        <v>1315</v>
      </c>
      <c r="D19" s="107" t="s">
        <v>1341</v>
      </c>
      <c r="E19" s="105" t="s">
        <v>1287</v>
      </c>
      <c r="F19" s="103" t="s">
        <v>209</v>
      </c>
      <c r="G19" s="106"/>
      <c r="H19" s="103" t="s">
        <v>443</v>
      </c>
      <c r="I19" s="105" t="s">
        <v>443</v>
      </c>
    </row>
    <row r="20" ht="15.0" customHeight="1">
      <c r="A20" s="102" t="s">
        <v>1342</v>
      </c>
      <c r="B20" s="103" t="s">
        <v>1279</v>
      </c>
      <c r="C20" s="104" t="s">
        <v>1315</v>
      </c>
      <c r="D20" s="103" t="s">
        <v>1344</v>
      </c>
      <c r="E20" s="105" t="s">
        <v>1287</v>
      </c>
      <c r="F20" s="103" t="s">
        <v>209</v>
      </c>
      <c r="G20" s="106"/>
      <c r="H20" s="103" t="s">
        <v>443</v>
      </c>
      <c r="I20" s="105" t="s">
        <v>443</v>
      </c>
    </row>
    <row r="21" ht="15.0" customHeight="1">
      <c r="A21" s="102" t="s">
        <v>1346</v>
      </c>
      <c r="B21" s="103" t="s">
        <v>1279</v>
      </c>
      <c r="C21" s="104" t="s">
        <v>1315</v>
      </c>
      <c r="D21" s="103" t="s">
        <v>1348</v>
      </c>
      <c r="E21" s="105" t="s">
        <v>1287</v>
      </c>
      <c r="F21" s="103" t="s">
        <v>209</v>
      </c>
      <c r="G21" s="106"/>
      <c r="H21" s="103" t="s">
        <v>443</v>
      </c>
      <c r="I21" s="105" t="s">
        <v>443</v>
      </c>
    </row>
    <row r="22" ht="15.0" customHeight="1">
      <c r="A22" s="102" t="s">
        <v>1349</v>
      </c>
      <c r="B22" s="103" t="s">
        <v>1279</v>
      </c>
      <c r="C22" s="104" t="s">
        <v>1315</v>
      </c>
      <c r="D22" s="107" t="s">
        <v>1350</v>
      </c>
      <c r="E22" s="105" t="s">
        <v>1287</v>
      </c>
      <c r="F22" s="103" t="s">
        <v>209</v>
      </c>
      <c r="G22" s="106"/>
      <c r="H22" s="103" t="s">
        <v>443</v>
      </c>
      <c r="I22" s="105" t="s">
        <v>443</v>
      </c>
    </row>
    <row r="23" ht="15.0" customHeight="1">
      <c r="A23" s="102" t="s">
        <v>1351</v>
      </c>
      <c r="B23" s="103" t="s">
        <v>1279</v>
      </c>
      <c r="C23" s="104" t="s">
        <v>1315</v>
      </c>
      <c r="D23" s="103" t="s">
        <v>1352</v>
      </c>
      <c r="E23" s="105" t="s">
        <v>1287</v>
      </c>
      <c r="F23" s="103" t="s">
        <v>209</v>
      </c>
      <c r="G23" s="106"/>
      <c r="H23" s="103" t="s">
        <v>443</v>
      </c>
      <c r="I23" s="105" t="s">
        <v>443</v>
      </c>
    </row>
    <row r="24" ht="15.0" customHeight="1">
      <c r="A24" s="102" t="s">
        <v>1354</v>
      </c>
      <c r="B24" s="103" t="s">
        <v>1279</v>
      </c>
      <c r="C24" s="104" t="s">
        <v>1315</v>
      </c>
      <c r="D24" s="107" t="s">
        <v>1355</v>
      </c>
      <c r="E24" s="105" t="s">
        <v>1287</v>
      </c>
      <c r="F24" s="103" t="s">
        <v>209</v>
      </c>
      <c r="G24" s="106"/>
      <c r="H24" s="103" t="s">
        <v>443</v>
      </c>
      <c r="I24" s="105" t="s">
        <v>443</v>
      </c>
    </row>
    <row r="25" ht="15.0" customHeight="1">
      <c r="A25" s="102" t="s">
        <v>1356</v>
      </c>
      <c r="B25" s="103" t="s">
        <v>1279</v>
      </c>
      <c r="C25" s="104" t="s">
        <v>1315</v>
      </c>
      <c r="D25" s="107" t="s">
        <v>1357</v>
      </c>
      <c r="E25" s="105" t="s">
        <v>1287</v>
      </c>
      <c r="F25" s="103" t="s">
        <v>209</v>
      </c>
      <c r="G25" s="106"/>
      <c r="H25" s="103" t="s">
        <v>443</v>
      </c>
      <c r="I25" s="105" t="s">
        <v>443</v>
      </c>
    </row>
    <row r="26" ht="15.0" customHeight="1">
      <c r="A26" s="102" t="s">
        <v>1358</v>
      </c>
      <c r="B26" s="103" t="s">
        <v>1279</v>
      </c>
      <c r="C26" s="104" t="s">
        <v>1315</v>
      </c>
      <c r="D26" s="107" t="s">
        <v>1359</v>
      </c>
      <c r="E26" s="105" t="s">
        <v>1287</v>
      </c>
      <c r="F26" s="103" t="s">
        <v>209</v>
      </c>
      <c r="G26" s="106"/>
      <c r="H26" s="103" t="s">
        <v>443</v>
      </c>
      <c r="I26" s="105" t="s">
        <v>443</v>
      </c>
    </row>
    <row r="27" ht="15.0" customHeight="1">
      <c r="A27" s="102" t="s">
        <v>1362</v>
      </c>
      <c r="B27" s="103" t="s">
        <v>1279</v>
      </c>
      <c r="C27" s="104" t="s">
        <v>1315</v>
      </c>
      <c r="D27" s="103" t="s">
        <v>1363</v>
      </c>
      <c r="E27" s="105" t="s">
        <v>1287</v>
      </c>
      <c r="F27" s="103" t="s">
        <v>209</v>
      </c>
      <c r="G27" s="106"/>
      <c r="H27" s="103" t="s">
        <v>443</v>
      </c>
      <c r="I27" s="105" t="s">
        <v>443</v>
      </c>
    </row>
    <row r="28" ht="15.0" customHeight="1">
      <c r="A28" s="102" t="s">
        <v>1364</v>
      </c>
      <c r="B28" s="103" t="s">
        <v>1279</v>
      </c>
      <c r="C28" s="104" t="s">
        <v>1315</v>
      </c>
      <c r="D28" s="103" t="s">
        <v>1365</v>
      </c>
      <c r="E28" s="105" t="s">
        <v>1287</v>
      </c>
      <c r="F28" s="103" t="s">
        <v>209</v>
      </c>
      <c r="G28" s="106"/>
      <c r="H28" s="103" t="s">
        <v>443</v>
      </c>
      <c r="I28" s="105" t="s">
        <v>443</v>
      </c>
    </row>
    <row r="29" ht="15.0" customHeight="1">
      <c r="A29" s="102" t="s">
        <v>1366</v>
      </c>
      <c r="B29" s="103" t="s">
        <v>1279</v>
      </c>
      <c r="C29" s="104" t="s">
        <v>1315</v>
      </c>
      <c r="D29" s="103" t="s">
        <v>1367</v>
      </c>
      <c r="E29" s="105" t="s">
        <v>1287</v>
      </c>
      <c r="F29" s="103" t="s">
        <v>209</v>
      </c>
      <c r="G29" s="106"/>
      <c r="H29" s="103" t="s">
        <v>443</v>
      </c>
      <c r="I29" s="105" t="s">
        <v>443</v>
      </c>
    </row>
    <row r="30" ht="15.0" customHeight="1">
      <c r="A30" s="102" t="s">
        <v>1368</v>
      </c>
      <c r="B30" s="103" t="s">
        <v>1279</v>
      </c>
      <c r="C30" s="104" t="s">
        <v>1315</v>
      </c>
      <c r="D30" s="103" t="s">
        <v>1370</v>
      </c>
      <c r="E30" s="105" t="s">
        <v>1287</v>
      </c>
      <c r="F30" s="103" t="s">
        <v>209</v>
      </c>
      <c r="G30" s="106"/>
      <c r="H30" s="103" t="s">
        <v>443</v>
      </c>
      <c r="I30" s="105" t="s">
        <v>443</v>
      </c>
    </row>
    <row r="31" ht="15.0" customHeight="1">
      <c r="A31" s="102" t="s">
        <v>1371</v>
      </c>
      <c r="B31" s="103" t="s">
        <v>1279</v>
      </c>
      <c r="C31" s="104" t="s">
        <v>1315</v>
      </c>
      <c r="D31" s="103" t="s">
        <v>1372</v>
      </c>
      <c r="E31" s="105" t="s">
        <v>1287</v>
      </c>
      <c r="F31" s="103" t="s">
        <v>209</v>
      </c>
      <c r="G31" s="106"/>
      <c r="H31" s="103" t="s">
        <v>443</v>
      </c>
      <c r="I31" s="105" t="s">
        <v>443</v>
      </c>
    </row>
    <row r="32" ht="15.0" customHeight="1">
      <c r="A32" s="102" t="s">
        <v>1373</v>
      </c>
      <c r="B32" s="103" t="s">
        <v>1279</v>
      </c>
      <c r="C32" s="104" t="s">
        <v>1315</v>
      </c>
      <c r="D32" s="103" t="s">
        <v>1375</v>
      </c>
      <c r="E32" s="105" t="s">
        <v>1287</v>
      </c>
      <c r="F32" s="103" t="s">
        <v>209</v>
      </c>
      <c r="G32" s="106"/>
      <c r="H32" s="103" t="s">
        <v>443</v>
      </c>
      <c r="I32" s="105" t="s">
        <v>443</v>
      </c>
    </row>
    <row r="33" ht="31.5" customHeight="1">
      <c r="A33" s="102" t="s">
        <v>1325</v>
      </c>
      <c r="B33" s="103" t="s">
        <v>1279</v>
      </c>
      <c r="C33" s="104" t="s">
        <v>1315</v>
      </c>
      <c r="D33" s="107" t="s">
        <v>1377</v>
      </c>
      <c r="E33" s="105" t="s">
        <v>1287</v>
      </c>
      <c r="F33" s="103" t="s">
        <v>209</v>
      </c>
      <c r="G33" s="106"/>
      <c r="H33" s="103" t="s">
        <v>443</v>
      </c>
      <c r="I33" s="105" t="s">
        <v>443</v>
      </c>
    </row>
    <row r="34" ht="15.75" customHeight="1">
      <c r="A34" s="102" t="s">
        <v>1378</v>
      </c>
      <c r="B34" s="103" t="s">
        <v>1279</v>
      </c>
      <c r="C34" s="104" t="s">
        <v>1315</v>
      </c>
      <c r="D34" s="103" t="s">
        <v>1379</v>
      </c>
      <c r="E34" s="105" t="s">
        <v>1287</v>
      </c>
      <c r="F34" s="103" t="s">
        <v>209</v>
      </c>
      <c r="G34" s="106"/>
      <c r="H34" s="103" t="s">
        <v>443</v>
      </c>
      <c r="I34" s="105" t="s">
        <v>443</v>
      </c>
    </row>
    <row r="35" ht="15.0" customHeight="1">
      <c r="A35" s="102" t="s">
        <v>1380</v>
      </c>
      <c r="B35" s="103" t="s">
        <v>1279</v>
      </c>
      <c r="C35" s="104" t="s">
        <v>1315</v>
      </c>
      <c r="D35" s="103" t="s">
        <v>1381</v>
      </c>
      <c r="E35" s="105" t="s">
        <v>1287</v>
      </c>
      <c r="F35" s="103" t="s">
        <v>209</v>
      </c>
      <c r="G35" s="106"/>
      <c r="H35" s="103" t="s">
        <v>443</v>
      </c>
      <c r="I35" s="105" t="s">
        <v>443</v>
      </c>
    </row>
    <row r="36" ht="15.0" customHeight="1">
      <c r="A36" s="102" t="s">
        <v>1383</v>
      </c>
      <c r="B36" s="103" t="s">
        <v>1279</v>
      </c>
      <c r="C36" s="104" t="s">
        <v>1315</v>
      </c>
      <c r="D36" s="103" t="s">
        <v>1385</v>
      </c>
      <c r="E36" s="105" t="s">
        <v>1287</v>
      </c>
      <c r="F36" s="103" t="s">
        <v>209</v>
      </c>
      <c r="G36" s="106"/>
      <c r="H36" s="103" t="s">
        <v>443</v>
      </c>
      <c r="I36" s="105" t="s">
        <v>443</v>
      </c>
    </row>
    <row r="37" ht="15.0" customHeight="1">
      <c r="A37" s="102" t="s">
        <v>1386</v>
      </c>
      <c r="B37" s="103" t="s">
        <v>1279</v>
      </c>
      <c r="C37" s="104" t="s">
        <v>1315</v>
      </c>
      <c r="D37" s="103" t="s">
        <v>1387</v>
      </c>
      <c r="E37" s="105" t="s">
        <v>1287</v>
      </c>
      <c r="F37" s="103" t="s">
        <v>209</v>
      </c>
      <c r="G37" s="106"/>
      <c r="H37" s="103" t="s">
        <v>443</v>
      </c>
      <c r="I37" s="105" t="s">
        <v>443</v>
      </c>
    </row>
    <row r="38" ht="15.0" customHeight="1">
      <c r="A38" s="102" t="s">
        <v>1388</v>
      </c>
      <c r="B38" s="103" t="s">
        <v>1279</v>
      </c>
      <c r="C38" s="104" t="s">
        <v>1315</v>
      </c>
      <c r="D38" s="103" t="s">
        <v>1390</v>
      </c>
      <c r="E38" s="105" t="s">
        <v>1287</v>
      </c>
      <c r="F38" s="103" t="s">
        <v>209</v>
      </c>
      <c r="G38" s="106"/>
      <c r="H38" s="103" t="s">
        <v>443</v>
      </c>
      <c r="I38" s="105" t="s">
        <v>443</v>
      </c>
    </row>
    <row r="39" ht="15.0" customHeight="1">
      <c r="A39" s="102" t="s">
        <v>1393</v>
      </c>
      <c r="B39" s="103" t="s">
        <v>1279</v>
      </c>
      <c r="C39" s="104" t="s">
        <v>1315</v>
      </c>
      <c r="D39" s="103" t="s">
        <v>1394</v>
      </c>
      <c r="E39" s="105" t="s">
        <v>1287</v>
      </c>
      <c r="F39" s="103" t="s">
        <v>209</v>
      </c>
      <c r="G39" s="106"/>
      <c r="H39" s="103" t="s">
        <v>443</v>
      </c>
      <c r="I39" s="105" t="s">
        <v>443</v>
      </c>
    </row>
    <row r="40" ht="15.0" customHeight="1">
      <c r="A40" s="102" t="s">
        <v>1395</v>
      </c>
      <c r="B40" s="103" t="s">
        <v>1279</v>
      </c>
      <c r="C40" s="104" t="s">
        <v>1315</v>
      </c>
      <c r="D40" s="103" t="s">
        <v>1396</v>
      </c>
      <c r="E40" s="105" t="s">
        <v>1287</v>
      </c>
      <c r="F40" s="103" t="s">
        <v>209</v>
      </c>
      <c r="G40" s="106"/>
      <c r="H40" s="103" t="s">
        <v>443</v>
      </c>
      <c r="I40" s="105" t="s">
        <v>443</v>
      </c>
    </row>
    <row r="41" ht="15.0" customHeight="1">
      <c r="A41" s="102" t="s">
        <v>1397</v>
      </c>
      <c r="B41" s="103" t="s">
        <v>1279</v>
      </c>
      <c r="C41" s="104" t="s">
        <v>1315</v>
      </c>
      <c r="D41" s="103" t="s">
        <v>1398</v>
      </c>
      <c r="E41" s="105" t="s">
        <v>1287</v>
      </c>
      <c r="F41" s="103" t="s">
        <v>209</v>
      </c>
      <c r="G41" s="106"/>
      <c r="H41" s="103" t="s">
        <v>443</v>
      </c>
      <c r="I41" s="105" t="s">
        <v>443</v>
      </c>
    </row>
    <row r="42" ht="15.0" customHeight="1">
      <c r="A42" s="102" t="s">
        <v>1401</v>
      </c>
      <c r="B42" s="103" t="s">
        <v>1279</v>
      </c>
      <c r="C42" s="104" t="s">
        <v>1315</v>
      </c>
      <c r="D42" s="103" t="s">
        <v>1402</v>
      </c>
      <c r="E42" s="105" t="s">
        <v>1287</v>
      </c>
      <c r="F42" s="103" t="s">
        <v>209</v>
      </c>
      <c r="G42" s="106"/>
      <c r="H42" s="103" t="s">
        <v>443</v>
      </c>
      <c r="I42" s="105" t="s">
        <v>443</v>
      </c>
    </row>
    <row r="43" ht="15.0" customHeight="1">
      <c r="A43" s="102" t="s">
        <v>1403</v>
      </c>
      <c r="B43" s="103" t="s">
        <v>1279</v>
      </c>
      <c r="C43" s="104" t="s">
        <v>1315</v>
      </c>
      <c r="D43" s="103" t="s">
        <v>1404</v>
      </c>
      <c r="E43" s="105" t="s">
        <v>1287</v>
      </c>
      <c r="F43" s="103" t="s">
        <v>209</v>
      </c>
      <c r="G43" s="106"/>
      <c r="H43" s="103" t="s">
        <v>443</v>
      </c>
      <c r="I43" s="105" t="s">
        <v>443</v>
      </c>
    </row>
    <row r="44" ht="15.0" customHeight="1">
      <c r="A44" s="102" t="s">
        <v>1405</v>
      </c>
      <c r="B44" s="103" t="s">
        <v>1279</v>
      </c>
      <c r="C44" s="104" t="s">
        <v>1315</v>
      </c>
      <c r="D44" s="103" t="s">
        <v>1408</v>
      </c>
      <c r="E44" s="105" t="s">
        <v>1287</v>
      </c>
      <c r="F44" s="103" t="s">
        <v>209</v>
      </c>
      <c r="G44" s="106"/>
      <c r="H44" s="103" t="s">
        <v>443</v>
      </c>
      <c r="I44" s="105" t="s">
        <v>443</v>
      </c>
    </row>
    <row r="45" ht="15.0" customHeight="1">
      <c r="A45" s="102" t="s">
        <v>1410</v>
      </c>
      <c r="B45" s="103" t="s">
        <v>1279</v>
      </c>
      <c r="C45" s="104" t="s">
        <v>1315</v>
      </c>
      <c r="D45" s="103" t="s">
        <v>1412</v>
      </c>
      <c r="E45" s="105" t="s">
        <v>1287</v>
      </c>
      <c r="F45" s="103" t="s">
        <v>209</v>
      </c>
      <c r="G45" s="106"/>
      <c r="H45" s="103" t="s">
        <v>443</v>
      </c>
      <c r="I45" s="105" t="s">
        <v>443</v>
      </c>
    </row>
    <row r="46" ht="15.0" customHeight="1">
      <c r="A46" s="102" t="s">
        <v>1413</v>
      </c>
      <c r="B46" s="103" t="s">
        <v>1279</v>
      </c>
      <c r="C46" s="104" t="s">
        <v>1315</v>
      </c>
      <c r="D46" s="103" t="s">
        <v>1414</v>
      </c>
      <c r="E46" s="105" t="s">
        <v>1287</v>
      </c>
      <c r="F46" s="103" t="s">
        <v>209</v>
      </c>
      <c r="G46" s="106"/>
      <c r="H46" s="103" t="s">
        <v>443</v>
      </c>
      <c r="I46" s="105" t="s">
        <v>443</v>
      </c>
    </row>
    <row r="47" ht="15.0" customHeight="1">
      <c r="A47" s="102" t="s">
        <v>1415</v>
      </c>
      <c r="B47" s="103" t="s">
        <v>1279</v>
      </c>
      <c r="C47" s="104" t="s">
        <v>1315</v>
      </c>
      <c r="D47" s="103" t="s">
        <v>1418</v>
      </c>
      <c r="E47" s="105" t="s">
        <v>1287</v>
      </c>
      <c r="F47" s="103" t="s">
        <v>209</v>
      </c>
      <c r="G47" s="106"/>
      <c r="H47" s="103" t="s">
        <v>443</v>
      </c>
      <c r="I47" s="105" t="s">
        <v>443</v>
      </c>
    </row>
    <row r="48" ht="15.0" customHeight="1">
      <c r="A48" s="102" t="s">
        <v>1419</v>
      </c>
      <c r="B48" s="103" t="s">
        <v>1279</v>
      </c>
      <c r="C48" s="104" t="s">
        <v>1315</v>
      </c>
      <c r="D48" s="103" t="s">
        <v>1423</v>
      </c>
      <c r="E48" s="105" t="s">
        <v>1287</v>
      </c>
      <c r="F48" s="103" t="s">
        <v>209</v>
      </c>
      <c r="G48" s="106"/>
      <c r="H48" s="103" t="s">
        <v>443</v>
      </c>
      <c r="I48" s="105" t="s">
        <v>443</v>
      </c>
    </row>
    <row r="49" ht="15.0" customHeight="1">
      <c r="A49" s="102" t="s">
        <v>1424</v>
      </c>
      <c r="B49" s="103" t="s">
        <v>1279</v>
      </c>
      <c r="C49" s="104" t="s">
        <v>1315</v>
      </c>
      <c r="D49" s="103" t="s">
        <v>1425</v>
      </c>
      <c r="E49" s="105" t="s">
        <v>1287</v>
      </c>
      <c r="F49" s="103" t="s">
        <v>209</v>
      </c>
      <c r="G49" s="106"/>
      <c r="H49" s="103" t="s">
        <v>443</v>
      </c>
      <c r="I49" s="105" t="s">
        <v>443</v>
      </c>
    </row>
    <row r="50" ht="15.0" customHeight="1">
      <c r="A50" s="102" t="s">
        <v>1426</v>
      </c>
      <c r="B50" s="103" t="s">
        <v>1279</v>
      </c>
      <c r="C50" s="104" t="s">
        <v>1315</v>
      </c>
      <c r="D50" s="103" t="s">
        <v>1429</v>
      </c>
      <c r="E50" s="105" t="s">
        <v>1287</v>
      </c>
      <c r="F50" s="103" t="s">
        <v>209</v>
      </c>
      <c r="G50" s="106"/>
      <c r="H50" s="103" t="s">
        <v>443</v>
      </c>
      <c r="I50" s="105" t="s">
        <v>443</v>
      </c>
    </row>
    <row r="51" ht="15.0" customHeight="1">
      <c r="A51" s="102" t="s">
        <v>1430</v>
      </c>
      <c r="B51" s="103" t="s">
        <v>1279</v>
      </c>
      <c r="C51" s="104" t="s">
        <v>1315</v>
      </c>
      <c r="D51" s="103" t="s">
        <v>1431</v>
      </c>
      <c r="E51" s="105" t="s">
        <v>1287</v>
      </c>
      <c r="F51" s="103" t="s">
        <v>209</v>
      </c>
      <c r="G51" s="106"/>
      <c r="H51" s="103" t="s">
        <v>443</v>
      </c>
      <c r="I51" s="105" t="s">
        <v>443</v>
      </c>
    </row>
    <row r="52" ht="15.0" customHeight="1">
      <c r="A52" s="102" t="s">
        <v>1432</v>
      </c>
      <c r="B52" s="103" t="s">
        <v>1279</v>
      </c>
      <c r="C52" s="104" t="s">
        <v>1315</v>
      </c>
      <c r="D52" s="103" t="s">
        <v>1435</v>
      </c>
      <c r="E52" s="105" t="s">
        <v>1287</v>
      </c>
      <c r="F52" s="103" t="s">
        <v>209</v>
      </c>
      <c r="G52" s="106"/>
      <c r="H52" s="103" t="s">
        <v>443</v>
      </c>
      <c r="I52" s="105" t="s">
        <v>443</v>
      </c>
    </row>
    <row r="53" ht="15.0" customHeight="1">
      <c r="A53" s="102" t="s">
        <v>1438</v>
      </c>
      <c r="B53" s="103" t="s">
        <v>1279</v>
      </c>
      <c r="C53" s="104" t="s">
        <v>1315</v>
      </c>
      <c r="D53" s="103" t="s">
        <v>1439</v>
      </c>
      <c r="E53" s="105" t="s">
        <v>1287</v>
      </c>
      <c r="F53" s="103" t="s">
        <v>209</v>
      </c>
      <c r="G53" s="106"/>
      <c r="H53" s="103" t="s">
        <v>443</v>
      </c>
      <c r="I53" s="105" t="s">
        <v>443</v>
      </c>
    </row>
    <row r="54" ht="15.0" customHeight="1">
      <c r="A54" s="102" t="s">
        <v>1440</v>
      </c>
      <c r="B54" s="103" t="s">
        <v>1279</v>
      </c>
      <c r="C54" s="104" t="s">
        <v>1315</v>
      </c>
      <c r="D54" s="103" t="s">
        <v>1441</v>
      </c>
      <c r="E54" s="105" t="s">
        <v>1287</v>
      </c>
      <c r="F54" s="103" t="s">
        <v>209</v>
      </c>
      <c r="G54" s="106"/>
      <c r="H54" s="103" t="s">
        <v>443</v>
      </c>
      <c r="I54" s="105" t="s">
        <v>443</v>
      </c>
    </row>
    <row r="55" ht="15.0" customHeight="1">
      <c r="A55" s="102" t="s">
        <v>1443</v>
      </c>
      <c r="B55" s="103" t="s">
        <v>1279</v>
      </c>
      <c r="C55" s="104" t="s">
        <v>1315</v>
      </c>
      <c r="D55" s="103" t="s">
        <v>1446</v>
      </c>
      <c r="E55" s="105" t="s">
        <v>1287</v>
      </c>
      <c r="F55" s="103" t="s">
        <v>209</v>
      </c>
      <c r="G55" s="106"/>
      <c r="H55" s="103" t="s">
        <v>443</v>
      </c>
      <c r="I55" s="105" t="s">
        <v>443</v>
      </c>
    </row>
    <row r="56" ht="15.0" customHeight="1">
      <c r="A56" s="102" t="s">
        <v>1447</v>
      </c>
      <c r="B56" s="103" t="s">
        <v>1279</v>
      </c>
      <c r="C56" s="104" t="s">
        <v>1315</v>
      </c>
      <c r="D56" s="103" t="s">
        <v>1448</v>
      </c>
      <c r="E56" s="105" t="s">
        <v>1287</v>
      </c>
      <c r="F56" s="103" t="s">
        <v>209</v>
      </c>
      <c r="G56" s="106"/>
      <c r="H56" s="103" t="s">
        <v>443</v>
      </c>
      <c r="I56" s="105" t="s">
        <v>443</v>
      </c>
    </row>
    <row r="57" ht="15.0" customHeight="1">
      <c r="A57" s="102" t="s">
        <v>1449</v>
      </c>
      <c r="B57" s="103" t="s">
        <v>1279</v>
      </c>
      <c r="C57" s="104" t="s">
        <v>1315</v>
      </c>
      <c r="D57" s="103" t="s">
        <v>1450</v>
      </c>
      <c r="E57" s="105" t="s">
        <v>1287</v>
      </c>
      <c r="F57" s="103" t="s">
        <v>209</v>
      </c>
      <c r="G57" s="106"/>
      <c r="H57" s="103" t="s">
        <v>443</v>
      </c>
      <c r="I57" s="105" t="s">
        <v>443</v>
      </c>
    </row>
    <row r="58" ht="15.0" customHeight="1">
      <c r="A58" s="102" t="s">
        <v>1451</v>
      </c>
      <c r="B58" s="103" t="s">
        <v>1279</v>
      </c>
      <c r="C58" s="104" t="s">
        <v>1315</v>
      </c>
      <c r="D58" s="103" t="s">
        <v>1452</v>
      </c>
      <c r="E58" s="105" t="s">
        <v>1287</v>
      </c>
      <c r="F58" s="103" t="s">
        <v>209</v>
      </c>
      <c r="G58" s="106"/>
      <c r="H58" s="103" t="s">
        <v>443</v>
      </c>
      <c r="I58" s="105" t="s">
        <v>443</v>
      </c>
    </row>
    <row r="59" ht="15.0" customHeight="1">
      <c r="A59" s="102" t="s">
        <v>1453</v>
      </c>
      <c r="B59" s="103" t="s">
        <v>1279</v>
      </c>
      <c r="C59" s="104" t="s">
        <v>1315</v>
      </c>
      <c r="D59" s="103" t="s">
        <v>1454</v>
      </c>
      <c r="E59" s="105" t="s">
        <v>1287</v>
      </c>
      <c r="F59" s="103" t="s">
        <v>209</v>
      </c>
      <c r="G59" s="106"/>
      <c r="H59" s="103" t="s">
        <v>443</v>
      </c>
      <c r="I59" s="105" t="s">
        <v>443</v>
      </c>
    </row>
    <row r="60" ht="15.0" customHeight="1">
      <c r="A60" s="102" t="s">
        <v>1457</v>
      </c>
      <c r="B60" s="103" t="s">
        <v>1279</v>
      </c>
      <c r="C60" s="104" t="s">
        <v>1315</v>
      </c>
      <c r="D60" s="103" t="s">
        <v>1459</v>
      </c>
      <c r="E60" s="105" t="s">
        <v>1287</v>
      </c>
      <c r="F60" s="103" t="s">
        <v>209</v>
      </c>
      <c r="G60" s="106"/>
      <c r="H60" s="103" t="s">
        <v>443</v>
      </c>
      <c r="I60" s="105" t="s">
        <v>443</v>
      </c>
    </row>
    <row r="61" ht="15.0" customHeight="1">
      <c r="A61" s="102" t="s">
        <v>1460</v>
      </c>
      <c r="B61" s="103" t="s">
        <v>1279</v>
      </c>
      <c r="C61" s="104" t="s">
        <v>1315</v>
      </c>
      <c r="D61" s="103" t="s">
        <v>1461</v>
      </c>
      <c r="E61" s="105" t="s">
        <v>1287</v>
      </c>
      <c r="F61" s="103" t="s">
        <v>209</v>
      </c>
      <c r="G61" s="106"/>
      <c r="H61" s="103" t="s">
        <v>443</v>
      </c>
      <c r="I61" s="105" t="s">
        <v>443</v>
      </c>
    </row>
    <row r="62" ht="15.0" customHeight="1">
      <c r="A62" s="102" t="s">
        <v>1462</v>
      </c>
      <c r="B62" s="103" t="s">
        <v>1279</v>
      </c>
      <c r="C62" s="104" t="s">
        <v>1463</v>
      </c>
      <c r="D62" s="103" t="s">
        <v>1464</v>
      </c>
      <c r="E62" s="108" t="s">
        <v>1287</v>
      </c>
      <c r="F62" s="103" t="s">
        <v>209</v>
      </c>
      <c r="G62" s="109"/>
      <c r="H62" s="103" t="s">
        <v>443</v>
      </c>
      <c r="I62" s="108" t="s">
        <v>443</v>
      </c>
    </row>
    <row r="63" ht="15.0" customHeight="1">
      <c r="A63" s="102" t="s">
        <v>1469</v>
      </c>
      <c r="B63" s="103" t="s">
        <v>1279</v>
      </c>
      <c r="C63" s="104" t="s">
        <v>1463</v>
      </c>
      <c r="D63" s="107" t="s">
        <v>1470</v>
      </c>
      <c r="E63" s="105" t="s">
        <v>1287</v>
      </c>
      <c r="F63" s="103" t="s">
        <v>209</v>
      </c>
      <c r="G63" s="106"/>
      <c r="H63" s="103" t="s">
        <v>443</v>
      </c>
      <c r="I63" s="105" t="s">
        <v>443</v>
      </c>
    </row>
    <row r="64" ht="15.0" customHeight="1">
      <c r="A64" s="102" t="s">
        <v>1472</v>
      </c>
      <c r="B64" s="103" t="s">
        <v>1279</v>
      </c>
      <c r="C64" s="104" t="s">
        <v>1463</v>
      </c>
      <c r="D64" s="103" t="s">
        <v>1473</v>
      </c>
      <c r="E64" s="105" t="s">
        <v>1287</v>
      </c>
      <c r="F64" s="103" t="s">
        <v>209</v>
      </c>
      <c r="G64" s="106"/>
      <c r="H64" s="103" t="s">
        <v>443</v>
      </c>
      <c r="I64" s="105" t="s">
        <v>443</v>
      </c>
    </row>
    <row r="65" ht="15.0" customHeight="1">
      <c r="A65" s="102" t="s">
        <v>1475</v>
      </c>
      <c r="B65" s="103" t="s">
        <v>1279</v>
      </c>
      <c r="C65" s="104" t="s">
        <v>1463</v>
      </c>
      <c r="D65" s="103" t="s">
        <v>1479</v>
      </c>
      <c r="E65" s="105" t="s">
        <v>1287</v>
      </c>
      <c r="F65" s="103" t="s">
        <v>209</v>
      </c>
      <c r="G65" s="106"/>
      <c r="H65" s="103" t="s">
        <v>443</v>
      </c>
      <c r="I65" s="105" t="s">
        <v>443</v>
      </c>
    </row>
    <row r="66" ht="15.0" customHeight="1">
      <c r="A66" s="102" t="s">
        <v>1480</v>
      </c>
      <c r="B66" s="103" t="s">
        <v>1279</v>
      </c>
      <c r="C66" s="104" t="s">
        <v>1463</v>
      </c>
      <c r="D66" s="103" t="s">
        <v>1484</v>
      </c>
      <c r="E66" s="105" t="s">
        <v>1287</v>
      </c>
      <c r="F66" s="103" t="s">
        <v>209</v>
      </c>
      <c r="G66" s="106"/>
      <c r="H66" s="103" t="s">
        <v>443</v>
      </c>
      <c r="I66" s="105" t="s">
        <v>443</v>
      </c>
    </row>
    <row r="67" ht="15.0" customHeight="1">
      <c r="A67" s="102" t="s">
        <v>1486</v>
      </c>
      <c r="B67" s="103" t="s">
        <v>1279</v>
      </c>
      <c r="C67" s="104" t="s">
        <v>1463</v>
      </c>
      <c r="D67" s="107" t="s">
        <v>1488</v>
      </c>
      <c r="E67" s="105" t="s">
        <v>1287</v>
      </c>
      <c r="F67" s="103" t="s">
        <v>209</v>
      </c>
      <c r="G67" s="106"/>
      <c r="H67" s="103" t="s">
        <v>443</v>
      </c>
      <c r="I67" s="105" t="s">
        <v>443</v>
      </c>
    </row>
    <row r="68" ht="15.0" customHeight="1">
      <c r="A68" s="102" t="s">
        <v>1490</v>
      </c>
      <c r="B68" s="103" t="s">
        <v>1279</v>
      </c>
      <c r="C68" s="104" t="s">
        <v>1463</v>
      </c>
      <c r="D68" s="103" t="s">
        <v>1493</v>
      </c>
      <c r="E68" s="105" t="s">
        <v>1287</v>
      </c>
      <c r="F68" s="103" t="s">
        <v>209</v>
      </c>
      <c r="G68" s="106"/>
      <c r="H68" s="103" t="s">
        <v>443</v>
      </c>
      <c r="I68" s="105" t="s">
        <v>443</v>
      </c>
    </row>
    <row r="69" ht="15.0" customHeight="1">
      <c r="A69" s="102" t="s">
        <v>1495</v>
      </c>
      <c r="B69" s="103" t="s">
        <v>1279</v>
      </c>
      <c r="C69" s="104" t="s">
        <v>1463</v>
      </c>
      <c r="D69" s="103" t="s">
        <v>1496</v>
      </c>
      <c r="E69" s="105" t="s">
        <v>1287</v>
      </c>
      <c r="F69" s="103" t="s">
        <v>209</v>
      </c>
      <c r="G69" s="106"/>
      <c r="H69" s="103" t="s">
        <v>443</v>
      </c>
      <c r="I69" s="105" t="s">
        <v>443</v>
      </c>
    </row>
    <row r="70" ht="15.0" customHeight="1">
      <c r="A70" s="102" t="s">
        <v>1497</v>
      </c>
      <c r="B70" s="103" t="s">
        <v>1279</v>
      </c>
      <c r="C70" s="104" t="s">
        <v>1463</v>
      </c>
      <c r="D70" s="107" t="s">
        <v>1503</v>
      </c>
      <c r="E70" s="105" t="s">
        <v>1287</v>
      </c>
      <c r="F70" s="103" t="s">
        <v>209</v>
      </c>
      <c r="G70" s="106"/>
      <c r="H70" s="103" t="s">
        <v>443</v>
      </c>
      <c r="I70" s="105" t="s">
        <v>443</v>
      </c>
    </row>
    <row r="71" ht="15.0" customHeight="1">
      <c r="A71" s="102" t="s">
        <v>1504</v>
      </c>
      <c r="B71" s="103" t="s">
        <v>1279</v>
      </c>
      <c r="C71" s="104" t="s">
        <v>1463</v>
      </c>
      <c r="D71" s="107" t="s">
        <v>1505</v>
      </c>
      <c r="E71" s="105" t="s">
        <v>1287</v>
      </c>
      <c r="F71" s="103" t="s">
        <v>209</v>
      </c>
      <c r="G71" s="106"/>
      <c r="H71" s="103" t="s">
        <v>443</v>
      </c>
      <c r="I71" s="105" t="s">
        <v>443</v>
      </c>
    </row>
    <row r="72" ht="15.0" customHeight="1">
      <c r="A72" s="102" t="s">
        <v>1508</v>
      </c>
      <c r="B72" s="103" t="s">
        <v>1279</v>
      </c>
      <c r="C72" s="104" t="s">
        <v>1463</v>
      </c>
      <c r="D72" s="107" t="s">
        <v>1511</v>
      </c>
      <c r="E72" s="105" t="s">
        <v>1287</v>
      </c>
      <c r="F72" s="103" t="s">
        <v>209</v>
      </c>
      <c r="G72" s="106"/>
      <c r="H72" s="103" t="s">
        <v>443</v>
      </c>
      <c r="I72" s="105" t="s">
        <v>443</v>
      </c>
    </row>
    <row r="73" ht="15.0" customHeight="1">
      <c r="A73" s="102" t="s">
        <v>1512</v>
      </c>
      <c r="B73" s="103" t="s">
        <v>1279</v>
      </c>
      <c r="C73" s="108" t="s">
        <v>1463</v>
      </c>
      <c r="D73" s="107" t="s">
        <v>1513</v>
      </c>
      <c r="E73" s="105" t="s">
        <v>1287</v>
      </c>
      <c r="F73" s="103" t="s">
        <v>209</v>
      </c>
      <c r="G73" s="106"/>
      <c r="H73" s="103" t="s">
        <v>443</v>
      </c>
      <c r="I73" s="105" t="s">
        <v>443</v>
      </c>
    </row>
    <row r="74" ht="15.0" customHeight="1">
      <c r="A74" s="102" t="s">
        <v>1515</v>
      </c>
      <c r="B74" s="103" t="s">
        <v>1279</v>
      </c>
      <c r="C74" s="104" t="s">
        <v>1463</v>
      </c>
      <c r="D74" s="107" t="s">
        <v>1518</v>
      </c>
      <c r="E74" s="105" t="s">
        <v>1287</v>
      </c>
      <c r="F74" s="103" t="s">
        <v>209</v>
      </c>
      <c r="G74" s="106"/>
      <c r="H74" s="103" t="s">
        <v>443</v>
      </c>
      <c r="I74" s="105" t="s">
        <v>443</v>
      </c>
    </row>
    <row r="75" ht="15.0" customHeight="1">
      <c r="A75" s="102" t="s">
        <v>1519</v>
      </c>
      <c r="B75" s="103" t="s">
        <v>1279</v>
      </c>
      <c r="C75" s="104" t="s">
        <v>1463</v>
      </c>
      <c r="D75" s="107" t="s">
        <v>1520</v>
      </c>
      <c r="E75" s="105" t="s">
        <v>1287</v>
      </c>
      <c r="F75" s="103" t="s">
        <v>209</v>
      </c>
      <c r="G75" s="106"/>
      <c r="H75" s="103" t="s">
        <v>443</v>
      </c>
      <c r="I75" s="105" t="s">
        <v>443</v>
      </c>
    </row>
    <row r="76" ht="15.0" customHeight="1">
      <c r="A76" s="102" t="s">
        <v>1523</v>
      </c>
      <c r="B76" s="103" t="s">
        <v>1279</v>
      </c>
      <c r="C76" s="104" t="s">
        <v>1463</v>
      </c>
      <c r="D76" s="107" t="s">
        <v>1524</v>
      </c>
      <c r="E76" s="105" t="s">
        <v>1287</v>
      </c>
      <c r="F76" s="103" t="s">
        <v>209</v>
      </c>
      <c r="G76" s="106"/>
      <c r="H76" s="103" t="s">
        <v>443</v>
      </c>
      <c r="I76" s="105" t="s">
        <v>443</v>
      </c>
    </row>
    <row r="77" ht="15.0" customHeight="1">
      <c r="A77" s="102" t="s">
        <v>1525</v>
      </c>
      <c r="B77" s="103" t="s">
        <v>1279</v>
      </c>
      <c r="C77" s="104" t="s">
        <v>1463</v>
      </c>
      <c r="D77" s="107" t="s">
        <v>1527</v>
      </c>
      <c r="E77" s="105" t="s">
        <v>1287</v>
      </c>
      <c r="F77" s="103" t="s">
        <v>209</v>
      </c>
      <c r="G77" s="106"/>
      <c r="H77" s="103" t="s">
        <v>443</v>
      </c>
      <c r="I77" s="105" t="s">
        <v>443</v>
      </c>
    </row>
    <row r="78" ht="15.0" customHeight="1">
      <c r="A78" s="102" t="s">
        <v>1529</v>
      </c>
      <c r="B78" s="103" t="s">
        <v>1279</v>
      </c>
      <c r="C78" s="104" t="s">
        <v>1463</v>
      </c>
      <c r="D78" s="107" t="s">
        <v>1530</v>
      </c>
      <c r="E78" s="105" t="s">
        <v>1287</v>
      </c>
      <c r="F78" s="103" t="s">
        <v>209</v>
      </c>
      <c r="G78" s="106"/>
      <c r="H78" s="103" t="s">
        <v>443</v>
      </c>
      <c r="I78" s="105" t="s">
        <v>443</v>
      </c>
    </row>
    <row r="79" ht="15.0" customHeight="1">
      <c r="A79" s="102" t="s">
        <v>1531</v>
      </c>
      <c r="B79" s="103" t="s">
        <v>1279</v>
      </c>
      <c r="C79" s="104" t="s">
        <v>1463</v>
      </c>
      <c r="D79" s="107" t="s">
        <v>1533</v>
      </c>
      <c r="E79" s="105" t="s">
        <v>1287</v>
      </c>
      <c r="F79" s="103" t="s">
        <v>209</v>
      </c>
      <c r="G79" s="106"/>
      <c r="H79" s="103" t="s">
        <v>443</v>
      </c>
      <c r="I79" s="105" t="s">
        <v>443</v>
      </c>
    </row>
    <row r="80" ht="15.0" customHeight="1">
      <c r="A80" s="102" t="s">
        <v>1535</v>
      </c>
      <c r="B80" s="103" t="s">
        <v>1279</v>
      </c>
      <c r="C80" s="104" t="s">
        <v>1463</v>
      </c>
      <c r="D80" s="107" t="s">
        <v>1536</v>
      </c>
      <c r="E80" s="105" t="s">
        <v>1287</v>
      </c>
      <c r="F80" s="103" t="s">
        <v>209</v>
      </c>
      <c r="G80" s="106"/>
      <c r="H80" s="103" t="s">
        <v>443</v>
      </c>
      <c r="I80" s="105" t="s">
        <v>443</v>
      </c>
    </row>
    <row r="81" ht="15.0" customHeight="1">
      <c r="A81" s="102" t="s">
        <v>1537</v>
      </c>
      <c r="B81" s="103" t="s">
        <v>1279</v>
      </c>
      <c r="C81" s="104" t="s">
        <v>1463</v>
      </c>
      <c r="D81" s="107" t="s">
        <v>1539</v>
      </c>
      <c r="E81" s="105" t="s">
        <v>1287</v>
      </c>
      <c r="F81" s="103" t="s">
        <v>209</v>
      </c>
      <c r="G81" s="106"/>
      <c r="H81" s="103" t="s">
        <v>443</v>
      </c>
      <c r="I81" s="105" t="s">
        <v>443</v>
      </c>
    </row>
    <row r="82" ht="15.0" customHeight="1">
      <c r="A82" s="102" t="s">
        <v>1542</v>
      </c>
      <c r="B82" s="103" t="s">
        <v>1279</v>
      </c>
      <c r="C82" s="104" t="s">
        <v>1463</v>
      </c>
      <c r="D82" s="103" t="s">
        <v>1544</v>
      </c>
      <c r="E82" s="105" t="s">
        <v>1287</v>
      </c>
      <c r="F82" s="103" t="s">
        <v>209</v>
      </c>
      <c r="G82" s="106"/>
      <c r="H82" s="103" t="s">
        <v>443</v>
      </c>
      <c r="I82" s="105" t="s">
        <v>443</v>
      </c>
    </row>
    <row r="83" ht="15.0" customHeight="1">
      <c r="A83" s="102" t="s">
        <v>1545</v>
      </c>
      <c r="B83" s="103" t="s">
        <v>1279</v>
      </c>
      <c r="C83" s="104" t="s">
        <v>1463</v>
      </c>
      <c r="D83" s="107" t="s">
        <v>1546</v>
      </c>
      <c r="E83" s="105" t="s">
        <v>1287</v>
      </c>
      <c r="F83" s="103" t="s">
        <v>209</v>
      </c>
      <c r="G83" s="106"/>
      <c r="H83" s="103" t="s">
        <v>443</v>
      </c>
      <c r="I83" s="105" t="s">
        <v>443</v>
      </c>
    </row>
    <row r="84" ht="15.0" customHeight="1">
      <c r="A84" s="102" t="s">
        <v>1547</v>
      </c>
      <c r="B84" s="103" t="s">
        <v>1279</v>
      </c>
      <c r="C84" s="104" t="s">
        <v>1463</v>
      </c>
      <c r="D84" s="103" t="s">
        <v>1548</v>
      </c>
      <c r="E84" s="105" t="s">
        <v>1287</v>
      </c>
      <c r="F84" s="103" t="s">
        <v>209</v>
      </c>
      <c r="G84" s="106"/>
      <c r="H84" s="110"/>
      <c r="I84" s="106"/>
    </row>
    <row r="85" ht="15.0" customHeight="1">
      <c r="A85" s="102" t="s">
        <v>1553</v>
      </c>
      <c r="B85" s="103" t="s">
        <v>1279</v>
      </c>
      <c r="C85" s="104" t="s">
        <v>1463</v>
      </c>
      <c r="D85" s="107" t="s">
        <v>1554</v>
      </c>
      <c r="E85" s="105" t="s">
        <v>1287</v>
      </c>
      <c r="F85" s="103" t="s">
        <v>209</v>
      </c>
      <c r="G85" s="106"/>
      <c r="H85" s="103" t="s">
        <v>443</v>
      </c>
      <c r="I85" s="105" t="s">
        <v>443</v>
      </c>
    </row>
    <row r="86" ht="15.0" customHeight="1">
      <c r="A86" s="102" t="s">
        <v>1556</v>
      </c>
      <c r="B86" s="103" t="s">
        <v>1279</v>
      </c>
      <c r="C86" s="104" t="s">
        <v>1463</v>
      </c>
      <c r="D86" s="107" t="s">
        <v>1560</v>
      </c>
      <c r="E86" s="105" t="s">
        <v>1287</v>
      </c>
      <c r="F86" s="103" t="s">
        <v>209</v>
      </c>
      <c r="G86" s="106"/>
      <c r="H86" s="103" t="s">
        <v>443</v>
      </c>
      <c r="I86" s="105" t="s">
        <v>443</v>
      </c>
    </row>
    <row r="87" ht="15.0" customHeight="1">
      <c r="A87" s="111" t="s">
        <v>1561</v>
      </c>
      <c r="B87" s="107" t="s">
        <v>1279</v>
      </c>
      <c r="C87" s="104" t="s">
        <v>1315</v>
      </c>
      <c r="D87" s="107" t="s">
        <v>1564</v>
      </c>
      <c r="E87" s="112" t="s">
        <v>1287</v>
      </c>
      <c r="F87" s="107" t="s">
        <v>209</v>
      </c>
      <c r="G87" s="106"/>
      <c r="H87" s="107" t="s">
        <v>443</v>
      </c>
      <c r="I87" s="112" t="s">
        <v>443</v>
      </c>
    </row>
    <row r="88" ht="15.0" customHeight="1">
      <c r="A88" s="111" t="s">
        <v>1567</v>
      </c>
      <c r="B88" s="107" t="s">
        <v>1279</v>
      </c>
      <c r="C88" s="104" t="s">
        <v>1463</v>
      </c>
      <c r="D88" s="107" t="s">
        <v>1569</v>
      </c>
      <c r="E88" s="112" t="s">
        <v>1287</v>
      </c>
      <c r="F88" s="107" t="s">
        <v>209</v>
      </c>
      <c r="G88" s="106"/>
      <c r="H88" s="107" t="s">
        <v>443</v>
      </c>
      <c r="I88" s="112" t="s">
        <v>443</v>
      </c>
    </row>
    <row r="89" ht="15.0" customHeight="1">
      <c r="A89" s="102" t="s">
        <v>1570</v>
      </c>
      <c r="B89" s="103" t="s">
        <v>1279</v>
      </c>
      <c r="C89" s="104" t="s">
        <v>1572</v>
      </c>
      <c r="D89" s="107" t="s">
        <v>1574</v>
      </c>
      <c r="E89" s="105" t="s">
        <v>1287</v>
      </c>
      <c r="F89" s="103" t="s">
        <v>209</v>
      </c>
      <c r="G89" s="106"/>
      <c r="H89" s="103" t="s">
        <v>443</v>
      </c>
      <c r="I89" s="105" t="s">
        <v>443</v>
      </c>
    </row>
    <row r="90" ht="15.0" customHeight="1">
      <c r="A90" s="102" t="s">
        <v>1576</v>
      </c>
      <c r="B90" s="103" t="s">
        <v>1279</v>
      </c>
      <c r="C90" s="104" t="s">
        <v>1572</v>
      </c>
      <c r="D90" s="107" t="s">
        <v>1578</v>
      </c>
      <c r="E90" s="105" t="s">
        <v>1287</v>
      </c>
      <c r="F90" s="103" t="s">
        <v>209</v>
      </c>
      <c r="G90" s="106"/>
      <c r="H90" s="103" t="s">
        <v>443</v>
      </c>
      <c r="I90" s="105" t="s">
        <v>443</v>
      </c>
    </row>
    <row r="91" ht="15.0" customHeight="1">
      <c r="A91" s="102" t="s">
        <v>1579</v>
      </c>
      <c r="B91" s="103" t="s">
        <v>1279</v>
      </c>
      <c r="C91" s="104" t="s">
        <v>1572</v>
      </c>
      <c r="D91" s="103" t="s">
        <v>1580</v>
      </c>
      <c r="E91" s="105" t="s">
        <v>1287</v>
      </c>
      <c r="F91" s="103" t="s">
        <v>209</v>
      </c>
      <c r="G91" s="106"/>
      <c r="H91" s="103" t="s">
        <v>443</v>
      </c>
      <c r="I91" s="105" t="s">
        <v>443</v>
      </c>
    </row>
    <row r="92" ht="15.0" customHeight="1">
      <c r="A92" s="102" t="s">
        <v>1583</v>
      </c>
      <c r="B92" s="103" t="s">
        <v>1279</v>
      </c>
      <c r="C92" s="104" t="s">
        <v>1572</v>
      </c>
      <c r="D92" s="107" t="s">
        <v>1585</v>
      </c>
      <c r="E92" s="105" t="s">
        <v>1287</v>
      </c>
      <c r="F92" s="103" t="s">
        <v>209</v>
      </c>
      <c r="G92" s="106"/>
      <c r="H92" s="103" t="s">
        <v>443</v>
      </c>
      <c r="I92" s="105" t="s">
        <v>443</v>
      </c>
    </row>
    <row r="93" ht="15.0" customHeight="1">
      <c r="A93" s="102" t="s">
        <v>1587</v>
      </c>
      <c r="B93" s="103" t="s">
        <v>1279</v>
      </c>
      <c r="C93" s="104" t="s">
        <v>443</v>
      </c>
      <c r="D93" s="107" t="s">
        <v>1588</v>
      </c>
      <c r="E93" s="105" t="s">
        <v>1287</v>
      </c>
      <c r="F93" s="103" t="s">
        <v>209</v>
      </c>
      <c r="G93" s="106"/>
      <c r="H93" s="103" t="s">
        <v>443</v>
      </c>
      <c r="I93" s="105" t="s">
        <v>443</v>
      </c>
    </row>
    <row r="94" ht="15.0" customHeight="1">
      <c r="A94" s="113"/>
      <c r="B94" s="114"/>
    </row>
    <row r="95" ht="15.0" customHeight="1">
      <c r="A95" s="111" t="s">
        <v>1592</v>
      </c>
      <c r="B95" s="103"/>
    </row>
    <row r="96" ht="15.0" customHeight="1">
      <c r="A96" s="111" t="s">
        <v>1593</v>
      </c>
      <c r="B96" s="107" t="s">
        <v>1279</v>
      </c>
      <c r="C96" s="104" t="s">
        <v>1572</v>
      </c>
      <c r="D96" s="107" t="s">
        <v>1597</v>
      </c>
      <c r="E96" s="112" t="s">
        <v>1287</v>
      </c>
      <c r="F96" s="107">
        <v>1.0</v>
      </c>
      <c r="G96" s="112" t="s">
        <v>1598</v>
      </c>
      <c r="H96" s="107" t="s">
        <v>443</v>
      </c>
      <c r="I96" s="112" t="s">
        <v>443</v>
      </c>
    </row>
    <row r="97" ht="15.0" customHeight="1">
      <c r="A97" s="111" t="s">
        <v>1599</v>
      </c>
      <c r="B97" s="107" t="s">
        <v>1279</v>
      </c>
      <c r="C97" s="104" t="s">
        <v>1572</v>
      </c>
      <c r="D97" s="107" t="s">
        <v>1602</v>
      </c>
      <c r="E97" s="112" t="s">
        <v>1287</v>
      </c>
      <c r="F97" s="107">
        <v>1.0</v>
      </c>
      <c r="G97" s="112" t="s">
        <v>1598</v>
      </c>
      <c r="H97" s="107" t="s">
        <v>443</v>
      </c>
      <c r="I97" s="112" t="s">
        <v>443</v>
      </c>
    </row>
    <row r="98" ht="15.0" customHeight="1">
      <c r="A98" s="111" t="s">
        <v>1604</v>
      </c>
      <c r="B98" s="107" t="s">
        <v>1279</v>
      </c>
      <c r="C98" s="104" t="s">
        <v>1572</v>
      </c>
      <c r="D98" s="107" t="s">
        <v>1605</v>
      </c>
      <c r="E98" s="112" t="s">
        <v>1287</v>
      </c>
      <c r="F98" s="107">
        <v>1.0</v>
      </c>
      <c r="G98" s="112" t="s">
        <v>1598</v>
      </c>
      <c r="H98" s="107" t="s">
        <v>443</v>
      </c>
      <c r="I98" s="112" t="s">
        <v>443</v>
      </c>
    </row>
    <row r="99" ht="15.0" customHeight="1">
      <c r="A99" s="111" t="s">
        <v>1606</v>
      </c>
      <c r="B99" s="107" t="s">
        <v>1279</v>
      </c>
      <c r="C99" s="104" t="s">
        <v>1572</v>
      </c>
      <c r="D99" s="107" t="s">
        <v>1608</v>
      </c>
      <c r="E99" s="112" t="s">
        <v>1287</v>
      </c>
      <c r="F99" s="107">
        <v>1.0</v>
      </c>
      <c r="G99" s="112" t="s">
        <v>1598</v>
      </c>
      <c r="H99" s="107" t="s">
        <v>443</v>
      </c>
      <c r="I99" s="112" t="s">
        <v>443</v>
      </c>
    </row>
    <row r="100" ht="15.0" customHeight="1">
      <c r="A100" s="111" t="s">
        <v>1610</v>
      </c>
      <c r="B100" s="107" t="s">
        <v>1279</v>
      </c>
      <c r="C100" s="104" t="s">
        <v>1572</v>
      </c>
      <c r="D100" s="107" t="s">
        <v>1611</v>
      </c>
      <c r="E100" s="112" t="s">
        <v>1287</v>
      </c>
      <c r="F100" s="107">
        <v>1.0</v>
      </c>
      <c r="G100" s="112" t="s">
        <v>1598</v>
      </c>
      <c r="H100" s="107" t="s">
        <v>443</v>
      </c>
      <c r="I100" s="112" t="s">
        <v>443</v>
      </c>
    </row>
    <row r="101" ht="15.0" customHeight="1">
      <c r="A101" s="111" t="s">
        <v>1612</v>
      </c>
      <c r="B101" s="107" t="s">
        <v>1279</v>
      </c>
      <c r="C101" s="104" t="s">
        <v>1572</v>
      </c>
      <c r="D101" s="107" t="s">
        <v>1613</v>
      </c>
      <c r="E101" s="112" t="s">
        <v>1287</v>
      </c>
      <c r="F101" s="107">
        <v>1.0</v>
      </c>
      <c r="G101" s="112" t="s">
        <v>1598</v>
      </c>
      <c r="H101" s="107" t="s">
        <v>443</v>
      </c>
      <c r="I101" s="112" t="s">
        <v>443</v>
      </c>
    </row>
    <row r="102" ht="15.0" customHeight="1">
      <c r="A102" s="111" t="s">
        <v>1614</v>
      </c>
      <c r="B102" s="107" t="s">
        <v>1279</v>
      </c>
      <c r="C102" s="104" t="s">
        <v>1572</v>
      </c>
      <c r="D102" s="107" t="s">
        <v>1619</v>
      </c>
      <c r="E102" s="112" t="s">
        <v>1287</v>
      </c>
      <c r="F102" s="107">
        <v>1.0</v>
      </c>
      <c r="G102" s="112" t="s">
        <v>1598</v>
      </c>
      <c r="H102" s="107" t="s">
        <v>443</v>
      </c>
      <c r="I102" s="112" t="s">
        <v>443</v>
      </c>
    </row>
    <row r="103" ht="15.0" customHeight="1">
      <c r="A103" s="111" t="s">
        <v>1620</v>
      </c>
      <c r="B103" s="107" t="s">
        <v>1279</v>
      </c>
      <c r="C103" s="104" t="s">
        <v>1572</v>
      </c>
      <c r="D103" s="107" t="s">
        <v>1621</v>
      </c>
      <c r="E103" s="112" t="s">
        <v>1287</v>
      </c>
      <c r="F103" s="107">
        <v>1.0</v>
      </c>
      <c r="G103" s="112" t="s">
        <v>1598</v>
      </c>
      <c r="H103" s="107" t="s">
        <v>443</v>
      </c>
      <c r="I103" s="112" t="s">
        <v>443</v>
      </c>
    </row>
    <row r="104" ht="15.0" customHeight="1">
      <c r="A104" s="111" t="s">
        <v>1623</v>
      </c>
      <c r="B104" s="107" t="s">
        <v>1279</v>
      </c>
      <c r="C104" s="104" t="s">
        <v>1572</v>
      </c>
      <c r="D104" s="107" t="s">
        <v>1624</v>
      </c>
      <c r="E104" s="112" t="s">
        <v>1287</v>
      </c>
      <c r="F104" s="107">
        <v>1.0</v>
      </c>
      <c r="G104" s="112" t="s">
        <v>1598</v>
      </c>
      <c r="H104" s="107" t="s">
        <v>443</v>
      </c>
      <c r="I104" s="112" t="s">
        <v>443</v>
      </c>
    </row>
    <row r="105" ht="15.0" customHeight="1">
      <c r="A105" s="111" t="s">
        <v>1625</v>
      </c>
      <c r="B105" s="107" t="s">
        <v>1279</v>
      </c>
      <c r="C105" s="104" t="s">
        <v>1572</v>
      </c>
      <c r="D105" s="107" t="s">
        <v>1626</v>
      </c>
      <c r="E105" s="112" t="s">
        <v>1287</v>
      </c>
      <c r="F105" s="107">
        <v>1.0</v>
      </c>
      <c r="G105" s="112" t="s">
        <v>1598</v>
      </c>
      <c r="H105" s="107" t="s">
        <v>443</v>
      </c>
      <c r="I105" s="112" t="s">
        <v>443</v>
      </c>
    </row>
    <row r="106" ht="15.0" customHeight="1">
      <c r="A106" s="111" t="s">
        <v>1627</v>
      </c>
      <c r="B106" s="107" t="s">
        <v>1279</v>
      </c>
      <c r="C106" s="104" t="s">
        <v>1572</v>
      </c>
      <c r="D106" s="107" t="s">
        <v>1628</v>
      </c>
      <c r="E106" s="112" t="s">
        <v>1287</v>
      </c>
      <c r="F106" s="107">
        <v>1.0</v>
      </c>
      <c r="G106" s="112" t="s">
        <v>1598</v>
      </c>
      <c r="H106" s="107" t="s">
        <v>443</v>
      </c>
      <c r="I106" s="112" t="s">
        <v>443</v>
      </c>
    </row>
    <row r="107" ht="15.0" customHeight="1">
      <c r="A107" s="111" t="s">
        <v>1631</v>
      </c>
      <c r="B107" s="107" t="s">
        <v>1279</v>
      </c>
      <c r="C107" s="104" t="s">
        <v>1572</v>
      </c>
      <c r="D107" s="107" t="s">
        <v>1633</v>
      </c>
      <c r="E107" s="112" t="s">
        <v>1287</v>
      </c>
      <c r="F107" s="107">
        <v>1.0</v>
      </c>
      <c r="G107" s="112" t="s">
        <v>1598</v>
      </c>
      <c r="H107" s="107" t="s">
        <v>443</v>
      </c>
      <c r="I107" s="112" t="s">
        <v>443</v>
      </c>
    </row>
    <row r="108" ht="15.0" customHeight="1">
      <c r="A108" s="111" t="s">
        <v>1634</v>
      </c>
      <c r="B108" s="107" t="s">
        <v>1279</v>
      </c>
      <c r="C108" s="104" t="s">
        <v>1572</v>
      </c>
      <c r="D108" s="107" t="s">
        <v>1635</v>
      </c>
      <c r="E108" s="112" t="s">
        <v>1287</v>
      </c>
      <c r="F108" s="107">
        <v>1.0</v>
      </c>
      <c r="G108" s="112" t="s">
        <v>1598</v>
      </c>
      <c r="H108" s="107" t="s">
        <v>443</v>
      </c>
      <c r="I108" s="112" t="s">
        <v>443</v>
      </c>
    </row>
    <row r="109" ht="15.0" customHeight="1">
      <c r="A109" s="111" t="s">
        <v>1636</v>
      </c>
      <c r="B109" s="107" t="s">
        <v>1279</v>
      </c>
      <c r="C109" s="104" t="s">
        <v>1572</v>
      </c>
      <c r="D109" s="107" t="s">
        <v>1638</v>
      </c>
      <c r="E109" s="112" t="s">
        <v>1287</v>
      </c>
      <c r="F109" s="107">
        <v>1.0</v>
      </c>
      <c r="G109" s="112" t="s">
        <v>1598</v>
      </c>
      <c r="H109" s="107" t="s">
        <v>443</v>
      </c>
      <c r="I109" s="112" t="s">
        <v>443</v>
      </c>
    </row>
    <row r="110" ht="15.0" customHeight="1">
      <c r="A110" s="111" t="s">
        <v>1639</v>
      </c>
      <c r="B110" s="107" t="s">
        <v>1279</v>
      </c>
      <c r="C110" s="104" t="s">
        <v>1572</v>
      </c>
      <c r="D110" s="107" t="s">
        <v>1640</v>
      </c>
      <c r="E110" s="112" t="s">
        <v>1287</v>
      </c>
      <c r="F110" s="107">
        <v>1.0</v>
      </c>
      <c r="G110" s="112" t="s">
        <v>1598</v>
      </c>
      <c r="H110" s="107" t="s">
        <v>443</v>
      </c>
      <c r="I110" s="112" t="s">
        <v>443</v>
      </c>
    </row>
    <row r="111" ht="15.0" customHeight="1">
      <c r="A111" s="111" t="s">
        <v>1641</v>
      </c>
      <c r="B111" s="107" t="s">
        <v>1279</v>
      </c>
      <c r="C111" s="104" t="s">
        <v>1572</v>
      </c>
      <c r="D111" s="107" t="s">
        <v>1643</v>
      </c>
      <c r="E111" s="112" t="s">
        <v>1287</v>
      </c>
      <c r="F111" s="107">
        <v>1.0</v>
      </c>
      <c r="G111" s="112" t="s">
        <v>1598</v>
      </c>
      <c r="H111" s="107" t="s">
        <v>443</v>
      </c>
      <c r="I111" s="112" t="s">
        <v>443</v>
      </c>
    </row>
    <row r="112" ht="15.0" customHeight="1">
      <c r="A112" s="111" t="s">
        <v>1644</v>
      </c>
      <c r="B112" s="107" t="s">
        <v>1279</v>
      </c>
      <c r="C112" s="104" t="s">
        <v>1572</v>
      </c>
      <c r="D112" s="107" t="s">
        <v>1645</v>
      </c>
      <c r="E112" s="112" t="s">
        <v>1287</v>
      </c>
      <c r="F112" s="107">
        <v>1.0</v>
      </c>
      <c r="G112" s="112" t="s">
        <v>1598</v>
      </c>
      <c r="H112" s="107" t="s">
        <v>443</v>
      </c>
      <c r="I112" s="112" t="s">
        <v>443</v>
      </c>
    </row>
    <row r="113" ht="15.0" customHeight="1">
      <c r="A113" s="111" t="s">
        <v>1648</v>
      </c>
      <c r="B113" s="107" t="s">
        <v>1279</v>
      </c>
      <c r="C113" s="104" t="s">
        <v>1572</v>
      </c>
      <c r="D113" s="107" t="s">
        <v>1649</v>
      </c>
      <c r="E113" s="112" t="s">
        <v>1287</v>
      </c>
      <c r="F113" s="107">
        <v>1.0</v>
      </c>
      <c r="G113" s="112" t="s">
        <v>1598</v>
      </c>
      <c r="H113" s="107" t="s">
        <v>443</v>
      </c>
      <c r="I113" s="112" t="s">
        <v>443</v>
      </c>
    </row>
  </sheetData>
  <mergeCells count="2">
    <mergeCell ref="B94:I94"/>
    <mergeCell ref="B95:I9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4.71"/>
    <col customWidth="1" min="2" max="2" width="16.86"/>
    <col customWidth="1" min="3" max="3" width="16.57"/>
    <col customWidth="1" min="4" max="4" width="95.14"/>
    <col customWidth="1" min="5" max="5" width="49.86"/>
    <col customWidth="1" min="6" max="6" width="18.57"/>
    <col customWidth="1" min="7" max="7" width="37.71"/>
    <col customWidth="1" min="8" max="9" width="10.0"/>
  </cols>
  <sheetData>
    <row r="1" ht="15.0" customHeight="1">
      <c r="A1" s="100" t="s">
        <v>1261</v>
      </c>
      <c r="B1" s="100" t="s">
        <v>1266</v>
      </c>
      <c r="C1" s="101" t="s">
        <v>1267</v>
      </c>
      <c r="D1" s="100" t="s">
        <v>1269</v>
      </c>
      <c r="E1" s="100" t="s">
        <v>1270</v>
      </c>
      <c r="F1" s="100" t="s">
        <v>1273</v>
      </c>
      <c r="G1" s="100" t="s">
        <v>590</v>
      </c>
      <c r="H1" s="100" t="s">
        <v>1274</v>
      </c>
      <c r="I1" s="119" t="s">
        <v>1670</v>
      </c>
    </row>
    <row r="2" ht="15.0" customHeight="1">
      <c r="A2" s="102" t="s">
        <v>1675</v>
      </c>
      <c r="B2" s="107" t="s">
        <v>1676</v>
      </c>
      <c r="C2" s="108" t="s">
        <v>1678</v>
      </c>
      <c r="D2" s="107" t="s">
        <v>1679</v>
      </c>
      <c r="E2" s="105" t="s">
        <v>1681</v>
      </c>
      <c r="F2" s="103" t="s">
        <v>209</v>
      </c>
      <c r="G2" s="106"/>
      <c r="H2" s="103" t="s">
        <v>443</v>
      </c>
      <c r="I2" s="105" t="s">
        <v>443</v>
      </c>
    </row>
    <row r="3" ht="15.0" customHeight="1">
      <c r="A3" s="102" t="s">
        <v>1683</v>
      </c>
      <c r="B3" s="107" t="s">
        <v>1676</v>
      </c>
      <c r="C3" s="108" t="s">
        <v>1678</v>
      </c>
      <c r="D3" s="107" t="s">
        <v>1684</v>
      </c>
      <c r="E3" s="105" t="s">
        <v>1681</v>
      </c>
      <c r="F3" s="103" t="s">
        <v>209</v>
      </c>
      <c r="G3" s="106"/>
      <c r="H3" s="103" t="s">
        <v>443</v>
      </c>
      <c r="I3" s="105" t="s">
        <v>443</v>
      </c>
    </row>
    <row r="4" ht="15.0" customHeight="1">
      <c r="A4" s="102" t="s">
        <v>1685</v>
      </c>
      <c r="B4" s="107" t="s">
        <v>1676</v>
      </c>
      <c r="C4" s="108" t="s">
        <v>1678</v>
      </c>
      <c r="D4" s="107" t="s">
        <v>1686</v>
      </c>
      <c r="E4" s="105" t="s">
        <v>1681</v>
      </c>
      <c r="F4" s="103" t="s">
        <v>209</v>
      </c>
      <c r="G4" s="106"/>
      <c r="H4" s="103" t="s">
        <v>443</v>
      </c>
      <c r="I4" s="105" t="s">
        <v>443</v>
      </c>
    </row>
    <row r="5" ht="15.0" customHeight="1">
      <c r="A5" s="102" t="s">
        <v>1688</v>
      </c>
      <c r="B5" s="107" t="s">
        <v>1676</v>
      </c>
      <c r="C5" s="108" t="s">
        <v>1678</v>
      </c>
      <c r="D5" s="107" t="s">
        <v>1690</v>
      </c>
      <c r="E5" s="105" t="s">
        <v>1681</v>
      </c>
      <c r="F5" s="103" t="s">
        <v>209</v>
      </c>
      <c r="G5" s="106"/>
      <c r="H5" s="103" t="s">
        <v>443</v>
      </c>
      <c r="I5" s="105" t="s">
        <v>443</v>
      </c>
    </row>
    <row r="6" ht="15.0" customHeight="1">
      <c r="A6" s="102" t="s">
        <v>1691</v>
      </c>
      <c r="B6" s="107" t="s">
        <v>1676</v>
      </c>
      <c r="C6" s="108" t="s">
        <v>1678</v>
      </c>
      <c r="D6" s="107" t="s">
        <v>1692</v>
      </c>
      <c r="E6" s="105" t="s">
        <v>1681</v>
      </c>
      <c r="F6" s="103" t="s">
        <v>209</v>
      </c>
      <c r="G6" s="106"/>
      <c r="H6" s="103" t="s">
        <v>443</v>
      </c>
      <c r="I6" s="105" t="s">
        <v>443</v>
      </c>
    </row>
    <row r="7" ht="15.0" customHeight="1">
      <c r="A7" s="102" t="s">
        <v>1693</v>
      </c>
      <c r="B7" s="107" t="s">
        <v>1676</v>
      </c>
      <c r="C7" s="108" t="s">
        <v>1315</v>
      </c>
      <c r="D7" s="107" t="s">
        <v>1695</v>
      </c>
      <c r="E7" s="105" t="s">
        <v>815</v>
      </c>
      <c r="F7" s="103" t="s">
        <v>209</v>
      </c>
      <c r="G7" s="106"/>
      <c r="H7" s="103" t="s">
        <v>443</v>
      </c>
      <c r="I7" s="105" t="s">
        <v>443</v>
      </c>
    </row>
    <row r="8" ht="15.0" customHeight="1">
      <c r="A8" s="102" t="s">
        <v>1697</v>
      </c>
      <c r="B8" s="107" t="s">
        <v>1676</v>
      </c>
      <c r="C8" s="108" t="s">
        <v>1315</v>
      </c>
      <c r="D8" s="107" t="s">
        <v>1698</v>
      </c>
      <c r="E8" s="105" t="s">
        <v>815</v>
      </c>
      <c r="F8" s="103" t="s">
        <v>209</v>
      </c>
      <c r="G8" s="106"/>
      <c r="H8" s="103" t="s">
        <v>443</v>
      </c>
      <c r="I8" s="105" t="s">
        <v>443</v>
      </c>
    </row>
    <row r="9" ht="15.0" customHeight="1">
      <c r="A9" s="102" t="s">
        <v>1699</v>
      </c>
      <c r="B9" s="107" t="s">
        <v>1676</v>
      </c>
      <c r="C9" s="108" t="s">
        <v>1315</v>
      </c>
      <c r="D9" s="107" t="s">
        <v>1700</v>
      </c>
      <c r="E9" s="105" t="s">
        <v>815</v>
      </c>
      <c r="F9" s="103" t="s">
        <v>209</v>
      </c>
      <c r="G9" s="106"/>
      <c r="H9" s="103" t="s">
        <v>443</v>
      </c>
      <c r="I9" s="105" t="s">
        <v>443</v>
      </c>
    </row>
    <row r="10" ht="15.0" customHeight="1">
      <c r="A10" s="102" t="s">
        <v>1701</v>
      </c>
      <c r="B10" s="107" t="s">
        <v>1676</v>
      </c>
      <c r="C10" s="108" t="s">
        <v>1315</v>
      </c>
      <c r="D10" s="107" t="s">
        <v>1703</v>
      </c>
      <c r="E10" s="105" t="s">
        <v>815</v>
      </c>
      <c r="F10" s="103" t="s">
        <v>209</v>
      </c>
      <c r="G10" s="106"/>
      <c r="H10" s="103" t="s">
        <v>443</v>
      </c>
      <c r="I10" s="105" t="s">
        <v>443</v>
      </c>
    </row>
    <row r="11" ht="15.0" customHeight="1">
      <c r="A11" s="102" t="s">
        <v>1704</v>
      </c>
      <c r="B11" s="107" t="s">
        <v>1676</v>
      </c>
      <c r="C11" s="108" t="s">
        <v>1315</v>
      </c>
      <c r="D11" s="107" t="s">
        <v>1705</v>
      </c>
      <c r="E11" s="105" t="s">
        <v>815</v>
      </c>
      <c r="F11" s="103" t="s">
        <v>209</v>
      </c>
      <c r="G11" s="106"/>
      <c r="H11" s="103" t="s">
        <v>443</v>
      </c>
      <c r="I11" s="105" t="s">
        <v>443</v>
      </c>
    </row>
    <row r="12" ht="15.0" customHeight="1">
      <c r="A12" s="102" t="s">
        <v>1706</v>
      </c>
      <c r="B12" s="103" t="s">
        <v>1708</v>
      </c>
      <c r="C12" s="108" t="s">
        <v>1709</v>
      </c>
      <c r="D12" s="103" t="s">
        <v>1711</v>
      </c>
      <c r="E12" s="105" t="s">
        <v>1713</v>
      </c>
      <c r="F12" s="103" t="s">
        <v>209</v>
      </c>
      <c r="G12" s="106"/>
      <c r="H12" s="103" t="s">
        <v>443</v>
      </c>
      <c r="I12" s="105" t="s">
        <v>443</v>
      </c>
    </row>
    <row r="13" ht="15.0" customHeight="1">
      <c r="A13" s="102" t="s">
        <v>1714</v>
      </c>
      <c r="B13" s="103" t="s">
        <v>1708</v>
      </c>
      <c r="C13" s="108" t="s">
        <v>1709</v>
      </c>
      <c r="D13" s="103" t="s">
        <v>1715</v>
      </c>
      <c r="E13" s="105" t="s">
        <v>1716</v>
      </c>
      <c r="F13" s="103" t="s">
        <v>209</v>
      </c>
      <c r="G13" s="106"/>
      <c r="H13" s="103" t="s">
        <v>443</v>
      </c>
      <c r="I13" s="105" t="s">
        <v>443</v>
      </c>
    </row>
    <row r="14" ht="15.0" customHeight="1">
      <c r="A14" s="102" t="s">
        <v>1717</v>
      </c>
      <c r="B14" s="103" t="s">
        <v>1708</v>
      </c>
      <c r="C14" s="108" t="s">
        <v>1709</v>
      </c>
      <c r="D14" s="103" t="s">
        <v>1718</v>
      </c>
      <c r="E14" s="105" t="s">
        <v>1720</v>
      </c>
      <c r="F14" s="103" t="s">
        <v>209</v>
      </c>
      <c r="G14" s="106"/>
      <c r="H14" s="103" t="s">
        <v>443</v>
      </c>
      <c r="I14" s="105" t="s">
        <v>443</v>
      </c>
    </row>
    <row r="15" ht="15.0" customHeight="1">
      <c r="A15" s="102" t="s">
        <v>1721</v>
      </c>
      <c r="B15" s="103" t="s">
        <v>1708</v>
      </c>
      <c r="C15" s="108" t="s">
        <v>1709</v>
      </c>
      <c r="D15" s="103" t="s">
        <v>1723</v>
      </c>
      <c r="E15" s="105" t="s">
        <v>1724</v>
      </c>
      <c r="F15" s="103" t="s">
        <v>209</v>
      </c>
      <c r="G15" s="106"/>
      <c r="H15" s="103" t="s">
        <v>443</v>
      </c>
      <c r="I15" s="105" t="s">
        <v>443</v>
      </c>
    </row>
    <row r="16" ht="15.0" customHeight="1">
      <c r="A16" s="102" t="s">
        <v>1725</v>
      </c>
      <c r="B16" s="103" t="s">
        <v>1708</v>
      </c>
      <c r="C16" s="108" t="s">
        <v>1709</v>
      </c>
      <c r="D16" s="103" t="s">
        <v>1726</v>
      </c>
      <c r="E16" s="105" t="s">
        <v>1724</v>
      </c>
      <c r="F16" s="103" t="s">
        <v>209</v>
      </c>
      <c r="G16" s="106"/>
      <c r="H16" s="103" t="s">
        <v>443</v>
      </c>
      <c r="I16" s="105" t="s">
        <v>443</v>
      </c>
    </row>
    <row r="17" ht="15.0" customHeight="1">
      <c r="A17" s="102" t="s">
        <v>1727</v>
      </c>
      <c r="B17" s="103" t="s">
        <v>1708</v>
      </c>
      <c r="C17" s="108" t="s">
        <v>1709</v>
      </c>
      <c r="D17" s="103" t="s">
        <v>1729</v>
      </c>
      <c r="E17" s="105" t="s">
        <v>1724</v>
      </c>
      <c r="F17" s="103" t="s">
        <v>209</v>
      </c>
      <c r="G17" s="106"/>
      <c r="H17" s="103" t="s">
        <v>443</v>
      </c>
      <c r="I17" s="105" t="s">
        <v>443</v>
      </c>
    </row>
    <row r="18" ht="15.0" customHeight="1">
      <c r="A18" s="102" t="s">
        <v>1731</v>
      </c>
      <c r="B18" s="103" t="s">
        <v>1708</v>
      </c>
      <c r="C18" s="108" t="s">
        <v>1709</v>
      </c>
      <c r="D18" s="103" t="s">
        <v>1733</v>
      </c>
      <c r="E18" s="105" t="s">
        <v>1724</v>
      </c>
      <c r="F18" s="103" t="s">
        <v>209</v>
      </c>
      <c r="G18" s="106"/>
      <c r="H18" s="103" t="s">
        <v>443</v>
      </c>
      <c r="I18" s="105" t="s">
        <v>443</v>
      </c>
    </row>
    <row r="19" ht="15.0" customHeight="1">
      <c r="A19" s="102" t="s">
        <v>1734</v>
      </c>
      <c r="B19" s="103" t="s">
        <v>1708</v>
      </c>
      <c r="C19" s="108" t="s">
        <v>1709</v>
      </c>
      <c r="D19" s="107" t="s">
        <v>1735</v>
      </c>
      <c r="E19" s="105" t="s">
        <v>1736</v>
      </c>
      <c r="F19" s="103" t="s">
        <v>209</v>
      </c>
      <c r="G19" s="106"/>
      <c r="H19" s="103" t="s">
        <v>443</v>
      </c>
      <c r="I19" s="105" t="s">
        <v>443</v>
      </c>
    </row>
    <row r="20" ht="15.0" customHeight="1">
      <c r="A20" s="102" t="s">
        <v>1737</v>
      </c>
      <c r="B20" s="107" t="s">
        <v>1676</v>
      </c>
      <c r="C20" s="108" t="s">
        <v>1709</v>
      </c>
      <c r="D20" s="107" t="s">
        <v>1738</v>
      </c>
      <c r="E20" s="105" t="s">
        <v>1739</v>
      </c>
      <c r="F20" s="103" t="s">
        <v>209</v>
      </c>
      <c r="G20" s="106"/>
      <c r="H20" s="103" t="s">
        <v>443</v>
      </c>
      <c r="I20" s="105" t="s">
        <v>443</v>
      </c>
    </row>
    <row r="21" ht="15.0" customHeight="1">
      <c r="A21" s="102" t="s">
        <v>302</v>
      </c>
      <c r="B21" s="107" t="s">
        <v>1676</v>
      </c>
      <c r="C21" s="108" t="s">
        <v>1709</v>
      </c>
      <c r="D21" s="107" t="s">
        <v>1740</v>
      </c>
      <c r="E21" s="105" t="s">
        <v>1741</v>
      </c>
      <c r="F21" s="103" t="s">
        <v>209</v>
      </c>
      <c r="G21" s="106"/>
      <c r="H21" s="103" t="s">
        <v>443</v>
      </c>
      <c r="I21" s="105" t="s">
        <v>443</v>
      </c>
    </row>
    <row r="22" ht="15.0" customHeight="1">
      <c r="A22" s="102" t="s">
        <v>1742</v>
      </c>
      <c r="B22" s="107" t="s">
        <v>1676</v>
      </c>
      <c r="C22" s="108" t="s">
        <v>1709</v>
      </c>
      <c r="D22" s="107" t="s">
        <v>1744</v>
      </c>
      <c r="E22" s="105" t="s">
        <v>1745</v>
      </c>
      <c r="F22" s="103" t="s">
        <v>209</v>
      </c>
      <c r="G22" s="106"/>
      <c r="H22" s="103" t="s">
        <v>443</v>
      </c>
      <c r="I22" s="105" t="s">
        <v>443</v>
      </c>
    </row>
    <row r="23" ht="15.0" customHeight="1">
      <c r="A23" s="102" t="s">
        <v>1747</v>
      </c>
      <c r="B23" s="107" t="s">
        <v>1676</v>
      </c>
      <c r="C23" s="108" t="s">
        <v>1709</v>
      </c>
      <c r="D23" s="107" t="s">
        <v>1749</v>
      </c>
      <c r="E23" s="105" t="s">
        <v>1745</v>
      </c>
      <c r="F23" s="103" t="s">
        <v>209</v>
      </c>
      <c r="G23" s="106"/>
      <c r="H23" s="103" t="s">
        <v>443</v>
      </c>
      <c r="I23" s="105" t="s">
        <v>443</v>
      </c>
    </row>
    <row r="24" ht="15.0" customHeight="1">
      <c r="A24" s="102" t="s">
        <v>1751</v>
      </c>
      <c r="B24" s="107" t="s">
        <v>1676</v>
      </c>
      <c r="C24" s="108" t="s">
        <v>1709</v>
      </c>
      <c r="D24" s="107" t="s">
        <v>1752</v>
      </c>
      <c r="E24" s="105" t="s">
        <v>1753</v>
      </c>
      <c r="F24" s="103" t="s">
        <v>209</v>
      </c>
      <c r="G24" s="106"/>
      <c r="H24" s="103" t="s">
        <v>443</v>
      </c>
      <c r="I24" s="105" t="s">
        <v>443</v>
      </c>
    </row>
    <row r="25" ht="15.0" customHeight="1">
      <c r="A25" s="102" t="s">
        <v>1754</v>
      </c>
      <c r="B25" s="103" t="s">
        <v>1708</v>
      </c>
      <c r="C25" s="108" t="s">
        <v>1709</v>
      </c>
      <c r="D25" s="103" t="s">
        <v>1757</v>
      </c>
      <c r="E25" s="105" t="s">
        <v>1758</v>
      </c>
      <c r="F25" s="103" t="s">
        <v>209</v>
      </c>
      <c r="G25" s="106"/>
      <c r="H25" s="103" t="s">
        <v>443</v>
      </c>
      <c r="I25" s="105" t="s">
        <v>443</v>
      </c>
    </row>
    <row r="26" ht="15.0" customHeight="1">
      <c r="A26" s="102" t="s">
        <v>1760</v>
      </c>
      <c r="B26" s="103" t="s">
        <v>1708</v>
      </c>
      <c r="C26" s="108" t="s">
        <v>1709</v>
      </c>
      <c r="D26" s="103" t="s">
        <v>1763</v>
      </c>
      <c r="E26" s="105" t="s">
        <v>1764</v>
      </c>
      <c r="F26" s="103" t="s">
        <v>209</v>
      </c>
      <c r="G26" s="106"/>
      <c r="H26" s="103" t="s">
        <v>443</v>
      </c>
      <c r="I26" s="105" t="s">
        <v>443</v>
      </c>
    </row>
    <row r="27" ht="15.0" customHeight="1">
      <c r="A27" s="102" t="s">
        <v>1766</v>
      </c>
      <c r="B27" s="103" t="s">
        <v>1708</v>
      </c>
      <c r="C27" s="108" t="s">
        <v>1315</v>
      </c>
      <c r="D27" s="107" t="s">
        <v>1767</v>
      </c>
      <c r="E27" s="105" t="s">
        <v>1768</v>
      </c>
      <c r="F27" s="103" t="s">
        <v>209</v>
      </c>
      <c r="G27" s="106"/>
      <c r="H27" s="103" t="s">
        <v>443</v>
      </c>
      <c r="I27" s="105" t="s">
        <v>443</v>
      </c>
    </row>
    <row r="28" ht="15.0" customHeight="1">
      <c r="A28" s="102" t="s">
        <v>1769</v>
      </c>
      <c r="B28" s="103" t="s">
        <v>1708</v>
      </c>
      <c r="C28" s="108" t="s">
        <v>1315</v>
      </c>
      <c r="D28" s="103" t="s">
        <v>1772</v>
      </c>
      <c r="E28" s="105" t="s">
        <v>1776</v>
      </c>
      <c r="F28" s="103" t="s">
        <v>209</v>
      </c>
      <c r="G28" s="106"/>
      <c r="H28" s="103" t="s">
        <v>443</v>
      </c>
      <c r="I28" s="105" t="s">
        <v>443</v>
      </c>
    </row>
    <row r="29" ht="15.0" customHeight="1">
      <c r="A29" s="102" t="s">
        <v>930</v>
      </c>
      <c r="B29" s="103" t="s">
        <v>1708</v>
      </c>
      <c r="C29" s="108" t="s">
        <v>1315</v>
      </c>
      <c r="D29" s="107" t="s">
        <v>1778</v>
      </c>
      <c r="E29" s="105" t="s">
        <v>1779</v>
      </c>
      <c r="F29" s="103" t="s">
        <v>209</v>
      </c>
      <c r="G29" s="106"/>
      <c r="H29" s="103" t="s">
        <v>443</v>
      </c>
      <c r="I29" s="105" t="s">
        <v>443</v>
      </c>
    </row>
    <row r="30" ht="15.0" customHeight="1">
      <c r="A30" s="102" t="s">
        <v>1780</v>
      </c>
      <c r="B30" s="103" t="s">
        <v>1708</v>
      </c>
      <c r="C30" s="108" t="s">
        <v>1315</v>
      </c>
      <c r="D30" s="107" t="s">
        <v>1783</v>
      </c>
      <c r="E30" s="112" t="s">
        <v>1784</v>
      </c>
      <c r="F30" s="103" t="s">
        <v>209</v>
      </c>
      <c r="G30" s="106"/>
      <c r="H30" s="103" t="s">
        <v>443</v>
      </c>
      <c r="I30" s="105" t="s">
        <v>443</v>
      </c>
    </row>
    <row r="31" ht="15.0" customHeight="1">
      <c r="A31" s="102" t="s">
        <v>994</v>
      </c>
      <c r="B31" s="103" t="s">
        <v>1708</v>
      </c>
      <c r="C31" s="108" t="s">
        <v>1315</v>
      </c>
      <c r="D31" s="107" t="s">
        <v>1787</v>
      </c>
      <c r="E31" s="112" t="s">
        <v>1789</v>
      </c>
      <c r="F31" s="103" t="s">
        <v>209</v>
      </c>
      <c r="G31" s="106"/>
      <c r="H31" s="103" t="s">
        <v>443</v>
      </c>
      <c r="I31" s="105" t="s">
        <v>443</v>
      </c>
    </row>
    <row r="32" ht="15.0" customHeight="1">
      <c r="A32" s="102" t="s">
        <v>880</v>
      </c>
      <c r="B32" s="103" t="s">
        <v>1708</v>
      </c>
      <c r="C32" s="108" t="s">
        <v>1315</v>
      </c>
      <c r="D32" s="107" t="s">
        <v>1791</v>
      </c>
      <c r="E32" s="105" t="s">
        <v>1792</v>
      </c>
      <c r="F32" s="103" t="s">
        <v>209</v>
      </c>
      <c r="G32" s="106"/>
      <c r="H32" s="103" t="s">
        <v>443</v>
      </c>
      <c r="I32" s="105" t="s">
        <v>443</v>
      </c>
    </row>
    <row r="33" ht="15.0" customHeight="1">
      <c r="A33" s="102" t="s">
        <v>1794</v>
      </c>
      <c r="B33" s="103" t="s">
        <v>1708</v>
      </c>
      <c r="C33" s="108" t="s">
        <v>1315</v>
      </c>
      <c r="D33" s="103" t="s">
        <v>1796</v>
      </c>
      <c r="E33" s="105" t="s">
        <v>1797</v>
      </c>
      <c r="F33" s="103" t="s">
        <v>209</v>
      </c>
      <c r="G33" s="106"/>
      <c r="H33" s="103" t="s">
        <v>443</v>
      </c>
      <c r="I33" s="105" t="s">
        <v>443</v>
      </c>
    </row>
    <row r="34" ht="15.0" customHeight="1">
      <c r="A34" s="102" t="s">
        <v>1799</v>
      </c>
      <c r="B34" s="103" t="s">
        <v>1708</v>
      </c>
      <c r="C34" s="108" t="s">
        <v>1315</v>
      </c>
      <c r="D34" s="107" t="s">
        <v>1800</v>
      </c>
      <c r="E34" s="112" t="s">
        <v>1801</v>
      </c>
      <c r="F34" s="103" t="s">
        <v>209</v>
      </c>
      <c r="G34" s="106"/>
      <c r="H34" s="103" t="s">
        <v>443</v>
      </c>
      <c r="I34" s="105" t="s">
        <v>443</v>
      </c>
    </row>
    <row r="35" ht="15.0" customHeight="1">
      <c r="A35" s="102" t="s">
        <v>1802</v>
      </c>
      <c r="B35" s="103" t="s">
        <v>1708</v>
      </c>
      <c r="C35" s="108" t="s">
        <v>1315</v>
      </c>
      <c r="D35" s="107" t="s">
        <v>1804</v>
      </c>
      <c r="E35" s="105" t="s">
        <v>1805</v>
      </c>
      <c r="F35" s="103" t="s">
        <v>209</v>
      </c>
      <c r="G35" s="106"/>
      <c r="H35" s="103" t="s">
        <v>443</v>
      </c>
      <c r="I35" s="105" t="s">
        <v>443</v>
      </c>
    </row>
    <row r="36" ht="15.0" customHeight="1">
      <c r="A36" s="102" t="s">
        <v>1806</v>
      </c>
      <c r="B36" s="103" t="s">
        <v>1708</v>
      </c>
      <c r="C36" s="108" t="s">
        <v>1315</v>
      </c>
      <c r="D36" s="103" t="s">
        <v>1808</v>
      </c>
      <c r="E36" s="105" t="s">
        <v>1809</v>
      </c>
      <c r="F36" s="103" t="s">
        <v>209</v>
      </c>
      <c r="G36" s="106"/>
      <c r="H36" s="103" t="s">
        <v>443</v>
      </c>
      <c r="I36" s="105" t="s">
        <v>443</v>
      </c>
    </row>
    <row r="37" ht="15.0" customHeight="1">
      <c r="A37" s="102" t="s">
        <v>1126</v>
      </c>
      <c r="B37" s="103" t="s">
        <v>1708</v>
      </c>
      <c r="C37" s="108" t="s">
        <v>1315</v>
      </c>
      <c r="D37" s="107" t="s">
        <v>1814</v>
      </c>
      <c r="E37" s="105" t="s">
        <v>1815</v>
      </c>
      <c r="F37" s="103" t="s">
        <v>209</v>
      </c>
      <c r="G37" s="106"/>
      <c r="H37" s="103" t="s">
        <v>443</v>
      </c>
      <c r="I37" s="105" t="s">
        <v>443</v>
      </c>
    </row>
    <row r="38" ht="15.0" customHeight="1">
      <c r="A38" s="111" t="s">
        <v>853</v>
      </c>
      <c r="B38" s="107" t="s">
        <v>1708</v>
      </c>
      <c r="C38" s="104" t="s">
        <v>1315</v>
      </c>
      <c r="D38" s="107" t="s">
        <v>1817</v>
      </c>
      <c r="E38" s="112" t="s">
        <v>1819</v>
      </c>
      <c r="F38" s="107" t="s">
        <v>209</v>
      </c>
      <c r="G38" s="112"/>
      <c r="H38" s="107" t="s">
        <v>443</v>
      </c>
      <c r="I38" s="112" t="s">
        <v>443</v>
      </c>
    </row>
    <row r="39" ht="15.0" customHeight="1">
      <c r="A39" s="102" t="s">
        <v>1589</v>
      </c>
      <c r="B39" s="103" t="s">
        <v>1708</v>
      </c>
      <c r="C39" s="108" t="s">
        <v>1823</v>
      </c>
      <c r="D39" s="103" t="s">
        <v>1824</v>
      </c>
      <c r="E39" s="105" t="s">
        <v>1825</v>
      </c>
      <c r="F39" s="103" t="s">
        <v>209</v>
      </c>
      <c r="G39" s="106"/>
      <c r="H39" s="103" t="s">
        <v>443</v>
      </c>
      <c r="I39" s="105" t="s">
        <v>443</v>
      </c>
    </row>
    <row r="40" ht="15.0" customHeight="1">
      <c r="A40" s="102" t="s">
        <v>398</v>
      </c>
      <c r="B40" s="103" t="s">
        <v>1708</v>
      </c>
      <c r="C40" s="108" t="s">
        <v>1823</v>
      </c>
      <c r="D40" s="107" t="s">
        <v>1829</v>
      </c>
      <c r="E40" s="105" t="s">
        <v>1830</v>
      </c>
      <c r="F40" s="103" t="s">
        <v>209</v>
      </c>
      <c r="G40" s="106"/>
      <c r="H40" s="103" t="s">
        <v>443</v>
      </c>
      <c r="I40" s="105" t="s">
        <v>443</v>
      </c>
    </row>
    <row r="41" ht="15.0" customHeight="1">
      <c r="A41" s="102" t="s">
        <v>1831</v>
      </c>
      <c r="B41" s="103" t="s">
        <v>1708</v>
      </c>
      <c r="C41" s="108" t="s">
        <v>1463</v>
      </c>
      <c r="D41" s="103" t="s">
        <v>1832</v>
      </c>
      <c r="E41" s="105" t="s">
        <v>1833</v>
      </c>
      <c r="F41" s="103" t="s">
        <v>209</v>
      </c>
      <c r="G41" s="106"/>
      <c r="H41" s="103" t="s">
        <v>443</v>
      </c>
      <c r="I41" s="105" t="s">
        <v>443</v>
      </c>
    </row>
    <row r="42" ht="15.0" customHeight="1">
      <c r="A42" s="102" t="s">
        <v>1835</v>
      </c>
      <c r="B42" s="103" t="s">
        <v>1708</v>
      </c>
      <c r="C42" s="108" t="s">
        <v>1463</v>
      </c>
      <c r="D42" s="103" t="s">
        <v>1837</v>
      </c>
      <c r="E42" s="105" t="s">
        <v>1838</v>
      </c>
      <c r="F42" s="103" t="s">
        <v>209</v>
      </c>
      <c r="G42" s="106"/>
      <c r="H42" s="103" t="s">
        <v>443</v>
      </c>
      <c r="I42" s="105" t="s">
        <v>443</v>
      </c>
    </row>
    <row r="43" ht="15.0" customHeight="1">
      <c r="A43" s="102" t="s">
        <v>1514</v>
      </c>
      <c r="B43" s="103" t="s">
        <v>1708</v>
      </c>
      <c r="C43" s="108" t="s">
        <v>1315</v>
      </c>
      <c r="D43" s="107" t="s">
        <v>1839</v>
      </c>
      <c r="E43" s="105" t="s">
        <v>1840</v>
      </c>
      <c r="F43" s="103" t="s">
        <v>209</v>
      </c>
      <c r="G43" s="106"/>
      <c r="H43" s="103" t="s">
        <v>443</v>
      </c>
      <c r="I43" s="105" t="s">
        <v>443</v>
      </c>
    </row>
    <row r="44" ht="15.0" customHeight="1">
      <c r="A44" s="102" t="s">
        <v>1841</v>
      </c>
      <c r="B44" s="103" t="s">
        <v>1708</v>
      </c>
      <c r="C44" s="108" t="s">
        <v>1463</v>
      </c>
      <c r="D44" s="107" t="s">
        <v>1842</v>
      </c>
      <c r="E44" s="105" t="s">
        <v>1843</v>
      </c>
      <c r="F44" s="103" t="s">
        <v>209</v>
      </c>
      <c r="G44" s="106"/>
      <c r="H44" s="103" t="s">
        <v>443</v>
      </c>
      <c r="I44" s="105" t="s">
        <v>443</v>
      </c>
    </row>
    <row r="45" ht="15.0" customHeight="1">
      <c r="A45" s="102" t="s">
        <v>1565</v>
      </c>
      <c r="B45" s="103" t="s">
        <v>1708</v>
      </c>
      <c r="C45" s="108" t="s">
        <v>1315</v>
      </c>
      <c r="D45" s="107" t="s">
        <v>1844</v>
      </c>
      <c r="E45" s="105" t="s">
        <v>1845</v>
      </c>
      <c r="F45" s="103" t="s">
        <v>209</v>
      </c>
      <c r="G45" s="106"/>
      <c r="H45" s="103" t="s">
        <v>443</v>
      </c>
      <c r="I45" s="105" t="s">
        <v>443</v>
      </c>
    </row>
    <row r="46" ht="15.0" customHeight="1">
      <c r="A46" s="102" t="s">
        <v>1846</v>
      </c>
      <c r="B46" s="103" t="s">
        <v>1708</v>
      </c>
      <c r="C46" s="108" t="s">
        <v>1315</v>
      </c>
      <c r="D46" s="107" t="s">
        <v>1849</v>
      </c>
      <c r="E46" s="105" t="s">
        <v>1850</v>
      </c>
      <c r="F46" s="103" t="s">
        <v>209</v>
      </c>
      <c r="G46" s="106"/>
      <c r="H46" s="103" t="s">
        <v>443</v>
      </c>
      <c r="I46" s="105" t="s">
        <v>443</v>
      </c>
    </row>
    <row r="47" ht="15.0" customHeight="1">
      <c r="A47" s="102" t="s">
        <v>1851</v>
      </c>
      <c r="B47" s="103" t="s">
        <v>1708</v>
      </c>
      <c r="C47" s="108" t="s">
        <v>1315</v>
      </c>
      <c r="D47" s="103" t="s">
        <v>1852</v>
      </c>
      <c r="E47" s="105" t="s">
        <v>815</v>
      </c>
      <c r="F47" s="103" t="s">
        <v>209</v>
      </c>
      <c r="G47" s="106"/>
      <c r="H47" s="103" t="s">
        <v>443</v>
      </c>
      <c r="I47" s="105" t="s">
        <v>443</v>
      </c>
    </row>
    <row r="48" ht="15.0" customHeight="1">
      <c r="A48" s="102" t="s">
        <v>1144</v>
      </c>
      <c r="B48" s="103" t="s">
        <v>1708</v>
      </c>
      <c r="C48" s="108" t="s">
        <v>1315</v>
      </c>
      <c r="D48" s="103" t="s">
        <v>1853</v>
      </c>
      <c r="E48" s="112" t="s">
        <v>1855</v>
      </c>
      <c r="F48" s="103" t="s">
        <v>209</v>
      </c>
      <c r="G48" s="106"/>
      <c r="H48" s="103" t="s">
        <v>443</v>
      </c>
      <c r="I48" s="105" t="s">
        <v>443</v>
      </c>
    </row>
    <row r="49" ht="15.0" customHeight="1">
      <c r="A49" s="102" t="s">
        <v>969</v>
      </c>
      <c r="B49" s="103" t="s">
        <v>1708</v>
      </c>
      <c r="C49" s="108" t="s">
        <v>1315</v>
      </c>
      <c r="D49" s="103" t="s">
        <v>1853</v>
      </c>
      <c r="E49" s="112" t="s">
        <v>1859</v>
      </c>
      <c r="F49" s="103" t="s">
        <v>209</v>
      </c>
      <c r="G49" s="106"/>
      <c r="H49" s="103" t="s">
        <v>443</v>
      </c>
      <c r="I49" s="105" t="s">
        <v>443</v>
      </c>
    </row>
    <row r="50" ht="15.0" customHeight="1">
      <c r="A50" s="102" t="s">
        <v>1860</v>
      </c>
      <c r="B50" s="103" t="s">
        <v>1708</v>
      </c>
      <c r="C50" s="108" t="s">
        <v>1315</v>
      </c>
      <c r="D50" s="107" t="s">
        <v>1861</v>
      </c>
      <c r="E50" s="105" t="s">
        <v>1862</v>
      </c>
      <c r="F50" s="103" t="s">
        <v>209</v>
      </c>
      <c r="G50" s="106"/>
      <c r="H50" s="103" t="s">
        <v>443</v>
      </c>
      <c r="I50" s="105" t="s">
        <v>443</v>
      </c>
    </row>
    <row r="51" ht="15.0" customHeight="1">
      <c r="A51" s="102" t="s">
        <v>1863</v>
      </c>
      <c r="B51" s="103" t="s">
        <v>1708</v>
      </c>
      <c r="C51" s="108" t="s">
        <v>1315</v>
      </c>
      <c r="D51" s="103" t="s">
        <v>1864</v>
      </c>
      <c r="E51" s="105" t="s">
        <v>1865</v>
      </c>
      <c r="F51" s="103" t="s">
        <v>209</v>
      </c>
      <c r="G51" s="106"/>
      <c r="H51" s="103" t="s">
        <v>443</v>
      </c>
      <c r="I51" s="105" t="s">
        <v>443</v>
      </c>
    </row>
    <row r="52" ht="15.0" customHeight="1">
      <c r="A52" s="102" t="s">
        <v>1867</v>
      </c>
      <c r="B52" s="103" t="s">
        <v>1708</v>
      </c>
      <c r="C52" s="108" t="s">
        <v>1315</v>
      </c>
      <c r="D52" s="107" t="s">
        <v>1869</v>
      </c>
      <c r="E52" s="105" t="s">
        <v>1870</v>
      </c>
      <c r="F52" s="103" t="s">
        <v>209</v>
      </c>
      <c r="G52" s="106"/>
      <c r="H52" s="103" t="s">
        <v>443</v>
      </c>
      <c r="I52" s="105" t="s">
        <v>443</v>
      </c>
    </row>
    <row r="53" ht="15.0" customHeight="1">
      <c r="A53" s="102" t="s">
        <v>1549</v>
      </c>
      <c r="B53" s="103" t="s">
        <v>1708</v>
      </c>
      <c r="C53" s="108" t="s">
        <v>1315</v>
      </c>
      <c r="D53" s="107" t="s">
        <v>1871</v>
      </c>
      <c r="E53" s="105" t="s">
        <v>1872</v>
      </c>
      <c r="F53" s="103" t="s">
        <v>209</v>
      </c>
      <c r="G53" s="106"/>
      <c r="H53" s="103" t="s">
        <v>443</v>
      </c>
      <c r="I53" s="105" t="s">
        <v>443</v>
      </c>
    </row>
    <row r="54" ht="15.0" customHeight="1">
      <c r="A54" s="102" t="s">
        <v>1875</v>
      </c>
      <c r="B54" s="103" t="s">
        <v>1708</v>
      </c>
      <c r="C54" s="108" t="s">
        <v>1315</v>
      </c>
      <c r="D54" s="107" t="s">
        <v>1878</v>
      </c>
      <c r="E54" s="105" t="s">
        <v>1879</v>
      </c>
      <c r="F54" s="103" t="s">
        <v>209</v>
      </c>
      <c r="G54" s="106"/>
      <c r="H54" s="103" t="s">
        <v>443</v>
      </c>
      <c r="I54" s="105" t="s">
        <v>443</v>
      </c>
    </row>
    <row r="55" ht="15.0" customHeight="1">
      <c r="A55" s="102" t="s">
        <v>1880</v>
      </c>
      <c r="B55" s="103" t="s">
        <v>1708</v>
      </c>
      <c r="C55" s="108" t="s">
        <v>1315</v>
      </c>
      <c r="D55" s="107" t="s">
        <v>1881</v>
      </c>
      <c r="E55" s="105" t="s">
        <v>1882</v>
      </c>
      <c r="F55" s="103" t="s">
        <v>209</v>
      </c>
      <c r="G55" s="106"/>
      <c r="H55" s="103" t="s">
        <v>443</v>
      </c>
      <c r="I55" s="105" t="s">
        <v>443</v>
      </c>
    </row>
    <row r="56" ht="15.0" customHeight="1">
      <c r="A56" s="102" t="s">
        <v>1883</v>
      </c>
      <c r="B56" s="103" t="s">
        <v>1708</v>
      </c>
      <c r="C56" s="108" t="s">
        <v>1315</v>
      </c>
      <c r="D56" s="107" t="s">
        <v>1884</v>
      </c>
      <c r="E56" s="105" t="s">
        <v>1885</v>
      </c>
      <c r="F56" s="103" t="s">
        <v>209</v>
      </c>
      <c r="G56" s="106"/>
      <c r="H56" s="103" t="s">
        <v>443</v>
      </c>
      <c r="I56" s="105" t="s">
        <v>443</v>
      </c>
    </row>
    <row r="57" ht="15.0" customHeight="1">
      <c r="A57" s="102" t="s">
        <v>1886</v>
      </c>
      <c r="B57" s="103" t="s">
        <v>1708</v>
      </c>
      <c r="C57" s="108" t="s">
        <v>1315</v>
      </c>
      <c r="D57" s="107" t="s">
        <v>1889</v>
      </c>
      <c r="E57" s="105" t="s">
        <v>1890</v>
      </c>
      <c r="F57" s="103" t="s">
        <v>209</v>
      </c>
      <c r="G57" s="106"/>
      <c r="H57" s="103" t="s">
        <v>443</v>
      </c>
      <c r="I57" s="105" t="s">
        <v>443</v>
      </c>
    </row>
    <row r="58" ht="15.0" customHeight="1">
      <c r="A58" s="102" t="s">
        <v>1891</v>
      </c>
      <c r="B58" s="103" t="s">
        <v>1708</v>
      </c>
      <c r="C58" s="108" t="s">
        <v>1315</v>
      </c>
      <c r="D58" s="103" t="s">
        <v>1893</v>
      </c>
      <c r="E58" s="105" t="s">
        <v>1894</v>
      </c>
      <c r="F58" s="103" t="s">
        <v>209</v>
      </c>
      <c r="G58" s="106"/>
      <c r="H58" s="103" t="s">
        <v>443</v>
      </c>
      <c r="I58" s="105" t="s">
        <v>443</v>
      </c>
    </row>
    <row r="59" ht="15.0" customHeight="1">
      <c r="A59" s="102" t="s">
        <v>1895</v>
      </c>
      <c r="B59" s="103" t="s">
        <v>1708</v>
      </c>
      <c r="C59" s="108" t="s">
        <v>1463</v>
      </c>
      <c r="D59" s="103" t="s">
        <v>1897</v>
      </c>
      <c r="E59" s="105" t="s">
        <v>1477</v>
      </c>
      <c r="F59" s="103" t="s">
        <v>209</v>
      </c>
      <c r="G59" s="106"/>
      <c r="H59" s="103" t="s">
        <v>443</v>
      </c>
      <c r="I59" s="105" t="s">
        <v>443</v>
      </c>
    </row>
    <row r="60" ht="15.0" customHeight="1">
      <c r="A60" s="102" t="s">
        <v>1571</v>
      </c>
      <c r="B60" s="103" t="s">
        <v>1708</v>
      </c>
      <c r="C60" s="108" t="s">
        <v>1315</v>
      </c>
      <c r="D60" s="107" t="s">
        <v>1899</v>
      </c>
      <c r="E60" s="105" t="s">
        <v>1900</v>
      </c>
      <c r="F60" s="103" t="s">
        <v>209</v>
      </c>
      <c r="G60" s="106"/>
      <c r="H60" s="103" t="s">
        <v>443</v>
      </c>
      <c r="I60" s="105" t="s">
        <v>443</v>
      </c>
    </row>
    <row r="61" ht="15.0" customHeight="1">
      <c r="A61" s="102" t="s">
        <v>1901</v>
      </c>
      <c r="B61" s="103" t="s">
        <v>1708</v>
      </c>
      <c r="C61" s="108" t="s">
        <v>1463</v>
      </c>
      <c r="D61" s="103" t="s">
        <v>1902</v>
      </c>
      <c r="E61" s="105" t="s">
        <v>1609</v>
      </c>
      <c r="F61" s="103" t="s">
        <v>209</v>
      </c>
      <c r="G61" s="106"/>
      <c r="H61" s="103" t="s">
        <v>443</v>
      </c>
      <c r="I61" s="105" t="s">
        <v>443</v>
      </c>
    </row>
    <row r="62" ht="15.0" customHeight="1">
      <c r="A62" s="102" t="s">
        <v>1903</v>
      </c>
      <c r="B62" s="103" t="s">
        <v>1708</v>
      </c>
      <c r="C62" s="108" t="s">
        <v>1904</v>
      </c>
      <c r="D62" s="107" t="s">
        <v>1905</v>
      </c>
      <c r="E62" s="105" t="s">
        <v>1906</v>
      </c>
      <c r="F62" s="103" t="s">
        <v>209</v>
      </c>
      <c r="G62" s="106"/>
      <c r="H62" s="103" t="s">
        <v>443</v>
      </c>
      <c r="I62" s="105" t="s">
        <v>443</v>
      </c>
    </row>
    <row r="63" ht="15.0" customHeight="1">
      <c r="A63" s="102" t="s">
        <v>1907</v>
      </c>
      <c r="B63" s="103" t="s">
        <v>1708</v>
      </c>
      <c r="C63" s="108" t="s">
        <v>1315</v>
      </c>
      <c r="D63" s="107" t="s">
        <v>1909</v>
      </c>
      <c r="E63" s="105" t="s">
        <v>1910</v>
      </c>
      <c r="F63" s="103" t="s">
        <v>209</v>
      </c>
      <c r="G63" s="106"/>
      <c r="H63" s="103" t="s">
        <v>443</v>
      </c>
      <c r="I63" s="105" t="s">
        <v>443</v>
      </c>
    </row>
    <row r="64" ht="15.0" customHeight="1">
      <c r="A64" s="102" t="s">
        <v>1474</v>
      </c>
      <c r="B64" s="103" t="s">
        <v>1708</v>
      </c>
      <c r="C64" s="108" t="s">
        <v>1315</v>
      </c>
      <c r="D64" s="103" t="s">
        <v>1913</v>
      </c>
      <c r="E64" s="105" t="s">
        <v>1914</v>
      </c>
      <c r="F64" s="103" t="s">
        <v>209</v>
      </c>
      <c r="G64" s="106"/>
      <c r="H64" s="103" t="s">
        <v>443</v>
      </c>
      <c r="I64" s="105" t="s">
        <v>443</v>
      </c>
    </row>
    <row r="65" ht="15.0" customHeight="1">
      <c r="A65" s="102" t="s">
        <v>1915</v>
      </c>
      <c r="B65" s="103" t="s">
        <v>1708</v>
      </c>
      <c r="C65" s="108" t="s">
        <v>1463</v>
      </c>
      <c r="D65" s="103" t="s">
        <v>1916</v>
      </c>
      <c r="E65" s="105" t="s">
        <v>1609</v>
      </c>
      <c r="F65" s="103" t="s">
        <v>209</v>
      </c>
      <c r="G65" s="106"/>
      <c r="H65" s="103" t="s">
        <v>443</v>
      </c>
      <c r="I65" s="105" t="s">
        <v>443</v>
      </c>
    </row>
    <row r="66" ht="15.0" customHeight="1">
      <c r="A66" s="102" t="s">
        <v>1917</v>
      </c>
      <c r="B66" s="103" t="s">
        <v>1708</v>
      </c>
      <c r="C66" s="108" t="s">
        <v>1315</v>
      </c>
      <c r="D66" s="107" t="s">
        <v>1918</v>
      </c>
      <c r="E66" s="105" t="s">
        <v>1919</v>
      </c>
      <c r="F66" s="103" t="s">
        <v>209</v>
      </c>
      <c r="G66" s="106"/>
      <c r="H66" s="103" t="s">
        <v>443</v>
      </c>
      <c r="I66" s="105" t="s">
        <v>443</v>
      </c>
    </row>
    <row r="67" ht="15.0" customHeight="1">
      <c r="A67" s="102" t="s">
        <v>1920</v>
      </c>
      <c r="B67" s="103" t="s">
        <v>1708</v>
      </c>
      <c r="C67" s="108" t="s">
        <v>1315</v>
      </c>
      <c r="D67" s="103" t="s">
        <v>1923</v>
      </c>
      <c r="E67" s="105" t="s">
        <v>1924</v>
      </c>
      <c r="F67" s="103" t="s">
        <v>209</v>
      </c>
      <c r="G67" s="106"/>
      <c r="H67" s="110"/>
      <c r="I67" s="106"/>
    </row>
    <row r="68" ht="15.0" customHeight="1">
      <c r="A68" s="102" t="s">
        <v>1257</v>
      </c>
      <c r="B68" s="103" t="s">
        <v>1708</v>
      </c>
      <c r="C68" s="108" t="s">
        <v>1463</v>
      </c>
      <c r="D68" s="103" t="s">
        <v>1897</v>
      </c>
      <c r="E68" s="105" t="s">
        <v>1255</v>
      </c>
      <c r="F68" s="103" t="s">
        <v>209</v>
      </c>
      <c r="G68" s="106"/>
      <c r="H68" s="103" t="s">
        <v>443</v>
      </c>
      <c r="I68" s="105" t="s">
        <v>443</v>
      </c>
    </row>
    <row r="69" ht="15.0" customHeight="1">
      <c r="A69" s="102" t="s">
        <v>1416</v>
      </c>
      <c r="B69" s="103" t="s">
        <v>1708</v>
      </c>
      <c r="C69" s="108" t="s">
        <v>1463</v>
      </c>
      <c r="D69" s="103" t="s">
        <v>1930</v>
      </c>
      <c r="E69" s="112" t="s">
        <v>1932</v>
      </c>
      <c r="F69" s="103" t="s">
        <v>209</v>
      </c>
      <c r="G69" s="106"/>
      <c r="H69" s="103" t="s">
        <v>443</v>
      </c>
      <c r="I69" s="105" t="s">
        <v>443</v>
      </c>
    </row>
    <row r="70" ht="15.0" customHeight="1">
      <c r="A70" s="102" t="s">
        <v>1933</v>
      </c>
      <c r="B70" s="103" t="s">
        <v>1708</v>
      </c>
      <c r="C70" s="108" t="s">
        <v>1315</v>
      </c>
      <c r="D70" s="103" t="s">
        <v>1938</v>
      </c>
      <c r="E70" s="105" t="s">
        <v>1939</v>
      </c>
      <c r="F70" s="103" t="s">
        <v>209</v>
      </c>
      <c r="G70" s="106"/>
      <c r="H70" s="103" t="s">
        <v>443</v>
      </c>
      <c r="I70" s="105" t="s">
        <v>443</v>
      </c>
    </row>
    <row r="71" ht="15.0" customHeight="1">
      <c r="A71" s="102" t="s">
        <v>1650</v>
      </c>
      <c r="B71" s="103" t="s">
        <v>1708</v>
      </c>
      <c r="C71" s="108" t="s">
        <v>1463</v>
      </c>
      <c r="D71" s="107" t="s">
        <v>1942</v>
      </c>
      <c r="E71" s="105" t="s">
        <v>1943</v>
      </c>
      <c r="F71" s="103" t="s">
        <v>209</v>
      </c>
      <c r="G71" s="106"/>
      <c r="H71" s="103" t="s">
        <v>443</v>
      </c>
      <c r="I71" s="105" t="s">
        <v>443</v>
      </c>
    </row>
    <row r="72" ht="15.0" customHeight="1">
      <c r="A72" s="102" t="s">
        <v>1945</v>
      </c>
      <c r="B72" s="103" t="s">
        <v>1708</v>
      </c>
      <c r="C72" s="108" t="s">
        <v>1315</v>
      </c>
      <c r="D72" s="107" t="s">
        <v>1946</v>
      </c>
      <c r="E72" s="105" t="s">
        <v>1948</v>
      </c>
      <c r="F72" s="103" t="s">
        <v>209</v>
      </c>
      <c r="G72" s="106"/>
      <c r="H72" s="103" t="s">
        <v>443</v>
      </c>
      <c r="I72" s="105" t="s">
        <v>443</v>
      </c>
    </row>
    <row r="73" ht="15.0" customHeight="1">
      <c r="A73" s="102" t="s">
        <v>1950</v>
      </c>
      <c r="B73" s="103" t="s">
        <v>1708</v>
      </c>
      <c r="C73" s="108" t="s">
        <v>1315</v>
      </c>
      <c r="D73" s="107" t="s">
        <v>1951</v>
      </c>
      <c r="E73" s="105" t="s">
        <v>1952</v>
      </c>
      <c r="F73" s="103" t="s">
        <v>209</v>
      </c>
      <c r="G73" s="106"/>
      <c r="H73" s="103" t="s">
        <v>443</v>
      </c>
      <c r="I73" s="105" t="s">
        <v>443</v>
      </c>
    </row>
    <row r="74" ht="15.0" customHeight="1">
      <c r="A74" s="102" t="s">
        <v>1953</v>
      </c>
      <c r="B74" s="103" t="s">
        <v>1708</v>
      </c>
      <c r="C74" s="108" t="s">
        <v>1315</v>
      </c>
      <c r="D74" s="107" t="s">
        <v>1954</v>
      </c>
      <c r="E74" s="105" t="s">
        <v>1955</v>
      </c>
      <c r="F74" s="103" t="s">
        <v>209</v>
      </c>
      <c r="G74" s="106"/>
      <c r="H74" s="103" t="s">
        <v>443</v>
      </c>
      <c r="I74" s="105" t="s">
        <v>443</v>
      </c>
    </row>
    <row r="75" ht="15.0" customHeight="1">
      <c r="A75" s="102" t="s">
        <v>1660</v>
      </c>
      <c r="B75" s="103" t="s">
        <v>1708</v>
      </c>
      <c r="C75" s="108" t="s">
        <v>1315</v>
      </c>
      <c r="D75" s="107" t="s">
        <v>1956</v>
      </c>
      <c r="E75" s="105" t="s">
        <v>1957</v>
      </c>
      <c r="F75" s="103" t="s">
        <v>209</v>
      </c>
      <c r="G75" s="106"/>
      <c r="H75" s="103" t="s">
        <v>443</v>
      </c>
      <c r="I75" s="105" t="s">
        <v>443</v>
      </c>
    </row>
    <row r="76" ht="15.0" customHeight="1">
      <c r="A76" s="102" t="s">
        <v>1655</v>
      </c>
      <c r="B76" s="103" t="s">
        <v>1708</v>
      </c>
      <c r="C76" s="108" t="s">
        <v>1315</v>
      </c>
      <c r="D76" s="107" t="s">
        <v>1961</v>
      </c>
      <c r="E76" s="105" t="s">
        <v>1962</v>
      </c>
      <c r="F76" s="103" t="s">
        <v>209</v>
      </c>
      <c r="G76" s="106"/>
      <c r="H76" s="103" t="s">
        <v>443</v>
      </c>
      <c r="I76" s="105" t="s">
        <v>443</v>
      </c>
    </row>
    <row r="77" ht="15.0" customHeight="1">
      <c r="A77" s="102" t="s">
        <v>1964</v>
      </c>
      <c r="B77" s="103" t="s">
        <v>1708</v>
      </c>
      <c r="C77" s="108" t="s">
        <v>1315</v>
      </c>
      <c r="D77" s="107" t="s">
        <v>1965</v>
      </c>
      <c r="E77" s="105" t="s">
        <v>1967</v>
      </c>
      <c r="F77" s="103" t="s">
        <v>209</v>
      </c>
      <c r="G77" s="106"/>
      <c r="H77" s="103" t="s">
        <v>443</v>
      </c>
      <c r="I77" s="105" t="s">
        <v>443</v>
      </c>
    </row>
    <row r="78" ht="15.0" customHeight="1">
      <c r="A78" s="102" t="s">
        <v>1968</v>
      </c>
      <c r="B78" s="103" t="s">
        <v>1708</v>
      </c>
      <c r="C78" s="108" t="s">
        <v>1315</v>
      </c>
      <c r="D78" s="103" t="s">
        <v>1969</v>
      </c>
      <c r="E78" s="105" t="s">
        <v>1662</v>
      </c>
      <c r="F78" s="103" t="s">
        <v>209</v>
      </c>
      <c r="G78" s="106"/>
      <c r="H78" s="103" t="s">
        <v>443</v>
      </c>
      <c r="I78" s="105" t="s">
        <v>443</v>
      </c>
    </row>
    <row r="79" ht="15.0" customHeight="1">
      <c r="A79" s="102" t="s">
        <v>1970</v>
      </c>
      <c r="B79" s="103" t="s">
        <v>1708</v>
      </c>
      <c r="C79" s="108" t="s">
        <v>1315</v>
      </c>
      <c r="D79" s="103" t="s">
        <v>1972</v>
      </c>
      <c r="E79" s="105" t="s">
        <v>1973</v>
      </c>
      <c r="F79" s="103" t="s">
        <v>209</v>
      </c>
      <c r="G79" s="106"/>
      <c r="H79" s="103" t="s">
        <v>443</v>
      </c>
      <c r="I79" s="105" t="s">
        <v>443</v>
      </c>
    </row>
    <row r="80" ht="15.0" customHeight="1">
      <c r="A80" s="102" t="s">
        <v>1974</v>
      </c>
      <c r="B80" s="103" t="s">
        <v>1708</v>
      </c>
      <c r="C80" s="108" t="s">
        <v>1315</v>
      </c>
      <c r="D80" s="107" t="s">
        <v>1976</v>
      </c>
      <c r="E80" s="105" t="s">
        <v>1977</v>
      </c>
      <c r="F80" s="103" t="s">
        <v>209</v>
      </c>
      <c r="G80" s="106"/>
      <c r="H80" s="103" t="s">
        <v>443</v>
      </c>
      <c r="I80" s="105" t="s">
        <v>443</v>
      </c>
    </row>
    <row r="81" ht="15.0" customHeight="1">
      <c r="A81" s="102" t="s">
        <v>1979</v>
      </c>
      <c r="B81" s="103" t="s">
        <v>1708</v>
      </c>
      <c r="C81" s="108" t="s">
        <v>1315</v>
      </c>
      <c r="D81" s="107" t="s">
        <v>1981</v>
      </c>
      <c r="E81" s="105" t="s">
        <v>1982</v>
      </c>
      <c r="F81" s="103" t="s">
        <v>209</v>
      </c>
      <c r="G81" s="106"/>
      <c r="H81" s="103" t="s">
        <v>443</v>
      </c>
      <c r="I81" s="105" t="s">
        <v>443</v>
      </c>
    </row>
    <row r="82" ht="15.0" customHeight="1">
      <c r="A82" s="102" t="s">
        <v>1983</v>
      </c>
      <c r="B82" s="103" t="s">
        <v>1708</v>
      </c>
      <c r="C82" s="108" t="s">
        <v>1315</v>
      </c>
      <c r="D82" s="103" t="s">
        <v>1984</v>
      </c>
      <c r="E82" s="105" t="s">
        <v>1985</v>
      </c>
      <c r="F82" s="103" t="s">
        <v>209</v>
      </c>
      <c r="G82" s="106"/>
      <c r="H82" s="103" t="s">
        <v>443</v>
      </c>
      <c r="I82" s="105" t="s">
        <v>443</v>
      </c>
    </row>
    <row r="83" ht="15.0" customHeight="1">
      <c r="A83" s="102" t="s">
        <v>1987</v>
      </c>
      <c r="B83" s="103" t="s">
        <v>1708</v>
      </c>
      <c r="C83" s="108" t="s">
        <v>1315</v>
      </c>
      <c r="D83" s="107" t="s">
        <v>1989</v>
      </c>
      <c r="E83" s="112" t="s">
        <v>1991</v>
      </c>
      <c r="F83" s="103" t="s">
        <v>209</v>
      </c>
      <c r="G83" s="106"/>
      <c r="H83" s="103" t="s">
        <v>443</v>
      </c>
      <c r="I83" s="105" t="s">
        <v>443</v>
      </c>
    </row>
    <row r="84" ht="15.0" customHeight="1">
      <c r="A84" s="102" t="s">
        <v>1994</v>
      </c>
      <c r="B84" s="103" t="s">
        <v>1708</v>
      </c>
      <c r="C84" s="108" t="s">
        <v>1315</v>
      </c>
      <c r="D84" s="107" t="s">
        <v>1997</v>
      </c>
      <c r="E84" s="112" t="s">
        <v>1998</v>
      </c>
      <c r="F84" s="103" t="s">
        <v>209</v>
      </c>
      <c r="G84" s="106"/>
      <c r="H84" s="103" t="s">
        <v>443</v>
      </c>
      <c r="I84" s="105" t="s">
        <v>443</v>
      </c>
    </row>
    <row r="85" ht="15.0" customHeight="1">
      <c r="A85" s="102" t="s">
        <v>2000</v>
      </c>
      <c r="B85" s="103" t="s">
        <v>1708</v>
      </c>
      <c r="C85" s="108" t="s">
        <v>1315</v>
      </c>
      <c r="D85" s="107" t="s">
        <v>2004</v>
      </c>
      <c r="E85" s="112" t="s">
        <v>2006</v>
      </c>
      <c r="F85" s="103" t="s">
        <v>209</v>
      </c>
      <c r="G85" s="106"/>
      <c r="H85" s="103" t="s">
        <v>443</v>
      </c>
      <c r="I85" s="105" t="s">
        <v>443</v>
      </c>
    </row>
    <row r="86" ht="15.0" customHeight="1">
      <c r="A86" s="102" t="s">
        <v>2008</v>
      </c>
      <c r="B86" s="103" t="s">
        <v>1708</v>
      </c>
      <c r="C86" s="108" t="s">
        <v>1315</v>
      </c>
      <c r="D86" s="107" t="s">
        <v>2009</v>
      </c>
      <c r="E86" s="105" t="s">
        <v>2010</v>
      </c>
      <c r="F86" s="103" t="s">
        <v>209</v>
      </c>
      <c r="G86" s="106"/>
      <c r="H86" s="103" t="s">
        <v>443</v>
      </c>
      <c r="I86" s="105" t="s">
        <v>443</v>
      </c>
    </row>
    <row r="87" ht="15.0" customHeight="1">
      <c r="A87" s="111" t="s">
        <v>2011</v>
      </c>
      <c r="B87" s="103" t="s">
        <v>1708</v>
      </c>
      <c r="C87" s="104" t="s">
        <v>1315</v>
      </c>
      <c r="D87" s="107" t="s">
        <v>2012</v>
      </c>
      <c r="E87" s="112" t="s">
        <v>2013</v>
      </c>
      <c r="F87" s="103" t="s">
        <v>209</v>
      </c>
      <c r="G87" s="106"/>
      <c r="H87" s="103" t="s">
        <v>443</v>
      </c>
      <c r="I87" s="105" t="s">
        <v>443</v>
      </c>
    </row>
    <row r="88" ht="15.0" customHeight="1">
      <c r="A88" s="111" t="s">
        <v>2014</v>
      </c>
      <c r="B88" s="103" t="s">
        <v>1708</v>
      </c>
      <c r="C88" s="104" t="s">
        <v>1315</v>
      </c>
      <c r="D88" s="107" t="s">
        <v>2018</v>
      </c>
      <c r="E88" s="112" t="s">
        <v>2020</v>
      </c>
      <c r="F88" s="103" t="s">
        <v>209</v>
      </c>
      <c r="G88" s="106"/>
      <c r="H88" s="103" t="s">
        <v>443</v>
      </c>
      <c r="I88" s="105" t="s">
        <v>443</v>
      </c>
    </row>
    <row r="89" ht="15.0" customHeight="1">
      <c r="A89" s="111" t="s">
        <v>2022</v>
      </c>
      <c r="B89" s="103" t="s">
        <v>1708</v>
      </c>
      <c r="C89" s="104" t="s">
        <v>1315</v>
      </c>
      <c r="D89" s="107" t="s">
        <v>2023</v>
      </c>
      <c r="E89" s="112" t="s">
        <v>2024</v>
      </c>
      <c r="F89" s="103" t="s">
        <v>209</v>
      </c>
      <c r="G89" s="106"/>
      <c r="H89" s="103" t="s">
        <v>443</v>
      </c>
      <c r="I89" s="105" t="s">
        <v>443</v>
      </c>
    </row>
    <row r="90" ht="15.0" customHeight="1">
      <c r="A90" s="111" t="s">
        <v>2025</v>
      </c>
      <c r="B90" s="103" t="s">
        <v>1708</v>
      </c>
      <c r="C90" s="104" t="s">
        <v>1315</v>
      </c>
      <c r="D90" s="107" t="s">
        <v>2026</v>
      </c>
      <c r="E90" s="112" t="s">
        <v>2027</v>
      </c>
      <c r="F90" s="103" t="s">
        <v>209</v>
      </c>
      <c r="G90" s="106"/>
      <c r="H90" s="103" t="s">
        <v>443</v>
      </c>
      <c r="I90" s="105" t="s">
        <v>443</v>
      </c>
    </row>
    <row r="91" ht="15.0" customHeight="1">
      <c r="A91" s="111" t="s">
        <v>1442</v>
      </c>
      <c r="B91" s="103" t="s">
        <v>1708</v>
      </c>
      <c r="C91" s="104" t="s">
        <v>1315</v>
      </c>
      <c r="D91" s="107" t="s">
        <v>2029</v>
      </c>
      <c r="E91" s="112" t="s">
        <v>2031</v>
      </c>
      <c r="F91" s="103" t="s">
        <v>209</v>
      </c>
      <c r="G91" s="106"/>
      <c r="H91" s="103" t="s">
        <v>443</v>
      </c>
      <c r="I91" s="105" t="s">
        <v>443</v>
      </c>
    </row>
    <row r="92" ht="15.0" customHeight="1">
      <c r="A92" s="111" t="s">
        <v>1433</v>
      </c>
      <c r="B92" s="103" t="s">
        <v>1708</v>
      </c>
      <c r="C92" s="104" t="s">
        <v>1315</v>
      </c>
      <c r="D92" s="107" t="s">
        <v>2033</v>
      </c>
      <c r="E92" s="112" t="s">
        <v>2034</v>
      </c>
      <c r="F92" s="103" t="s">
        <v>209</v>
      </c>
      <c r="G92" s="106"/>
      <c r="H92" s="103" t="s">
        <v>443</v>
      </c>
      <c r="I92" s="105" t="s">
        <v>443</v>
      </c>
    </row>
    <row r="93" ht="15.0" customHeight="1">
      <c r="A93" s="111" t="s">
        <v>2035</v>
      </c>
      <c r="B93" s="103" t="s">
        <v>1708</v>
      </c>
      <c r="C93" s="104" t="s">
        <v>1315</v>
      </c>
      <c r="D93" s="107" t="s">
        <v>2038</v>
      </c>
      <c r="E93" s="112" t="s">
        <v>2039</v>
      </c>
      <c r="F93" s="103" t="s">
        <v>209</v>
      </c>
      <c r="G93" s="106"/>
      <c r="H93" s="103" t="s">
        <v>443</v>
      </c>
      <c r="I93" s="105" t="s">
        <v>443</v>
      </c>
    </row>
    <row r="94" ht="15.0" customHeight="1">
      <c r="A94" s="111" t="s">
        <v>1489</v>
      </c>
      <c r="B94" s="103" t="s">
        <v>1708</v>
      </c>
      <c r="C94" s="104" t="s">
        <v>1315</v>
      </c>
      <c r="D94" s="107" t="s">
        <v>2042</v>
      </c>
      <c r="E94" s="112" t="s">
        <v>2043</v>
      </c>
      <c r="F94" s="103" t="s">
        <v>209</v>
      </c>
      <c r="G94" s="106"/>
      <c r="H94" s="103" t="s">
        <v>443</v>
      </c>
      <c r="I94" s="105" t="s">
        <v>443</v>
      </c>
    </row>
    <row r="95" ht="15.0" customHeight="1">
      <c r="A95" s="111" t="s">
        <v>1455</v>
      </c>
      <c r="B95" s="103" t="s">
        <v>1708</v>
      </c>
      <c r="C95" s="104" t="s">
        <v>1315</v>
      </c>
      <c r="D95" s="107" t="s">
        <v>2044</v>
      </c>
      <c r="E95" s="112" t="s">
        <v>2045</v>
      </c>
      <c r="F95" s="103" t="s">
        <v>209</v>
      </c>
      <c r="G95" s="106"/>
      <c r="H95" s="103" t="s">
        <v>443</v>
      </c>
      <c r="I95" s="105" t="s">
        <v>443</v>
      </c>
    </row>
    <row r="96" ht="15.0" customHeight="1">
      <c r="A96" s="111" t="s">
        <v>2048</v>
      </c>
      <c r="B96" s="103" t="s">
        <v>1708</v>
      </c>
      <c r="C96" s="104" t="s">
        <v>1315</v>
      </c>
      <c r="D96" s="107" t="s">
        <v>2050</v>
      </c>
      <c r="E96" s="112" t="s">
        <v>2051</v>
      </c>
      <c r="F96" s="103" t="s">
        <v>209</v>
      </c>
      <c r="G96" s="106"/>
      <c r="H96" s="103" t="s">
        <v>443</v>
      </c>
      <c r="I96" s="105" t="s">
        <v>443</v>
      </c>
    </row>
    <row r="97" ht="15.0" customHeight="1">
      <c r="A97" s="111" t="s">
        <v>2053</v>
      </c>
      <c r="B97" s="103" t="s">
        <v>1708</v>
      </c>
      <c r="C97" s="104" t="s">
        <v>1315</v>
      </c>
      <c r="D97" s="107" t="s">
        <v>2054</v>
      </c>
      <c r="E97" s="112" t="s">
        <v>2055</v>
      </c>
      <c r="F97" s="103" t="s">
        <v>209</v>
      </c>
      <c r="G97" s="106"/>
      <c r="H97" s="103" t="s">
        <v>443</v>
      </c>
      <c r="I97" s="105" t="s">
        <v>443</v>
      </c>
    </row>
    <row r="98" ht="15.0" customHeight="1">
      <c r="A98" s="111" t="s">
        <v>2056</v>
      </c>
      <c r="B98" s="103" t="s">
        <v>1708</v>
      </c>
      <c r="C98" s="104" t="s">
        <v>1315</v>
      </c>
      <c r="D98" s="107" t="s">
        <v>2057</v>
      </c>
      <c r="E98" s="112" t="s">
        <v>2058</v>
      </c>
      <c r="F98" s="103" t="s">
        <v>209</v>
      </c>
      <c r="G98" s="106"/>
      <c r="H98" s="103" t="s">
        <v>443</v>
      </c>
      <c r="I98" s="105" t="s">
        <v>443</v>
      </c>
    </row>
    <row r="99" ht="15.0" customHeight="1">
      <c r="A99" s="111" t="s">
        <v>2060</v>
      </c>
      <c r="B99" s="103" t="s">
        <v>1708</v>
      </c>
      <c r="C99" s="104" t="s">
        <v>1315</v>
      </c>
      <c r="D99" s="107" t="s">
        <v>2062</v>
      </c>
      <c r="E99" s="112" t="s">
        <v>2063</v>
      </c>
      <c r="F99" s="103" t="s">
        <v>209</v>
      </c>
      <c r="G99" s="106"/>
      <c r="H99" s="103" t="s">
        <v>443</v>
      </c>
      <c r="I99" s="105" t="s">
        <v>443</v>
      </c>
    </row>
    <row r="100" ht="15.0" customHeight="1">
      <c r="A100" s="111" t="s">
        <v>2064</v>
      </c>
      <c r="B100" s="103" t="s">
        <v>1708</v>
      </c>
      <c r="C100" s="104" t="s">
        <v>1315</v>
      </c>
      <c r="D100" s="107" t="s">
        <v>2065</v>
      </c>
      <c r="E100" s="112" t="s">
        <v>2066</v>
      </c>
      <c r="F100" s="103" t="s">
        <v>209</v>
      </c>
      <c r="G100" s="106"/>
      <c r="H100" s="103" t="s">
        <v>443</v>
      </c>
      <c r="I100" s="105" t="s">
        <v>443</v>
      </c>
    </row>
    <row r="101" ht="15.0" customHeight="1">
      <c r="A101" s="111" t="s">
        <v>2068</v>
      </c>
      <c r="B101" s="103" t="s">
        <v>1708</v>
      </c>
      <c r="C101" s="104" t="s">
        <v>1315</v>
      </c>
      <c r="D101" s="107" t="s">
        <v>2071</v>
      </c>
      <c r="E101" s="112" t="s">
        <v>2072</v>
      </c>
      <c r="F101" s="103" t="s">
        <v>209</v>
      </c>
      <c r="G101" s="106"/>
      <c r="H101" s="103" t="s">
        <v>443</v>
      </c>
      <c r="I101" s="105" t="s">
        <v>443</v>
      </c>
    </row>
    <row r="102" ht="15.0" customHeight="1">
      <c r="A102" s="111" t="s">
        <v>2073</v>
      </c>
      <c r="B102" s="107" t="s">
        <v>1708</v>
      </c>
      <c r="C102" s="104" t="s">
        <v>1315</v>
      </c>
      <c r="D102" s="107" t="s">
        <v>2075</v>
      </c>
      <c r="E102" s="112" t="s">
        <v>2076</v>
      </c>
      <c r="F102" s="107" t="s">
        <v>209</v>
      </c>
      <c r="G102" s="106"/>
      <c r="H102" s="107" t="s">
        <v>443</v>
      </c>
      <c r="I102" s="112" t="s">
        <v>443</v>
      </c>
    </row>
    <row r="103" ht="15.0" customHeight="1">
      <c r="A103" s="111" t="s">
        <v>2078</v>
      </c>
      <c r="B103" s="107" t="s">
        <v>1708</v>
      </c>
      <c r="C103" s="104" t="s">
        <v>1315</v>
      </c>
      <c r="D103" s="107" t="s">
        <v>2079</v>
      </c>
      <c r="E103" s="112" t="s">
        <v>2080</v>
      </c>
      <c r="F103" s="107" t="s">
        <v>209</v>
      </c>
      <c r="G103" s="106"/>
      <c r="H103" s="107" t="s">
        <v>443</v>
      </c>
      <c r="I103" s="112" t="s">
        <v>443</v>
      </c>
    </row>
    <row r="104" ht="15.0" customHeight="1">
      <c r="A104" s="138"/>
      <c r="B104" s="139"/>
    </row>
    <row r="105" ht="15.0" customHeight="1">
      <c r="A105" s="111" t="s">
        <v>2088</v>
      </c>
      <c r="B105" s="107"/>
    </row>
    <row r="106" ht="15.0" customHeight="1">
      <c r="A106" s="111" t="s">
        <v>2090</v>
      </c>
      <c r="B106" s="107" t="s">
        <v>1708</v>
      </c>
      <c r="C106" s="104" t="s">
        <v>1315</v>
      </c>
      <c r="D106" s="107" t="s">
        <v>2092</v>
      </c>
      <c r="E106" s="112" t="s">
        <v>2093</v>
      </c>
      <c r="F106" s="107" t="s">
        <v>209</v>
      </c>
      <c r="G106" s="106"/>
      <c r="H106" s="107" t="s">
        <v>443</v>
      </c>
      <c r="I106" s="112" t="s">
        <v>443</v>
      </c>
    </row>
    <row r="107" ht="15.0" customHeight="1">
      <c r="A107" s="111" t="s">
        <v>2094</v>
      </c>
      <c r="B107" s="107" t="s">
        <v>1708</v>
      </c>
      <c r="C107" s="104" t="s">
        <v>1315</v>
      </c>
      <c r="D107" s="107" t="s">
        <v>2096</v>
      </c>
      <c r="E107" s="112" t="s">
        <v>2093</v>
      </c>
      <c r="F107" s="107" t="s">
        <v>209</v>
      </c>
      <c r="G107" s="106"/>
      <c r="H107" s="107" t="s">
        <v>443</v>
      </c>
      <c r="I107" s="112" t="s">
        <v>443</v>
      </c>
    </row>
    <row r="108" ht="15.0" customHeight="1">
      <c r="A108" s="111" t="s">
        <v>2097</v>
      </c>
      <c r="B108" s="107" t="s">
        <v>1708</v>
      </c>
      <c r="C108" s="104" t="s">
        <v>1315</v>
      </c>
      <c r="D108" s="107" t="s">
        <v>2098</v>
      </c>
      <c r="E108" s="112" t="s">
        <v>2093</v>
      </c>
      <c r="F108" s="107" t="s">
        <v>209</v>
      </c>
      <c r="G108" s="106"/>
      <c r="H108" s="107" t="s">
        <v>443</v>
      </c>
      <c r="I108" s="112" t="s">
        <v>443</v>
      </c>
    </row>
    <row r="109" ht="15.0" customHeight="1">
      <c r="A109" s="111" t="s">
        <v>2099</v>
      </c>
      <c r="B109" s="107" t="s">
        <v>1708</v>
      </c>
      <c r="C109" s="104" t="s">
        <v>1315</v>
      </c>
      <c r="D109" s="107" t="s">
        <v>2101</v>
      </c>
      <c r="E109" s="112" t="s">
        <v>2093</v>
      </c>
      <c r="F109" s="107" t="s">
        <v>209</v>
      </c>
      <c r="G109" s="106"/>
      <c r="H109" s="107" t="s">
        <v>443</v>
      </c>
      <c r="I109" s="112" t="s">
        <v>443</v>
      </c>
    </row>
    <row r="110" ht="15.0" customHeight="1">
      <c r="A110" s="111" t="s">
        <v>2103</v>
      </c>
      <c r="B110" s="107" t="s">
        <v>1708</v>
      </c>
      <c r="C110" s="104" t="s">
        <v>1315</v>
      </c>
      <c r="D110" s="107" t="s">
        <v>2104</v>
      </c>
      <c r="E110" s="112" t="s">
        <v>2093</v>
      </c>
      <c r="F110" s="107" t="s">
        <v>209</v>
      </c>
      <c r="G110" s="106"/>
      <c r="H110" s="107" t="s">
        <v>443</v>
      </c>
      <c r="I110" s="112" t="s">
        <v>443</v>
      </c>
    </row>
    <row r="111" ht="15.0" customHeight="1">
      <c r="A111" s="111" t="s">
        <v>2105</v>
      </c>
      <c r="B111" s="107" t="s">
        <v>1708</v>
      </c>
      <c r="C111" s="104" t="s">
        <v>1315</v>
      </c>
      <c r="D111" s="107" t="s">
        <v>2106</v>
      </c>
      <c r="E111" s="112" t="s">
        <v>2093</v>
      </c>
      <c r="F111" s="107" t="s">
        <v>209</v>
      </c>
      <c r="G111" s="106"/>
      <c r="H111" s="107" t="s">
        <v>443</v>
      </c>
      <c r="I111" s="112" t="s">
        <v>443</v>
      </c>
    </row>
    <row r="112" ht="15.0" customHeight="1">
      <c r="A112" s="111" t="s">
        <v>2107</v>
      </c>
      <c r="B112" s="107" t="s">
        <v>1708</v>
      </c>
      <c r="C112" s="104" t="s">
        <v>1315</v>
      </c>
      <c r="D112" s="107" t="s">
        <v>2109</v>
      </c>
      <c r="E112" s="112" t="s">
        <v>2093</v>
      </c>
      <c r="F112" s="107" t="s">
        <v>209</v>
      </c>
      <c r="G112" s="106"/>
      <c r="H112" s="107" t="s">
        <v>443</v>
      </c>
      <c r="I112" s="112" t="s">
        <v>443</v>
      </c>
    </row>
    <row r="113" ht="15.0" customHeight="1">
      <c r="A113" s="111" t="s">
        <v>2111</v>
      </c>
      <c r="B113" s="107" t="s">
        <v>1708</v>
      </c>
      <c r="C113" s="104" t="s">
        <v>1315</v>
      </c>
      <c r="D113" s="107" t="s">
        <v>2112</v>
      </c>
      <c r="E113" s="112" t="s">
        <v>2093</v>
      </c>
      <c r="F113" s="107" t="s">
        <v>209</v>
      </c>
      <c r="G113" s="106"/>
      <c r="H113" s="107" t="s">
        <v>443</v>
      </c>
      <c r="I113" s="112" t="s">
        <v>443</v>
      </c>
    </row>
    <row r="114" ht="15.0" customHeight="1">
      <c r="A114" s="111" t="s">
        <v>2113</v>
      </c>
      <c r="B114" s="107" t="s">
        <v>1708</v>
      </c>
      <c r="C114" s="104" t="s">
        <v>1315</v>
      </c>
      <c r="D114" s="107" t="s">
        <v>2114</v>
      </c>
      <c r="E114" s="112" t="s">
        <v>2093</v>
      </c>
      <c r="F114" s="107" t="s">
        <v>209</v>
      </c>
      <c r="G114" s="106"/>
      <c r="H114" s="107" t="s">
        <v>443</v>
      </c>
      <c r="I114" s="112" t="s">
        <v>443</v>
      </c>
    </row>
    <row r="115" ht="15.0" customHeight="1">
      <c r="A115" s="111" t="s">
        <v>2115</v>
      </c>
      <c r="B115" s="107" t="s">
        <v>1708</v>
      </c>
      <c r="C115" s="104" t="s">
        <v>1315</v>
      </c>
      <c r="D115" s="107" t="s">
        <v>2117</v>
      </c>
      <c r="E115" s="112" t="s">
        <v>2093</v>
      </c>
      <c r="F115" s="107" t="s">
        <v>209</v>
      </c>
      <c r="G115" s="106"/>
      <c r="H115" s="107" t="s">
        <v>443</v>
      </c>
      <c r="I115" s="112" t="s">
        <v>443</v>
      </c>
    </row>
    <row r="116" ht="15.0" customHeight="1">
      <c r="A116" s="111" t="s">
        <v>2119</v>
      </c>
      <c r="B116" s="107" t="s">
        <v>1708</v>
      </c>
      <c r="C116" s="104" t="s">
        <v>1315</v>
      </c>
      <c r="D116" s="107" t="s">
        <v>2122</v>
      </c>
      <c r="E116" s="112" t="s">
        <v>2093</v>
      </c>
      <c r="F116" s="107" t="s">
        <v>209</v>
      </c>
      <c r="G116" s="106"/>
      <c r="H116" s="107" t="s">
        <v>443</v>
      </c>
      <c r="I116" s="112" t="s">
        <v>443</v>
      </c>
    </row>
    <row r="117" ht="15.0" customHeight="1">
      <c r="A117" s="111" t="s">
        <v>2123</v>
      </c>
      <c r="B117" s="107" t="s">
        <v>1708</v>
      </c>
      <c r="C117" s="104" t="s">
        <v>1315</v>
      </c>
      <c r="D117" s="107" t="s">
        <v>2124</v>
      </c>
      <c r="E117" s="112" t="s">
        <v>2093</v>
      </c>
      <c r="F117" s="107" t="s">
        <v>209</v>
      </c>
      <c r="G117" s="106"/>
      <c r="H117" s="107" t="s">
        <v>443</v>
      </c>
      <c r="I117" s="112" t="s">
        <v>443</v>
      </c>
    </row>
    <row r="118" ht="15.0" customHeight="1">
      <c r="A118" s="111" t="s">
        <v>2125</v>
      </c>
      <c r="B118" s="107" t="s">
        <v>1708</v>
      </c>
      <c r="C118" s="104" t="s">
        <v>1315</v>
      </c>
      <c r="D118" s="107" t="s">
        <v>2126</v>
      </c>
      <c r="E118" s="112" t="s">
        <v>2093</v>
      </c>
      <c r="F118" s="107" t="s">
        <v>209</v>
      </c>
      <c r="G118" s="106"/>
      <c r="H118" s="107" t="s">
        <v>443</v>
      </c>
      <c r="I118" s="112" t="s">
        <v>443</v>
      </c>
    </row>
    <row r="119" ht="15.0" customHeight="1">
      <c r="A119" s="111" t="s">
        <v>2128</v>
      </c>
      <c r="B119" s="107" t="s">
        <v>1708</v>
      </c>
      <c r="C119" s="104" t="s">
        <v>1315</v>
      </c>
      <c r="D119" s="107" t="s">
        <v>2130</v>
      </c>
      <c r="E119" s="112" t="s">
        <v>2093</v>
      </c>
      <c r="F119" s="107" t="s">
        <v>209</v>
      </c>
      <c r="G119" s="106"/>
      <c r="H119" s="107" t="s">
        <v>443</v>
      </c>
      <c r="I119" s="112" t="s">
        <v>443</v>
      </c>
    </row>
    <row r="120" ht="15.0" customHeight="1">
      <c r="A120" s="111" t="s">
        <v>2131</v>
      </c>
      <c r="B120" s="107" t="s">
        <v>1708</v>
      </c>
      <c r="C120" s="104" t="s">
        <v>1315</v>
      </c>
      <c r="D120" s="107" t="s">
        <v>2133</v>
      </c>
      <c r="E120" s="112" t="s">
        <v>2093</v>
      </c>
      <c r="F120" s="107" t="s">
        <v>209</v>
      </c>
      <c r="G120" s="106"/>
      <c r="H120" s="107" t="s">
        <v>443</v>
      </c>
      <c r="I120" s="112" t="s">
        <v>443</v>
      </c>
    </row>
    <row r="121" ht="15.0" customHeight="1">
      <c r="A121" s="111" t="s">
        <v>2134</v>
      </c>
      <c r="B121" s="107" t="s">
        <v>1708</v>
      </c>
      <c r="C121" s="104" t="s">
        <v>1315</v>
      </c>
      <c r="D121" s="107" t="s">
        <v>2135</v>
      </c>
      <c r="E121" s="112" t="s">
        <v>2093</v>
      </c>
      <c r="F121" s="107" t="s">
        <v>209</v>
      </c>
      <c r="G121" s="106"/>
      <c r="H121" s="107" t="s">
        <v>443</v>
      </c>
      <c r="I121" s="112" t="s">
        <v>443</v>
      </c>
    </row>
    <row r="122" ht="15.0" customHeight="1">
      <c r="A122" s="111" t="s">
        <v>2136</v>
      </c>
      <c r="B122" s="107" t="s">
        <v>1708</v>
      </c>
      <c r="C122" s="104" t="s">
        <v>1315</v>
      </c>
      <c r="D122" s="107" t="s">
        <v>2137</v>
      </c>
      <c r="E122" s="112" t="s">
        <v>2093</v>
      </c>
      <c r="F122" s="107" t="s">
        <v>209</v>
      </c>
      <c r="G122" s="106"/>
      <c r="H122" s="107" t="s">
        <v>443</v>
      </c>
      <c r="I122" s="112" t="s">
        <v>443</v>
      </c>
    </row>
    <row r="123" ht="15.0" customHeight="1">
      <c r="A123" s="140"/>
      <c r="B123" s="141"/>
    </row>
    <row r="124" ht="15.0" customHeight="1">
      <c r="A124" s="102" t="s">
        <v>2144</v>
      </c>
      <c r="B124" s="110"/>
    </row>
    <row r="125" ht="15.0" customHeight="1">
      <c r="A125" s="102" t="s">
        <v>2146</v>
      </c>
      <c r="B125" s="103" t="s">
        <v>1708</v>
      </c>
      <c r="C125" s="108" t="s">
        <v>1823</v>
      </c>
      <c r="D125" s="103" t="s">
        <v>2148</v>
      </c>
      <c r="E125" s="105" t="s">
        <v>2150</v>
      </c>
      <c r="F125" s="103" t="s">
        <v>209</v>
      </c>
      <c r="G125" s="106"/>
      <c r="H125" s="103" t="s">
        <v>443</v>
      </c>
      <c r="I125" s="105" t="s">
        <v>443</v>
      </c>
    </row>
    <row r="126" ht="15.0" customHeight="1">
      <c r="A126" s="102" t="s">
        <v>2153</v>
      </c>
      <c r="B126" s="103" t="s">
        <v>1708</v>
      </c>
      <c r="C126" s="108" t="s">
        <v>1284</v>
      </c>
      <c r="D126" s="103" t="s">
        <v>2154</v>
      </c>
      <c r="E126" s="105" t="s">
        <v>2155</v>
      </c>
      <c r="F126" s="103" t="s">
        <v>209</v>
      </c>
      <c r="G126" s="106"/>
      <c r="H126" s="103" t="s">
        <v>443</v>
      </c>
      <c r="I126" s="105" t="s">
        <v>443</v>
      </c>
    </row>
    <row r="127" ht="15.0" customHeight="1">
      <c r="A127" s="102" t="s">
        <v>2156</v>
      </c>
      <c r="B127" s="103" t="s">
        <v>1708</v>
      </c>
      <c r="C127" s="108" t="s">
        <v>1284</v>
      </c>
      <c r="D127" s="103" t="s">
        <v>2157</v>
      </c>
      <c r="E127" s="105" t="s">
        <v>1662</v>
      </c>
      <c r="F127" s="103" t="s">
        <v>209</v>
      </c>
      <c r="G127" s="106"/>
      <c r="H127" s="103" t="s">
        <v>443</v>
      </c>
      <c r="I127" s="105" t="s">
        <v>443</v>
      </c>
    </row>
    <row r="128" ht="15.0" customHeight="1">
      <c r="A128" s="102" t="s">
        <v>2158</v>
      </c>
      <c r="B128" s="103" t="s">
        <v>1708</v>
      </c>
      <c r="C128" s="108" t="s">
        <v>1284</v>
      </c>
      <c r="D128" s="103" t="s">
        <v>2160</v>
      </c>
      <c r="E128" s="105" t="s">
        <v>2162</v>
      </c>
      <c r="F128" s="103" t="s">
        <v>209</v>
      </c>
      <c r="G128" s="106"/>
      <c r="H128" s="103" t="s">
        <v>443</v>
      </c>
      <c r="I128" s="105" t="s">
        <v>443</v>
      </c>
    </row>
    <row r="129" ht="15.0" customHeight="1">
      <c r="A129" s="102" t="s">
        <v>2163</v>
      </c>
      <c r="B129" s="103" t="s">
        <v>1708</v>
      </c>
      <c r="C129" s="108" t="s">
        <v>1284</v>
      </c>
      <c r="D129" s="103" t="s">
        <v>2165</v>
      </c>
      <c r="E129" s="105" t="s">
        <v>1147</v>
      </c>
      <c r="F129" s="103" t="s">
        <v>209</v>
      </c>
      <c r="G129" s="106"/>
      <c r="H129" s="103" t="s">
        <v>443</v>
      </c>
      <c r="I129" s="105" t="s">
        <v>443</v>
      </c>
    </row>
    <row r="130" ht="13.5" customHeight="1">
      <c r="A130" s="102" t="s">
        <v>2167</v>
      </c>
      <c r="B130" s="103" t="s">
        <v>1708</v>
      </c>
      <c r="C130" s="108" t="s">
        <v>1284</v>
      </c>
      <c r="D130" s="103" t="s">
        <v>2168</v>
      </c>
      <c r="E130" s="105" t="s">
        <v>2169</v>
      </c>
      <c r="F130" s="103" t="s">
        <v>209</v>
      </c>
      <c r="G130" s="106"/>
      <c r="H130" s="103" t="s">
        <v>443</v>
      </c>
      <c r="I130" s="105" t="s">
        <v>443</v>
      </c>
    </row>
    <row r="131" ht="15.0" customHeight="1">
      <c r="A131" s="102" t="s">
        <v>2170</v>
      </c>
      <c r="B131" s="103" t="s">
        <v>1708</v>
      </c>
      <c r="C131" s="108" t="s">
        <v>1284</v>
      </c>
      <c r="D131" s="103" t="s">
        <v>2171</v>
      </c>
      <c r="E131" s="105" t="s">
        <v>2061</v>
      </c>
      <c r="F131" s="103" t="s">
        <v>209</v>
      </c>
      <c r="G131" s="106"/>
      <c r="H131" s="103" t="s">
        <v>443</v>
      </c>
      <c r="I131" s="105" t="s">
        <v>443</v>
      </c>
    </row>
    <row r="132" ht="13.5" customHeight="1">
      <c r="A132" s="102" t="s">
        <v>2173</v>
      </c>
      <c r="B132" s="103" t="s">
        <v>1708</v>
      </c>
      <c r="C132" s="108" t="s">
        <v>1823</v>
      </c>
      <c r="D132" s="103" t="s">
        <v>2174</v>
      </c>
      <c r="E132" s="105" t="s">
        <v>2175</v>
      </c>
      <c r="F132" s="103" t="s">
        <v>209</v>
      </c>
      <c r="G132" s="106"/>
      <c r="H132" s="103" t="s">
        <v>443</v>
      </c>
      <c r="I132" s="105" t="s">
        <v>443</v>
      </c>
    </row>
    <row r="133" ht="15.0" customHeight="1">
      <c r="A133" s="102" t="s">
        <v>2176</v>
      </c>
      <c r="B133" s="103" t="s">
        <v>1708</v>
      </c>
      <c r="C133" s="108" t="s">
        <v>1284</v>
      </c>
      <c r="D133" s="103" t="s">
        <v>2177</v>
      </c>
      <c r="E133" s="105" t="s">
        <v>2178</v>
      </c>
      <c r="F133" s="103" t="s">
        <v>209</v>
      </c>
      <c r="G133" s="106"/>
      <c r="H133" s="103" t="s">
        <v>443</v>
      </c>
      <c r="I133" s="105" t="s">
        <v>443</v>
      </c>
    </row>
    <row r="134" ht="13.5" customHeight="1">
      <c r="A134" s="102" t="s">
        <v>2179</v>
      </c>
      <c r="B134" s="103" t="s">
        <v>1708</v>
      </c>
      <c r="C134" s="108" t="s">
        <v>1284</v>
      </c>
      <c r="D134" s="103" t="s">
        <v>2181</v>
      </c>
      <c r="E134" s="105" t="s">
        <v>715</v>
      </c>
      <c r="F134" s="103" t="s">
        <v>209</v>
      </c>
      <c r="G134" s="106"/>
      <c r="H134" s="103" t="s">
        <v>443</v>
      </c>
      <c r="I134" s="105" t="s">
        <v>443</v>
      </c>
    </row>
    <row r="135" ht="15.0" customHeight="1">
      <c r="A135" s="102" t="s">
        <v>2183</v>
      </c>
      <c r="B135" s="103" t="s">
        <v>1708</v>
      </c>
      <c r="C135" s="108" t="s">
        <v>1284</v>
      </c>
      <c r="D135" s="103" t="s">
        <v>2184</v>
      </c>
      <c r="E135" s="105" t="s">
        <v>664</v>
      </c>
      <c r="F135" s="103" t="s">
        <v>209</v>
      </c>
      <c r="G135" s="106"/>
      <c r="H135" s="103" t="s">
        <v>443</v>
      </c>
      <c r="I135" s="105" t="s">
        <v>443</v>
      </c>
    </row>
    <row r="136" ht="15.0" customHeight="1">
      <c r="A136" s="102" t="s">
        <v>2186</v>
      </c>
      <c r="B136" s="103" t="s">
        <v>1708</v>
      </c>
      <c r="C136" s="108" t="s">
        <v>1823</v>
      </c>
      <c r="D136" s="103" t="s">
        <v>2187</v>
      </c>
      <c r="E136" s="105" t="s">
        <v>2188</v>
      </c>
      <c r="F136" s="103" t="s">
        <v>209</v>
      </c>
      <c r="G136" s="106"/>
      <c r="H136" s="103" t="s">
        <v>443</v>
      </c>
      <c r="I136" s="105" t="s">
        <v>443</v>
      </c>
    </row>
    <row r="137" ht="13.5" customHeight="1">
      <c r="A137" s="102" t="s">
        <v>2189</v>
      </c>
      <c r="B137" s="103" t="s">
        <v>1708</v>
      </c>
      <c r="C137" s="108" t="s">
        <v>1284</v>
      </c>
      <c r="D137" s="103" t="s">
        <v>2191</v>
      </c>
      <c r="E137" s="105" t="s">
        <v>2192</v>
      </c>
      <c r="F137" s="103" t="s">
        <v>209</v>
      </c>
      <c r="G137" s="106"/>
      <c r="H137" s="103" t="s">
        <v>443</v>
      </c>
      <c r="I137" s="105" t="s">
        <v>443</v>
      </c>
    </row>
    <row r="138" ht="15.0" customHeight="1">
      <c r="A138" s="102" t="s">
        <v>2194</v>
      </c>
      <c r="B138" s="103" t="s">
        <v>1708</v>
      </c>
      <c r="C138" s="108" t="s">
        <v>1284</v>
      </c>
      <c r="D138" s="103" t="s">
        <v>2195</v>
      </c>
      <c r="E138" s="105" t="s">
        <v>639</v>
      </c>
      <c r="F138" s="103" t="s">
        <v>209</v>
      </c>
      <c r="G138" s="106"/>
      <c r="H138" s="103" t="s">
        <v>443</v>
      </c>
      <c r="I138" s="105" t="s">
        <v>443</v>
      </c>
    </row>
    <row r="139" ht="15.0" customHeight="1">
      <c r="A139" s="102" t="s">
        <v>2199</v>
      </c>
      <c r="B139" s="103" t="s">
        <v>1708</v>
      </c>
      <c r="C139" s="108" t="s">
        <v>1284</v>
      </c>
      <c r="D139" s="103" t="s">
        <v>2200</v>
      </c>
      <c r="E139" s="105" t="s">
        <v>639</v>
      </c>
      <c r="F139" s="103" t="s">
        <v>209</v>
      </c>
      <c r="G139" s="106"/>
      <c r="H139" s="103" t="s">
        <v>443</v>
      </c>
      <c r="I139" s="105" t="s">
        <v>443</v>
      </c>
    </row>
    <row r="140" ht="15.0" customHeight="1">
      <c r="A140" s="111" t="s">
        <v>2202</v>
      </c>
      <c r="B140" s="107" t="s">
        <v>1708</v>
      </c>
      <c r="C140" s="104" t="s">
        <v>1284</v>
      </c>
      <c r="D140" s="107" t="s">
        <v>2203</v>
      </c>
      <c r="E140" s="112" t="s">
        <v>2204</v>
      </c>
      <c r="F140" s="107" t="s">
        <v>209</v>
      </c>
      <c r="G140" s="106"/>
      <c r="H140" s="107" t="s">
        <v>443</v>
      </c>
      <c r="I140" s="112" t="s">
        <v>443</v>
      </c>
    </row>
    <row r="141" ht="13.5" customHeight="1">
      <c r="A141" s="102" t="s">
        <v>2205</v>
      </c>
      <c r="B141" s="103" t="s">
        <v>1708</v>
      </c>
      <c r="C141" s="104" t="s">
        <v>1709</v>
      </c>
      <c r="D141" s="103" t="s">
        <v>2207</v>
      </c>
      <c r="E141" s="105" t="s">
        <v>2208</v>
      </c>
      <c r="F141" s="103" t="s">
        <v>209</v>
      </c>
      <c r="G141" s="106"/>
      <c r="H141" s="103" t="s">
        <v>443</v>
      </c>
      <c r="I141" s="105" t="s">
        <v>443</v>
      </c>
    </row>
    <row r="142" ht="13.5" customHeight="1">
      <c r="A142" s="102" t="s">
        <v>2210</v>
      </c>
      <c r="B142" s="103" t="s">
        <v>1708</v>
      </c>
      <c r="C142" s="108" t="s">
        <v>1284</v>
      </c>
      <c r="D142" s="103" t="s">
        <v>2211</v>
      </c>
      <c r="E142" s="105" t="s">
        <v>2212</v>
      </c>
      <c r="F142" s="103" t="s">
        <v>209</v>
      </c>
      <c r="G142" s="106"/>
      <c r="H142" s="103" t="s">
        <v>443</v>
      </c>
      <c r="I142" s="105" t="s">
        <v>443</v>
      </c>
    </row>
    <row r="143" ht="15.0" customHeight="1">
      <c r="A143" s="102" t="s">
        <v>2215</v>
      </c>
      <c r="B143" s="103" t="s">
        <v>1708</v>
      </c>
      <c r="C143" s="108" t="s">
        <v>1284</v>
      </c>
      <c r="D143" s="103" t="s">
        <v>2216</v>
      </c>
      <c r="E143" s="105" t="s">
        <v>2217</v>
      </c>
      <c r="F143" s="103" t="s">
        <v>209</v>
      </c>
      <c r="G143" s="106"/>
      <c r="H143" s="103" t="s">
        <v>443</v>
      </c>
      <c r="I143" s="105" t="s">
        <v>443</v>
      </c>
    </row>
    <row r="144" ht="15.0" customHeight="1">
      <c r="A144" s="102" t="s">
        <v>2218</v>
      </c>
      <c r="B144" s="103" t="s">
        <v>1708</v>
      </c>
      <c r="C144" s="108" t="s">
        <v>1284</v>
      </c>
      <c r="D144" s="103" t="s">
        <v>2219</v>
      </c>
      <c r="E144" s="105" t="s">
        <v>2220</v>
      </c>
      <c r="F144" s="103" t="s">
        <v>209</v>
      </c>
      <c r="G144" s="106"/>
      <c r="H144" s="103" t="s">
        <v>443</v>
      </c>
      <c r="I144" s="105" t="s">
        <v>443</v>
      </c>
    </row>
    <row r="145" ht="15.0" customHeight="1">
      <c r="A145" s="102" t="s">
        <v>2221</v>
      </c>
      <c r="B145" s="103" t="s">
        <v>1708</v>
      </c>
      <c r="C145" s="108" t="s">
        <v>1284</v>
      </c>
      <c r="D145" s="103" t="s">
        <v>2222</v>
      </c>
      <c r="E145" s="105" t="s">
        <v>1311</v>
      </c>
      <c r="F145" s="103" t="s">
        <v>209</v>
      </c>
      <c r="G145" s="106"/>
      <c r="H145" s="103" t="s">
        <v>443</v>
      </c>
      <c r="I145" s="105" t="s">
        <v>443</v>
      </c>
    </row>
    <row r="146" ht="13.5" customHeight="1">
      <c r="A146" s="102" t="s">
        <v>2224</v>
      </c>
      <c r="B146" s="103" t="s">
        <v>1708</v>
      </c>
      <c r="C146" s="108" t="s">
        <v>1284</v>
      </c>
      <c r="D146" s="103" t="s">
        <v>2226</v>
      </c>
      <c r="E146" s="105" t="s">
        <v>2227</v>
      </c>
      <c r="F146" s="103" t="s">
        <v>209</v>
      </c>
      <c r="G146" s="106"/>
      <c r="H146" s="103" t="s">
        <v>443</v>
      </c>
      <c r="I146" s="105" t="s">
        <v>443</v>
      </c>
    </row>
    <row r="147" ht="15.0" customHeight="1">
      <c r="A147" s="102" t="s">
        <v>2228</v>
      </c>
      <c r="B147" s="103" t="s">
        <v>1708</v>
      </c>
      <c r="C147" s="108" t="s">
        <v>1284</v>
      </c>
      <c r="D147" s="103" t="s">
        <v>2230</v>
      </c>
      <c r="E147" s="105" t="s">
        <v>1595</v>
      </c>
      <c r="F147" s="103" t="s">
        <v>209</v>
      </c>
      <c r="G147" s="106"/>
      <c r="H147" s="103" t="s">
        <v>443</v>
      </c>
      <c r="I147" s="105" t="s">
        <v>443</v>
      </c>
    </row>
    <row r="148" ht="15.0" customHeight="1">
      <c r="A148" s="102" t="s">
        <v>2231</v>
      </c>
      <c r="B148" s="103" t="s">
        <v>1708</v>
      </c>
      <c r="C148" s="108" t="s">
        <v>1284</v>
      </c>
      <c r="D148" s="103" t="s">
        <v>2233</v>
      </c>
      <c r="E148" s="105" t="s">
        <v>2234</v>
      </c>
      <c r="F148" s="103" t="s">
        <v>209</v>
      </c>
      <c r="G148" s="106"/>
      <c r="H148" s="103" t="s">
        <v>443</v>
      </c>
      <c r="I148" s="105" t="s">
        <v>443</v>
      </c>
    </row>
    <row r="149" ht="15.0" customHeight="1">
      <c r="A149" s="102" t="s">
        <v>2235</v>
      </c>
      <c r="B149" s="103" t="s">
        <v>1708</v>
      </c>
      <c r="C149" s="108" t="s">
        <v>1823</v>
      </c>
      <c r="D149" s="103" t="s">
        <v>2236</v>
      </c>
      <c r="E149" s="105" t="s">
        <v>2237</v>
      </c>
      <c r="F149" s="103" t="s">
        <v>209</v>
      </c>
      <c r="G149" s="106"/>
      <c r="H149" s="103" t="s">
        <v>443</v>
      </c>
      <c r="I149" s="105" t="s">
        <v>443</v>
      </c>
    </row>
    <row r="150" ht="15.0" customHeight="1">
      <c r="A150" s="102" t="s">
        <v>2239</v>
      </c>
      <c r="B150" s="103" t="s">
        <v>1708</v>
      </c>
      <c r="C150" s="108" t="s">
        <v>1284</v>
      </c>
      <c r="D150" s="103" t="s">
        <v>2241</v>
      </c>
      <c r="E150" s="105" t="s">
        <v>1492</v>
      </c>
      <c r="F150" s="103" t="s">
        <v>209</v>
      </c>
      <c r="G150" s="106"/>
      <c r="H150" s="103" t="s">
        <v>443</v>
      </c>
      <c r="I150" s="105" t="s">
        <v>443</v>
      </c>
    </row>
    <row r="151" ht="15.0" customHeight="1">
      <c r="A151" s="102" t="s">
        <v>2242</v>
      </c>
      <c r="B151" s="103" t="s">
        <v>1708</v>
      </c>
      <c r="C151" s="108" t="s">
        <v>1709</v>
      </c>
      <c r="D151" s="107" t="s">
        <v>2243</v>
      </c>
      <c r="E151" s="105" t="s">
        <v>2244</v>
      </c>
      <c r="F151" s="103" t="s">
        <v>209</v>
      </c>
      <c r="G151" s="106"/>
      <c r="H151" s="103" t="s">
        <v>443</v>
      </c>
      <c r="I151" s="105" t="s">
        <v>443</v>
      </c>
    </row>
    <row r="152" ht="13.5" customHeight="1">
      <c r="A152" s="102" t="s">
        <v>2245</v>
      </c>
      <c r="B152" s="103" t="s">
        <v>1708</v>
      </c>
      <c r="C152" s="108" t="s">
        <v>1709</v>
      </c>
      <c r="D152" s="107" t="s">
        <v>2246</v>
      </c>
      <c r="E152" s="105" t="s">
        <v>2247</v>
      </c>
      <c r="F152" s="103" t="s">
        <v>209</v>
      </c>
      <c r="G152" s="106"/>
      <c r="H152" s="103" t="s">
        <v>443</v>
      </c>
      <c r="I152" s="105" t="s">
        <v>443</v>
      </c>
    </row>
    <row r="153" ht="13.5" customHeight="1">
      <c r="A153" s="102" t="s">
        <v>2250</v>
      </c>
      <c r="B153" s="103" t="s">
        <v>1708</v>
      </c>
      <c r="C153" s="108" t="s">
        <v>1284</v>
      </c>
      <c r="D153" s="103" t="s">
        <v>2251</v>
      </c>
      <c r="E153" s="105" t="s">
        <v>2252</v>
      </c>
      <c r="F153" s="103" t="s">
        <v>209</v>
      </c>
      <c r="G153" s="106"/>
      <c r="H153" s="103" t="s">
        <v>443</v>
      </c>
      <c r="I153" s="105" t="s">
        <v>443</v>
      </c>
    </row>
    <row r="154" ht="15.0" customHeight="1">
      <c r="A154" s="102" t="s">
        <v>2257</v>
      </c>
      <c r="B154" s="103" t="s">
        <v>1708</v>
      </c>
      <c r="C154" s="108" t="s">
        <v>1284</v>
      </c>
      <c r="D154" s="103" t="s">
        <v>2258</v>
      </c>
      <c r="E154" s="105" t="s">
        <v>2259</v>
      </c>
      <c r="F154" s="103" t="s">
        <v>209</v>
      </c>
      <c r="G154" s="106"/>
      <c r="H154" s="103" t="s">
        <v>443</v>
      </c>
      <c r="I154" s="105" t="s">
        <v>443</v>
      </c>
    </row>
    <row r="155" ht="15.0" customHeight="1">
      <c r="A155" s="102" t="s">
        <v>2260</v>
      </c>
      <c r="B155" s="103" t="s">
        <v>1708</v>
      </c>
      <c r="C155" s="108" t="s">
        <v>1823</v>
      </c>
      <c r="D155" s="103" t="s">
        <v>2261</v>
      </c>
      <c r="E155" s="105" t="s">
        <v>2262</v>
      </c>
      <c r="F155" s="103" t="s">
        <v>209</v>
      </c>
      <c r="G155" s="106"/>
      <c r="H155" s="103" t="s">
        <v>443</v>
      </c>
      <c r="I155" s="105" t="s">
        <v>443</v>
      </c>
    </row>
    <row r="156" ht="15.0" customHeight="1">
      <c r="A156" s="102" t="s">
        <v>2263</v>
      </c>
      <c r="B156" s="103" t="s">
        <v>1708</v>
      </c>
      <c r="C156" s="104" t="s">
        <v>1284</v>
      </c>
      <c r="D156" s="107" t="s">
        <v>2264</v>
      </c>
      <c r="E156" s="105" t="s">
        <v>2265</v>
      </c>
      <c r="F156" s="103" t="s">
        <v>209</v>
      </c>
      <c r="G156" s="106"/>
      <c r="H156" s="103" t="s">
        <v>443</v>
      </c>
      <c r="I156" s="105" t="s">
        <v>443</v>
      </c>
    </row>
    <row r="157" ht="15.0" customHeight="1">
      <c r="A157" s="102" t="s">
        <v>2266</v>
      </c>
      <c r="B157" s="103" t="s">
        <v>1708</v>
      </c>
      <c r="C157" s="108" t="s">
        <v>1823</v>
      </c>
      <c r="D157" s="103" t="s">
        <v>2267</v>
      </c>
      <c r="E157" s="105" t="s">
        <v>2268</v>
      </c>
      <c r="F157" s="103" t="s">
        <v>209</v>
      </c>
      <c r="G157" s="106"/>
      <c r="H157" s="103" t="s">
        <v>443</v>
      </c>
      <c r="I157" s="105" t="s">
        <v>443</v>
      </c>
    </row>
    <row r="158" ht="13.5" customHeight="1">
      <c r="A158" s="102" t="s">
        <v>2270</v>
      </c>
      <c r="B158" s="103" t="s">
        <v>1708</v>
      </c>
      <c r="C158" s="108" t="s">
        <v>1284</v>
      </c>
      <c r="D158" s="103" t="s">
        <v>2271</v>
      </c>
      <c r="E158" s="105" t="s">
        <v>2272</v>
      </c>
      <c r="F158" s="103" t="s">
        <v>209</v>
      </c>
      <c r="G158" s="106"/>
      <c r="H158" s="103" t="s">
        <v>443</v>
      </c>
      <c r="I158" s="105" t="s">
        <v>443</v>
      </c>
    </row>
    <row r="159" ht="15.0" customHeight="1">
      <c r="A159" s="102" t="s">
        <v>2274</v>
      </c>
      <c r="B159" s="103" t="s">
        <v>1708</v>
      </c>
      <c r="C159" s="108" t="s">
        <v>1709</v>
      </c>
      <c r="D159" s="103" t="s">
        <v>2276</v>
      </c>
      <c r="E159" s="105" t="s">
        <v>1722</v>
      </c>
      <c r="F159" s="103" t="s">
        <v>209</v>
      </c>
      <c r="G159" s="106"/>
      <c r="H159" s="103" t="s">
        <v>443</v>
      </c>
      <c r="I159" s="105" t="s">
        <v>443</v>
      </c>
    </row>
    <row r="160" ht="15.0" customHeight="1">
      <c r="A160" s="102" t="s">
        <v>2278</v>
      </c>
      <c r="B160" s="103" t="s">
        <v>1708</v>
      </c>
      <c r="C160" s="108" t="s">
        <v>1709</v>
      </c>
      <c r="D160" s="103" t="s">
        <v>2280</v>
      </c>
      <c r="E160" s="105" t="s">
        <v>1722</v>
      </c>
      <c r="F160" s="103" t="s">
        <v>209</v>
      </c>
      <c r="G160" s="106"/>
      <c r="H160" s="103" t="s">
        <v>443</v>
      </c>
      <c r="I160" s="105" t="s">
        <v>443</v>
      </c>
    </row>
    <row r="161" ht="13.5" customHeight="1">
      <c r="A161" s="102" t="s">
        <v>2281</v>
      </c>
      <c r="B161" s="103" t="s">
        <v>1708</v>
      </c>
      <c r="C161" s="108" t="s">
        <v>1823</v>
      </c>
      <c r="D161" s="103" t="s">
        <v>2282</v>
      </c>
      <c r="E161" s="105" t="s">
        <v>740</v>
      </c>
      <c r="F161" s="103" t="s">
        <v>209</v>
      </c>
      <c r="G161" s="106"/>
      <c r="H161" s="103" t="s">
        <v>443</v>
      </c>
      <c r="I161" s="105" t="s">
        <v>443</v>
      </c>
    </row>
    <row r="162" ht="15.0" customHeight="1">
      <c r="A162" s="102" t="s">
        <v>2283</v>
      </c>
      <c r="B162" s="103" t="s">
        <v>1708</v>
      </c>
      <c r="C162" s="108" t="s">
        <v>1284</v>
      </c>
      <c r="D162" s="103" t="s">
        <v>2285</v>
      </c>
      <c r="E162" s="105" t="s">
        <v>1575</v>
      </c>
      <c r="F162" s="103" t="s">
        <v>209</v>
      </c>
      <c r="G162" s="106"/>
      <c r="H162" s="103" t="s">
        <v>443</v>
      </c>
      <c r="I162" s="105" t="s">
        <v>443</v>
      </c>
    </row>
    <row r="163" ht="13.5" customHeight="1">
      <c r="A163" s="102" t="s">
        <v>2287</v>
      </c>
      <c r="B163" s="103" t="s">
        <v>1708</v>
      </c>
      <c r="C163" s="108" t="s">
        <v>1284</v>
      </c>
      <c r="D163" s="103" t="s">
        <v>2289</v>
      </c>
      <c r="E163" s="105" t="s">
        <v>2290</v>
      </c>
      <c r="F163" s="103" t="s">
        <v>209</v>
      </c>
      <c r="G163" s="106"/>
      <c r="H163" s="103" t="s">
        <v>443</v>
      </c>
      <c r="I163" s="105" t="s">
        <v>443</v>
      </c>
    </row>
    <row r="164" ht="13.5" customHeight="1">
      <c r="A164" s="102" t="s">
        <v>2292</v>
      </c>
      <c r="B164" s="103" t="s">
        <v>1708</v>
      </c>
      <c r="C164" s="108" t="s">
        <v>1284</v>
      </c>
      <c r="D164" s="103" t="s">
        <v>2293</v>
      </c>
      <c r="E164" s="105" t="s">
        <v>2294</v>
      </c>
      <c r="F164" s="103" t="s">
        <v>209</v>
      </c>
      <c r="G164" s="106"/>
      <c r="H164" s="103" t="s">
        <v>443</v>
      </c>
      <c r="I164" s="105" t="s">
        <v>443</v>
      </c>
    </row>
    <row r="165" ht="13.5" customHeight="1">
      <c r="A165" s="102" t="s">
        <v>2295</v>
      </c>
      <c r="B165" s="103" t="s">
        <v>1708</v>
      </c>
      <c r="C165" s="108" t="s">
        <v>1823</v>
      </c>
      <c r="D165" s="103" t="s">
        <v>2296</v>
      </c>
      <c r="E165" s="105" t="s">
        <v>2297</v>
      </c>
      <c r="F165" s="103" t="s">
        <v>209</v>
      </c>
      <c r="G165" s="106"/>
      <c r="H165" s="103" t="s">
        <v>443</v>
      </c>
      <c r="I165" s="105" t="s">
        <v>443</v>
      </c>
    </row>
    <row r="166" ht="15.0" customHeight="1">
      <c r="A166" s="102" t="s">
        <v>2298</v>
      </c>
      <c r="B166" s="103" t="s">
        <v>1708</v>
      </c>
      <c r="C166" s="108" t="s">
        <v>1823</v>
      </c>
      <c r="D166" s="103" t="s">
        <v>2299</v>
      </c>
      <c r="E166" s="105" t="s">
        <v>2301</v>
      </c>
      <c r="F166" s="103" t="s">
        <v>209</v>
      </c>
      <c r="G166" s="106"/>
      <c r="H166" s="103" t="s">
        <v>443</v>
      </c>
      <c r="I166" s="105" t="s">
        <v>443</v>
      </c>
    </row>
    <row r="167" ht="13.5" customHeight="1">
      <c r="A167" s="102" t="s">
        <v>2302</v>
      </c>
      <c r="B167" s="103" t="s">
        <v>1708</v>
      </c>
      <c r="C167" s="108" t="s">
        <v>1284</v>
      </c>
      <c r="D167" s="103" t="s">
        <v>2305</v>
      </c>
      <c r="E167" s="105" t="s">
        <v>2306</v>
      </c>
      <c r="F167" s="103" t="s">
        <v>209</v>
      </c>
      <c r="G167" s="106"/>
      <c r="H167" s="103" t="s">
        <v>443</v>
      </c>
      <c r="I167" s="105" t="s">
        <v>443</v>
      </c>
    </row>
    <row r="168" ht="13.5" customHeight="1">
      <c r="A168" s="102" t="s">
        <v>2307</v>
      </c>
      <c r="B168" s="103" t="s">
        <v>1708</v>
      </c>
      <c r="C168" s="108" t="s">
        <v>1284</v>
      </c>
      <c r="D168" s="103" t="s">
        <v>2309</v>
      </c>
      <c r="E168" s="105" t="s">
        <v>1248</v>
      </c>
      <c r="F168" s="103" t="s">
        <v>209</v>
      </c>
      <c r="G168" s="106"/>
      <c r="H168" s="103" t="s">
        <v>443</v>
      </c>
      <c r="I168" s="105" t="s">
        <v>443</v>
      </c>
    </row>
    <row r="169" ht="13.5" customHeight="1">
      <c r="A169" s="102" t="s">
        <v>2311</v>
      </c>
      <c r="B169" s="103" t="s">
        <v>1708</v>
      </c>
      <c r="C169" s="108" t="s">
        <v>1284</v>
      </c>
      <c r="D169" s="103" t="s">
        <v>2312</v>
      </c>
      <c r="E169" s="105" t="s">
        <v>2313</v>
      </c>
      <c r="F169" s="103" t="s">
        <v>209</v>
      </c>
      <c r="G169" s="106"/>
      <c r="H169" s="103" t="s">
        <v>443</v>
      </c>
      <c r="I169" s="105" t="s">
        <v>443</v>
      </c>
    </row>
    <row r="170" ht="13.5" customHeight="1">
      <c r="A170" s="102" t="s">
        <v>2314</v>
      </c>
      <c r="B170" s="103" t="s">
        <v>1708</v>
      </c>
      <c r="C170" s="108" t="s">
        <v>1284</v>
      </c>
      <c r="D170" s="103" t="s">
        <v>2316</v>
      </c>
      <c r="E170" s="105" t="s">
        <v>2317</v>
      </c>
      <c r="F170" s="103" t="s">
        <v>209</v>
      </c>
      <c r="G170" s="106"/>
      <c r="H170" s="103" t="s">
        <v>443</v>
      </c>
      <c r="I170" s="105" t="s">
        <v>443</v>
      </c>
    </row>
    <row r="171" ht="15.0" customHeight="1">
      <c r="A171" s="102" t="s">
        <v>2318</v>
      </c>
      <c r="B171" s="103" t="s">
        <v>1708</v>
      </c>
      <c r="C171" s="108" t="s">
        <v>1823</v>
      </c>
      <c r="D171" s="103" t="s">
        <v>2319</v>
      </c>
      <c r="E171" s="105" t="s">
        <v>2320</v>
      </c>
      <c r="F171" s="103" t="s">
        <v>209</v>
      </c>
      <c r="G171" s="106"/>
      <c r="H171" s="103" t="s">
        <v>443</v>
      </c>
      <c r="I171" s="105" t="s">
        <v>443</v>
      </c>
    </row>
    <row r="172" ht="15.0" customHeight="1">
      <c r="A172" s="102" t="s">
        <v>2321</v>
      </c>
      <c r="B172" s="103" t="s">
        <v>1708</v>
      </c>
      <c r="C172" s="108" t="s">
        <v>1284</v>
      </c>
      <c r="D172" s="103" t="s">
        <v>2322</v>
      </c>
      <c r="E172" s="105" t="s">
        <v>444</v>
      </c>
      <c r="F172" s="103" t="s">
        <v>209</v>
      </c>
      <c r="G172" s="106"/>
      <c r="H172" s="103" t="s">
        <v>443</v>
      </c>
      <c r="I172" s="105" t="s">
        <v>443</v>
      </c>
    </row>
    <row r="173" ht="15.0" customHeight="1">
      <c r="A173" s="113"/>
      <c r="B173" s="114"/>
    </row>
    <row r="174" ht="15.0" customHeight="1">
      <c r="A174" s="111" t="s">
        <v>2328</v>
      </c>
      <c r="B174" s="103"/>
    </row>
    <row r="175" ht="24.0" customHeight="1">
      <c r="A175" s="111" t="s">
        <v>2329</v>
      </c>
      <c r="B175" s="107" t="s">
        <v>1279</v>
      </c>
      <c r="C175" s="104" t="s">
        <v>1284</v>
      </c>
      <c r="D175" s="107" t="s">
        <v>2331</v>
      </c>
      <c r="E175" s="112" t="s">
        <v>833</v>
      </c>
      <c r="F175" s="107">
        <v>1.0</v>
      </c>
      <c r="G175" s="112" t="s">
        <v>2333</v>
      </c>
      <c r="H175" s="107" t="s">
        <v>443</v>
      </c>
      <c r="I175" s="112" t="s">
        <v>443</v>
      </c>
    </row>
    <row r="176" ht="15.0" customHeight="1">
      <c r="A176" s="111" t="s">
        <v>2334</v>
      </c>
      <c r="B176" s="107" t="s">
        <v>1279</v>
      </c>
      <c r="C176" s="104" t="s">
        <v>1284</v>
      </c>
      <c r="D176" s="107" t="s">
        <v>2335</v>
      </c>
      <c r="E176" s="112" t="s">
        <v>2336</v>
      </c>
      <c r="F176" s="107">
        <v>1.0</v>
      </c>
      <c r="G176" s="112" t="s">
        <v>2338</v>
      </c>
      <c r="H176" s="107" t="s">
        <v>443</v>
      </c>
      <c r="I176" s="112" t="s">
        <v>443</v>
      </c>
    </row>
    <row r="177" ht="15.0" customHeight="1">
      <c r="A177" s="111" t="s">
        <v>2339</v>
      </c>
      <c r="B177" s="107" t="s">
        <v>1279</v>
      </c>
      <c r="C177" s="104" t="s">
        <v>1284</v>
      </c>
      <c r="D177" s="107" t="s">
        <v>2340</v>
      </c>
      <c r="E177" s="112" t="s">
        <v>1617</v>
      </c>
      <c r="F177" s="107">
        <v>1.0</v>
      </c>
      <c r="G177" s="112" t="s">
        <v>2342</v>
      </c>
      <c r="H177" s="107" t="s">
        <v>443</v>
      </c>
      <c r="I177" s="112" t="s">
        <v>443</v>
      </c>
    </row>
    <row r="178" ht="15.0" customHeight="1">
      <c r="A178" s="111" t="s">
        <v>2346</v>
      </c>
      <c r="B178" s="107" t="s">
        <v>1279</v>
      </c>
      <c r="C178" s="104" t="s">
        <v>1284</v>
      </c>
      <c r="D178" s="107" t="s">
        <v>2348</v>
      </c>
      <c r="E178" s="112" t="s">
        <v>2349</v>
      </c>
      <c r="F178" s="107">
        <v>1.0</v>
      </c>
      <c r="G178" s="112" t="s">
        <v>2350</v>
      </c>
      <c r="H178" s="107" t="s">
        <v>443</v>
      </c>
      <c r="I178" s="112" t="s">
        <v>443</v>
      </c>
    </row>
    <row r="179" ht="15.0" customHeight="1">
      <c r="A179" s="111" t="s">
        <v>2351</v>
      </c>
      <c r="B179" s="107" t="s">
        <v>1279</v>
      </c>
      <c r="C179" s="104" t="s">
        <v>1709</v>
      </c>
      <c r="D179" s="107" t="s">
        <v>2352</v>
      </c>
      <c r="E179" s="112" t="s">
        <v>2353</v>
      </c>
      <c r="F179" s="107">
        <v>1.0</v>
      </c>
      <c r="G179" s="112" t="s">
        <v>2354</v>
      </c>
      <c r="H179" s="107" t="s">
        <v>443</v>
      </c>
      <c r="I179" s="112" t="s">
        <v>443</v>
      </c>
    </row>
    <row r="180" ht="15.0" customHeight="1">
      <c r="A180" s="111" t="s">
        <v>2359</v>
      </c>
      <c r="B180" s="107" t="s">
        <v>1279</v>
      </c>
      <c r="C180" s="104" t="s">
        <v>1709</v>
      </c>
      <c r="D180" s="107" t="s">
        <v>2360</v>
      </c>
      <c r="E180" s="112" t="s">
        <v>1732</v>
      </c>
      <c r="F180" s="107">
        <v>1.0</v>
      </c>
      <c r="G180" s="112" t="s">
        <v>2361</v>
      </c>
      <c r="H180" s="107" t="s">
        <v>443</v>
      </c>
      <c r="I180" s="112" t="s">
        <v>443</v>
      </c>
    </row>
    <row r="181" ht="15.0" customHeight="1">
      <c r="A181" s="111" t="s">
        <v>2362</v>
      </c>
      <c r="B181" s="107" t="s">
        <v>1279</v>
      </c>
      <c r="C181" s="104" t="s">
        <v>1284</v>
      </c>
      <c r="D181" s="107" t="s">
        <v>2364</v>
      </c>
      <c r="E181" s="112" t="s">
        <v>815</v>
      </c>
      <c r="F181" s="107">
        <v>1.0</v>
      </c>
      <c r="G181" s="112" t="s">
        <v>2368</v>
      </c>
      <c r="H181" s="107" t="s">
        <v>443</v>
      </c>
      <c r="I181" s="112" t="s">
        <v>443</v>
      </c>
    </row>
    <row r="182" ht="15.0" customHeight="1">
      <c r="A182" s="111" t="s">
        <v>2369</v>
      </c>
      <c r="B182" s="107" t="s">
        <v>1279</v>
      </c>
      <c r="C182" s="104" t="s">
        <v>1284</v>
      </c>
      <c r="D182" s="107" t="s">
        <v>2371</v>
      </c>
      <c r="E182" s="112" t="s">
        <v>815</v>
      </c>
      <c r="F182" s="107">
        <v>1.0</v>
      </c>
      <c r="G182" s="112" t="s">
        <v>2333</v>
      </c>
      <c r="H182" s="107" t="s">
        <v>443</v>
      </c>
      <c r="I182" s="112" t="s">
        <v>443</v>
      </c>
    </row>
    <row r="183" ht="15.0" customHeight="1">
      <c r="A183" s="111" t="s">
        <v>2373</v>
      </c>
      <c r="B183" s="107" t="s">
        <v>1279</v>
      </c>
      <c r="C183" s="104" t="s">
        <v>1284</v>
      </c>
      <c r="D183" s="107" t="s">
        <v>2375</v>
      </c>
      <c r="E183" s="112" t="s">
        <v>2376</v>
      </c>
      <c r="F183" s="107">
        <v>1.0</v>
      </c>
      <c r="G183" s="112" t="s">
        <v>2378</v>
      </c>
      <c r="H183" s="107" t="s">
        <v>443</v>
      </c>
      <c r="I183" s="112" t="s">
        <v>443</v>
      </c>
    </row>
    <row r="184" ht="15.0" customHeight="1">
      <c r="A184" s="111" t="s">
        <v>2379</v>
      </c>
      <c r="B184" s="107" t="s">
        <v>1279</v>
      </c>
      <c r="C184" s="104" t="s">
        <v>1284</v>
      </c>
      <c r="D184" s="107" t="s">
        <v>2381</v>
      </c>
      <c r="E184" s="112" t="s">
        <v>1667</v>
      </c>
      <c r="F184" s="107">
        <v>1.0</v>
      </c>
      <c r="G184" s="112" t="s">
        <v>2382</v>
      </c>
      <c r="H184" s="107" t="s">
        <v>443</v>
      </c>
      <c r="I184" s="112" t="s">
        <v>443</v>
      </c>
    </row>
    <row r="185" ht="15.0" customHeight="1">
      <c r="A185" s="111" t="s">
        <v>2385</v>
      </c>
      <c r="B185" s="107" t="s">
        <v>1279</v>
      </c>
      <c r="C185" s="104" t="s">
        <v>1709</v>
      </c>
      <c r="D185" s="107" t="s">
        <v>2388</v>
      </c>
      <c r="E185" s="112" t="s">
        <v>2389</v>
      </c>
      <c r="F185" s="107">
        <v>1.0</v>
      </c>
      <c r="G185" s="112" t="s">
        <v>2392</v>
      </c>
      <c r="H185" s="107" t="s">
        <v>443</v>
      </c>
      <c r="I185" s="112" t="s">
        <v>443</v>
      </c>
    </row>
  </sheetData>
  <mergeCells count="6">
    <mergeCell ref="B123:I123"/>
    <mergeCell ref="B124:I124"/>
    <mergeCell ref="B104:I104"/>
    <mergeCell ref="B105:I105"/>
    <mergeCell ref="B173:I173"/>
    <mergeCell ref="B174:I17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3" width="17.29"/>
    <col customWidth="1" min="4" max="4" width="92.71"/>
    <col customWidth="1" min="5" max="6" width="17.29"/>
    <col customWidth="1" min="7" max="7" width="47.43"/>
    <col customWidth="1" min="8" max="9" width="17.29"/>
  </cols>
  <sheetData>
    <row r="1">
      <c r="A1" s="119" t="s">
        <v>139</v>
      </c>
      <c r="B1" s="100" t="s">
        <v>1266</v>
      </c>
      <c r="C1" s="101" t="s">
        <v>1267</v>
      </c>
      <c r="D1" s="100" t="s">
        <v>1269</v>
      </c>
      <c r="E1" s="100" t="s">
        <v>1270</v>
      </c>
      <c r="F1" s="100" t="s">
        <v>1273</v>
      </c>
      <c r="G1" s="100" t="s">
        <v>590</v>
      </c>
      <c r="H1" s="100" t="s">
        <v>1274</v>
      </c>
      <c r="I1" s="100" t="s">
        <v>1275</v>
      </c>
    </row>
    <row r="2">
      <c r="A2" s="102" t="s">
        <v>2427</v>
      </c>
      <c r="B2" s="103" t="s">
        <v>2428</v>
      </c>
      <c r="C2" s="104" t="s">
        <v>1572</v>
      </c>
      <c r="D2" s="103" t="s">
        <v>2429</v>
      </c>
      <c r="E2" s="105" t="s">
        <v>1287</v>
      </c>
      <c r="F2" s="145" t="s">
        <v>2430</v>
      </c>
      <c r="G2" s="105" t="s">
        <v>2436</v>
      </c>
      <c r="H2" s="103" t="s">
        <v>535</v>
      </c>
      <c r="I2" s="105">
        <v>8.0</v>
      </c>
    </row>
    <row r="3">
      <c r="A3" s="102" t="s">
        <v>2437</v>
      </c>
      <c r="B3" s="103" t="s">
        <v>2428</v>
      </c>
      <c r="C3" s="104" t="s">
        <v>1572</v>
      </c>
      <c r="D3" s="103" t="s">
        <v>2440</v>
      </c>
      <c r="E3" s="105" t="s">
        <v>1287</v>
      </c>
      <c r="F3" s="103" t="s">
        <v>2430</v>
      </c>
      <c r="G3" s="105" t="s">
        <v>2441</v>
      </c>
      <c r="H3" s="103" t="s">
        <v>629</v>
      </c>
      <c r="I3" s="105">
        <v>8.0</v>
      </c>
    </row>
    <row r="4">
      <c r="A4" s="102" t="s">
        <v>2442</v>
      </c>
      <c r="B4" s="103" t="s">
        <v>2428</v>
      </c>
      <c r="C4" s="104" t="s">
        <v>1572</v>
      </c>
      <c r="D4" s="103" t="s">
        <v>2443</v>
      </c>
      <c r="E4" s="105" t="s">
        <v>1287</v>
      </c>
      <c r="F4" s="103" t="s">
        <v>2430</v>
      </c>
      <c r="G4" s="105" t="s">
        <v>2445</v>
      </c>
      <c r="H4" s="103" t="s">
        <v>580</v>
      </c>
      <c r="I4" s="105">
        <v>8.0</v>
      </c>
    </row>
    <row r="5">
      <c r="A5" s="102" t="s">
        <v>2446</v>
      </c>
      <c r="B5" s="103" t="s">
        <v>2428</v>
      </c>
      <c r="C5" s="104" t="s">
        <v>1572</v>
      </c>
      <c r="D5" s="103" t="s">
        <v>2449</v>
      </c>
      <c r="E5" s="105" t="s">
        <v>1287</v>
      </c>
      <c r="F5" s="103" t="s">
        <v>2430</v>
      </c>
      <c r="G5" s="105" t="s">
        <v>2452</v>
      </c>
      <c r="H5" s="103" t="s">
        <v>601</v>
      </c>
      <c r="I5" s="105">
        <v>8.0</v>
      </c>
    </row>
    <row r="6">
      <c r="A6" s="102" t="s">
        <v>2454</v>
      </c>
      <c r="B6" s="103" t="s">
        <v>2428</v>
      </c>
      <c r="C6" s="104" t="s">
        <v>1572</v>
      </c>
      <c r="D6" s="103" t="s">
        <v>2455</v>
      </c>
      <c r="E6" s="105" t="s">
        <v>1287</v>
      </c>
      <c r="F6" s="103" t="s">
        <v>2430</v>
      </c>
      <c r="G6" s="105" t="s">
        <v>2456</v>
      </c>
      <c r="H6" s="103" t="s">
        <v>610</v>
      </c>
      <c r="I6" s="105">
        <v>8.0</v>
      </c>
    </row>
    <row r="7">
      <c r="A7" s="102" t="s">
        <v>2457</v>
      </c>
      <c r="B7" s="103" t="s">
        <v>2428</v>
      </c>
      <c r="C7" s="104" t="s">
        <v>1463</v>
      </c>
      <c r="D7" s="103" t="s">
        <v>2458</v>
      </c>
      <c r="E7" s="105" t="s">
        <v>1287</v>
      </c>
      <c r="F7" s="103" t="s">
        <v>2460</v>
      </c>
      <c r="G7" s="105" t="s">
        <v>2461</v>
      </c>
      <c r="H7" s="103" t="s">
        <v>585</v>
      </c>
      <c r="I7" s="105">
        <v>8.0</v>
      </c>
    </row>
    <row r="8">
      <c r="A8" s="102" t="s">
        <v>2462</v>
      </c>
      <c r="B8" s="103" t="s">
        <v>2428</v>
      </c>
      <c r="C8" s="104" t="s">
        <v>1463</v>
      </c>
      <c r="D8" s="103" t="s">
        <v>2464</v>
      </c>
      <c r="E8" s="105" t="s">
        <v>1287</v>
      </c>
      <c r="F8" s="103" t="s">
        <v>2460</v>
      </c>
      <c r="G8" s="105" t="s">
        <v>2465</v>
      </c>
      <c r="H8" s="103" t="s">
        <v>616</v>
      </c>
      <c r="I8" s="105">
        <v>8.0</v>
      </c>
    </row>
    <row r="9">
      <c r="A9" s="102" t="s">
        <v>2466</v>
      </c>
      <c r="B9" s="103" t="s">
        <v>2428</v>
      </c>
      <c r="C9" s="104" t="s">
        <v>1572</v>
      </c>
      <c r="D9" s="103" t="s">
        <v>2467</v>
      </c>
      <c r="E9" s="105" t="s">
        <v>1287</v>
      </c>
      <c r="F9" s="103" t="s">
        <v>2430</v>
      </c>
      <c r="G9" s="105" t="s">
        <v>1319</v>
      </c>
      <c r="H9" s="103" t="s">
        <v>606</v>
      </c>
      <c r="I9" s="105">
        <v>8.0</v>
      </c>
    </row>
    <row r="10">
      <c r="A10" s="102" t="s">
        <v>2468</v>
      </c>
      <c r="B10" s="103" t="s">
        <v>2428</v>
      </c>
      <c r="C10" s="104" t="s">
        <v>1463</v>
      </c>
      <c r="D10" s="103" t="s">
        <v>2470</v>
      </c>
      <c r="E10" s="105" t="s">
        <v>1287</v>
      </c>
      <c r="F10" s="103" t="s">
        <v>2430</v>
      </c>
      <c r="G10" s="105" t="s">
        <v>2471</v>
      </c>
      <c r="H10" s="103" t="s">
        <v>591</v>
      </c>
      <c r="I10" s="105">
        <v>8.0</v>
      </c>
    </row>
    <row r="11">
      <c r="A11" s="102" t="s">
        <v>2475</v>
      </c>
      <c r="B11" s="103" t="s">
        <v>2428</v>
      </c>
      <c r="C11" s="104" t="s">
        <v>1463</v>
      </c>
      <c r="D11" s="103" t="s">
        <v>2476</v>
      </c>
      <c r="E11" s="105" t="s">
        <v>1287</v>
      </c>
      <c r="F11" s="103" t="s">
        <v>2460</v>
      </c>
      <c r="G11" s="105" t="s">
        <v>2477</v>
      </c>
      <c r="H11" s="103" t="s">
        <v>620</v>
      </c>
      <c r="I11" s="105">
        <v>8.0</v>
      </c>
    </row>
    <row r="12">
      <c r="A12" s="102" t="s">
        <v>2478</v>
      </c>
      <c r="B12" s="103" t="s">
        <v>2428</v>
      </c>
      <c r="C12" s="104" t="s">
        <v>1463</v>
      </c>
      <c r="D12" s="103" t="s">
        <v>2479</v>
      </c>
      <c r="E12" s="105" t="s">
        <v>1287</v>
      </c>
      <c r="F12" s="103" t="s">
        <v>2460</v>
      </c>
      <c r="G12" s="105" t="s">
        <v>2465</v>
      </c>
      <c r="H12" s="103" t="s">
        <v>548</v>
      </c>
      <c r="I12" s="105">
        <v>8.0</v>
      </c>
    </row>
    <row r="13">
      <c r="A13" s="102" t="s">
        <v>2481</v>
      </c>
      <c r="B13" s="103" t="s">
        <v>2428</v>
      </c>
      <c r="C13" s="104" t="s">
        <v>1463</v>
      </c>
      <c r="D13" s="103" t="s">
        <v>2482</v>
      </c>
      <c r="E13" s="105" t="s">
        <v>1287</v>
      </c>
      <c r="F13" s="103" t="s">
        <v>2460</v>
      </c>
      <c r="G13" s="105" t="s">
        <v>2465</v>
      </c>
      <c r="H13" s="103" t="s">
        <v>623</v>
      </c>
      <c r="I13" s="105">
        <v>8.0</v>
      </c>
    </row>
    <row r="14">
      <c r="A14" s="102" t="s">
        <v>2485</v>
      </c>
      <c r="B14" s="103" t="s">
        <v>2428</v>
      </c>
      <c r="C14" s="104" t="s">
        <v>1463</v>
      </c>
      <c r="D14" s="103" t="s">
        <v>2488</v>
      </c>
      <c r="E14" s="105" t="s">
        <v>1287</v>
      </c>
      <c r="F14" s="103" t="s">
        <v>2460</v>
      </c>
      <c r="G14" s="105" t="s">
        <v>2465</v>
      </c>
      <c r="H14" s="103" t="s">
        <v>598</v>
      </c>
      <c r="I14" s="105">
        <v>8.0</v>
      </c>
    </row>
    <row r="15">
      <c r="A15" s="102" t="s">
        <v>2490</v>
      </c>
      <c r="B15" s="103" t="s">
        <v>2428</v>
      </c>
      <c r="C15" s="104" t="s">
        <v>1463</v>
      </c>
      <c r="D15" s="103" t="s">
        <v>2491</v>
      </c>
      <c r="E15" s="105" t="s">
        <v>1287</v>
      </c>
      <c r="F15" s="103" t="s">
        <v>2460</v>
      </c>
      <c r="G15" s="105" t="s">
        <v>2465</v>
      </c>
      <c r="H15" s="103" t="s">
        <v>577</v>
      </c>
      <c r="I15" s="105">
        <v>8.0</v>
      </c>
    </row>
    <row r="16">
      <c r="A16" s="102" t="s">
        <v>2492</v>
      </c>
      <c r="B16" s="103" t="s">
        <v>2428</v>
      </c>
      <c r="C16" s="104" t="s">
        <v>1463</v>
      </c>
      <c r="D16" s="103" t="s">
        <v>2496</v>
      </c>
      <c r="E16" s="105" t="s">
        <v>1287</v>
      </c>
      <c r="F16" s="103" t="s">
        <v>2460</v>
      </c>
      <c r="G16" s="105" t="s">
        <v>2465</v>
      </c>
      <c r="H16" s="103" t="s">
        <v>566</v>
      </c>
      <c r="I16" s="105">
        <v>8.0</v>
      </c>
    </row>
    <row r="17">
      <c r="A17" s="102" t="s">
        <v>2499</v>
      </c>
      <c r="B17" s="103" t="s">
        <v>2428</v>
      </c>
      <c r="C17" s="104" t="s">
        <v>1463</v>
      </c>
      <c r="D17" s="107" t="s">
        <v>2500</v>
      </c>
      <c r="E17" s="105" t="s">
        <v>1287</v>
      </c>
      <c r="F17" s="103" t="s">
        <v>2460</v>
      </c>
      <c r="G17" s="105" t="s">
        <v>2501</v>
      </c>
      <c r="H17" s="103" t="s">
        <v>626</v>
      </c>
      <c r="I17" s="105">
        <v>8.0</v>
      </c>
    </row>
    <row r="18">
      <c r="A18" s="102" t="s">
        <v>2502</v>
      </c>
      <c r="B18" s="103" t="s">
        <v>2428</v>
      </c>
      <c r="C18" s="104" t="s">
        <v>1572</v>
      </c>
      <c r="D18" s="103" t="s">
        <v>2503</v>
      </c>
      <c r="E18" s="105" t="s">
        <v>1287</v>
      </c>
      <c r="F18" s="103" t="s">
        <v>2504</v>
      </c>
      <c r="G18" s="105" t="s">
        <v>2505</v>
      </c>
      <c r="H18" s="103" t="s">
        <v>535</v>
      </c>
      <c r="I18" s="105">
        <v>9.0</v>
      </c>
    </row>
    <row r="19">
      <c r="A19" s="102" t="s">
        <v>2506</v>
      </c>
      <c r="B19" s="103" t="s">
        <v>2428</v>
      </c>
      <c r="C19" s="104" t="s">
        <v>1572</v>
      </c>
      <c r="D19" s="103" t="s">
        <v>2503</v>
      </c>
      <c r="E19" s="105" t="s">
        <v>1287</v>
      </c>
      <c r="F19" s="103" t="s">
        <v>2504</v>
      </c>
      <c r="G19" s="105" t="s">
        <v>2505</v>
      </c>
      <c r="H19" s="103" t="s">
        <v>629</v>
      </c>
      <c r="I19" s="105">
        <v>9.0</v>
      </c>
    </row>
    <row r="20">
      <c r="A20" s="102" t="s">
        <v>2509</v>
      </c>
      <c r="B20" s="103" t="s">
        <v>2428</v>
      </c>
      <c r="C20" s="104" t="s">
        <v>1572</v>
      </c>
      <c r="D20" s="103" t="s">
        <v>2503</v>
      </c>
      <c r="E20" s="105" t="s">
        <v>1287</v>
      </c>
      <c r="F20" s="103" t="s">
        <v>2504</v>
      </c>
      <c r="G20" s="105" t="s">
        <v>2505</v>
      </c>
      <c r="H20" s="103" t="s">
        <v>580</v>
      </c>
      <c r="I20" s="105">
        <v>9.0</v>
      </c>
    </row>
    <row r="21">
      <c r="A21" s="102" t="s">
        <v>2511</v>
      </c>
      <c r="B21" s="103" t="s">
        <v>2428</v>
      </c>
      <c r="C21" s="104" t="s">
        <v>1572</v>
      </c>
      <c r="D21" s="103" t="s">
        <v>2503</v>
      </c>
      <c r="E21" s="105" t="s">
        <v>1287</v>
      </c>
      <c r="F21" s="103" t="s">
        <v>2504</v>
      </c>
      <c r="G21" s="105" t="s">
        <v>2505</v>
      </c>
      <c r="H21" s="103" t="s">
        <v>601</v>
      </c>
      <c r="I21" s="105">
        <v>9.0</v>
      </c>
    </row>
    <row r="22">
      <c r="A22" s="102" t="s">
        <v>2512</v>
      </c>
      <c r="B22" s="103" t="s">
        <v>2428</v>
      </c>
      <c r="C22" s="104" t="s">
        <v>1572</v>
      </c>
      <c r="D22" s="103" t="s">
        <v>2503</v>
      </c>
      <c r="E22" s="105" t="s">
        <v>1287</v>
      </c>
      <c r="F22" s="103" t="s">
        <v>2504</v>
      </c>
      <c r="G22" s="105" t="s">
        <v>2505</v>
      </c>
      <c r="H22" s="103" t="s">
        <v>610</v>
      </c>
      <c r="I22" s="105">
        <v>9.0</v>
      </c>
    </row>
    <row r="23">
      <c r="A23" s="102" t="s">
        <v>2516</v>
      </c>
      <c r="B23" s="103" t="s">
        <v>2428</v>
      </c>
      <c r="C23" s="104" t="s">
        <v>1572</v>
      </c>
      <c r="D23" s="103" t="s">
        <v>2518</v>
      </c>
      <c r="E23" s="105" t="s">
        <v>1287</v>
      </c>
      <c r="F23" s="103" t="s">
        <v>2519</v>
      </c>
      <c r="G23" s="105" t="s">
        <v>2520</v>
      </c>
      <c r="H23" s="103" t="s">
        <v>585</v>
      </c>
      <c r="I23" s="105">
        <v>9.0</v>
      </c>
    </row>
    <row r="24">
      <c r="A24" s="102" t="s">
        <v>2521</v>
      </c>
      <c r="B24" s="103" t="s">
        <v>2428</v>
      </c>
      <c r="C24" s="104" t="s">
        <v>1572</v>
      </c>
      <c r="D24" s="103" t="s">
        <v>2522</v>
      </c>
      <c r="E24" s="105" t="s">
        <v>1287</v>
      </c>
      <c r="F24" s="103" t="s">
        <v>2519</v>
      </c>
      <c r="G24" s="105" t="s">
        <v>2523</v>
      </c>
      <c r="H24" s="103" t="s">
        <v>616</v>
      </c>
      <c r="I24" s="105">
        <v>9.0</v>
      </c>
    </row>
    <row r="25">
      <c r="A25" s="102" t="s">
        <v>2524</v>
      </c>
      <c r="B25" s="103" t="s">
        <v>2428</v>
      </c>
      <c r="C25" s="104" t="s">
        <v>1572</v>
      </c>
      <c r="D25" s="103" t="s">
        <v>2525</v>
      </c>
      <c r="E25" s="105" t="s">
        <v>1287</v>
      </c>
      <c r="F25" s="103" t="s">
        <v>2519</v>
      </c>
      <c r="G25" s="105" t="s">
        <v>2527</v>
      </c>
      <c r="H25" s="103" t="s">
        <v>606</v>
      </c>
      <c r="I25" s="105">
        <v>9.0</v>
      </c>
    </row>
    <row r="26">
      <c r="A26" s="102" t="s">
        <v>2528</v>
      </c>
      <c r="B26" s="103" t="s">
        <v>2428</v>
      </c>
      <c r="C26" s="104" t="s">
        <v>1572</v>
      </c>
      <c r="D26" s="103" t="s">
        <v>2531</v>
      </c>
      <c r="E26" s="105" t="s">
        <v>1287</v>
      </c>
      <c r="F26" s="103" t="s">
        <v>2519</v>
      </c>
      <c r="G26" s="105" t="s">
        <v>2533</v>
      </c>
      <c r="H26" s="103" t="s">
        <v>591</v>
      </c>
      <c r="I26" s="105">
        <v>9.0</v>
      </c>
    </row>
    <row r="27">
      <c r="A27" s="102" t="s">
        <v>2534</v>
      </c>
      <c r="B27" s="103" t="s">
        <v>2428</v>
      </c>
      <c r="C27" s="104" t="s">
        <v>1572</v>
      </c>
      <c r="D27" s="103" t="s">
        <v>2535</v>
      </c>
      <c r="E27" s="105" t="s">
        <v>1287</v>
      </c>
      <c r="F27" s="103" t="s">
        <v>2519</v>
      </c>
      <c r="G27" s="105" t="s">
        <v>2536</v>
      </c>
      <c r="H27" s="103" t="s">
        <v>620</v>
      </c>
      <c r="I27" s="105">
        <v>9.0</v>
      </c>
    </row>
    <row r="28">
      <c r="A28" s="102" t="s">
        <v>2537</v>
      </c>
      <c r="B28" s="103" t="s">
        <v>2428</v>
      </c>
      <c r="C28" s="104" t="s">
        <v>1572</v>
      </c>
      <c r="D28" s="103" t="s">
        <v>2503</v>
      </c>
      <c r="E28" s="105" t="s">
        <v>1287</v>
      </c>
      <c r="F28" s="103" t="s">
        <v>2504</v>
      </c>
      <c r="G28" s="105" t="s">
        <v>2505</v>
      </c>
      <c r="H28" s="103" t="s">
        <v>548</v>
      </c>
      <c r="I28" s="105">
        <v>9.0</v>
      </c>
    </row>
    <row r="29">
      <c r="A29" s="102" t="s">
        <v>2538</v>
      </c>
      <c r="B29" s="103" t="s">
        <v>2428</v>
      </c>
      <c r="C29" s="104" t="s">
        <v>1572</v>
      </c>
      <c r="D29" s="103" t="s">
        <v>2503</v>
      </c>
      <c r="E29" s="105" t="s">
        <v>1287</v>
      </c>
      <c r="F29" s="103" t="s">
        <v>2504</v>
      </c>
      <c r="G29" s="105" t="s">
        <v>2505</v>
      </c>
      <c r="H29" s="103" t="s">
        <v>623</v>
      </c>
      <c r="I29" s="105">
        <v>9.0</v>
      </c>
    </row>
    <row r="30">
      <c r="A30" s="102" t="s">
        <v>2539</v>
      </c>
      <c r="B30" s="103" t="s">
        <v>2428</v>
      </c>
      <c r="C30" s="104" t="s">
        <v>1572</v>
      </c>
      <c r="D30" s="103" t="s">
        <v>2503</v>
      </c>
      <c r="E30" s="105" t="s">
        <v>1287</v>
      </c>
      <c r="F30" s="103" t="s">
        <v>2504</v>
      </c>
      <c r="G30" s="105" t="s">
        <v>2505</v>
      </c>
      <c r="H30" s="103" t="s">
        <v>598</v>
      </c>
      <c r="I30" s="105">
        <v>9.0</v>
      </c>
    </row>
    <row r="31">
      <c r="A31" s="102" t="s">
        <v>2543</v>
      </c>
      <c r="B31" s="103" t="s">
        <v>2428</v>
      </c>
      <c r="C31" s="104" t="s">
        <v>1572</v>
      </c>
      <c r="D31" s="103" t="s">
        <v>2503</v>
      </c>
      <c r="E31" s="105" t="s">
        <v>1287</v>
      </c>
      <c r="F31" s="103" t="s">
        <v>2504</v>
      </c>
      <c r="G31" s="105" t="s">
        <v>2505</v>
      </c>
      <c r="H31" s="103" t="s">
        <v>577</v>
      </c>
      <c r="I31" s="105">
        <v>9.0</v>
      </c>
    </row>
    <row r="32">
      <c r="A32" s="102" t="s">
        <v>2545</v>
      </c>
      <c r="B32" s="103" t="s">
        <v>2428</v>
      </c>
      <c r="C32" s="104" t="s">
        <v>1572</v>
      </c>
      <c r="D32" s="103" t="s">
        <v>2503</v>
      </c>
      <c r="E32" s="105" t="s">
        <v>1287</v>
      </c>
      <c r="F32" s="103" t="s">
        <v>2504</v>
      </c>
      <c r="G32" s="105" t="s">
        <v>2505</v>
      </c>
      <c r="H32" s="103" t="s">
        <v>566</v>
      </c>
      <c r="I32" s="105">
        <v>9.0</v>
      </c>
    </row>
    <row r="33">
      <c r="A33" s="102" t="s">
        <v>2546</v>
      </c>
      <c r="B33" s="103" t="s">
        <v>2428</v>
      </c>
      <c r="C33" s="104" t="s">
        <v>1572</v>
      </c>
      <c r="D33" s="103" t="s">
        <v>2503</v>
      </c>
      <c r="E33" s="105" t="s">
        <v>1287</v>
      </c>
      <c r="F33" s="103" t="s">
        <v>2504</v>
      </c>
      <c r="G33" s="105" t="s">
        <v>2505</v>
      </c>
      <c r="H33" s="103" t="s">
        <v>626</v>
      </c>
      <c r="I33" s="105">
        <v>9.0</v>
      </c>
    </row>
    <row r="34">
      <c r="A34" s="102" t="s">
        <v>2547</v>
      </c>
      <c r="B34" s="103" t="s">
        <v>2428</v>
      </c>
      <c r="C34" s="104" t="s">
        <v>1463</v>
      </c>
      <c r="D34" s="103" t="s">
        <v>2548</v>
      </c>
      <c r="E34" s="105" t="s">
        <v>1287</v>
      </c>
      <c r="F34" s="103" t="s">
        <v>2549</v>
      </c>
      <c r="G34" s="105" t="s">
        <v>2550</v>
      </c>
      <c r="H34" s="103" t="s">
        <v>535</v>
      </c>
      <c r="I34" s="105">
        <v>10.0</v>
      </c>
    </row>
    <row r="35">
      <c r="A35" s="102" t="s">
        <v>2551</v>
      </c>
      <c r="B35" s="103" t="s">
        <v>2428</v>
      </c>
      <c r="C35" s="104" t="s">
        <v>1463</v>
      </c>
      <c r="D35" s="103" t="s">
        <v>2553</v>
      </c>
      <c r="E35" s="105" t="s">
        <v>1287</v>
      </c>
      <c r="F35" s="103" t="s">
        <v>2549</v>
      </c>
      <c r="G35" s="105" t="s">
        <v>2554</v>
      </c>
      <c r="H35" s="103" t="s">
        <v>629</v>
      </c>
      <c r="I35" s="105">
        <v>10.0</v>
      </c>
    </row>
    <row r="36">
      <c r="A36" s="102" t="s">
        <v>2555</v>
      </c>
      <c r="B36" s="103" t="s">
        <v>2428</v>
      </c>
      <c r="C36" s="104" t="s">
        <v>1463</v>
      </c>
      <c r="D36" s="103" t="s">
        <v>2557</v>
      </c>
      <c r="E36" s="105" t="s">
        <v>1287</v>
      </c>
      <c r="F36" s="103" t="s">
        <v>2549</v>
      </c>
      <c r="G36" s="105" t="s">
        <v>2560</v>
      </c>
      <c r="H36" s="103" t="s">
        <v>580</v>
      </c>
      <c r="I36" s="105">
        <v>10.0</v>
      </c>
    </row>
    <row r="37">
      <c r="A37" s="102" t="s">
        <v>2561</v>
      </c>
      <c r="B37" s="103" t="s">
        <v>2428</v>
      </c>
      <c r="C37" s="104" t="s">
        <v>1463</v>
      </c>
      <c r="D37" s="103" t="s">
        <v>2562</v>
      </c>
      <c r="E37" s="105" t="s">
        <v>1287</v>
      </c>
      <c r="F37" s="103" t="s">
        <v>2519</v>
      </c>
      <c r="G37" s="105" t="s">
        <v>2563</v>
      </c>
      <c r="H37" s="103" t="s">
        <v>535</v>
      </c>
      <c r="I37" s="105">
        <v>8.0</v>
      </c>
    </row>
    <row r="38">
      <c r="A38" s="102" t="s">
        <v>2564</v>
      </c>
      <c r="B38" s="103" t="s">
        <v>2428</v>
      </c>
      <c r="C38" s="104" t="s">
        <v>1463</v>
      </c>
      <c r="D38" s="103" t="s">
        <v>2565</v>
      </c>
      <c r="E38" s="105" t="s">
        <v>1287</v>
      </c>
      <c r="F38" s="103" t="s">
        <v>2519</v>
      </c>
      <c r="G38" s="105" t="s">
        <v>2566</v>
      </c>
      <c r="H38" s="103" t="s">
        <v>629</v>
      </c>
      <c r="I38" s="105">
        <v>8.0</v>
      </c>
    </row>
    <row r="39">
      <c r="A39" s="102" t="s">
        <v>2567</v>
      </c>
      <c r="B39" s="103" t="s">
        <v>2428</v>
      </c>
      <c r="C39" s="104" t="s">
        <v>1463</v>
      </c>
      <c r="D39" s="103" t="s">
        <v>2569</v>
      </c>
      <c r="E39" s="105" t="s">
        <v>1287</v>
      </c>
      <c r="F39" s="103" t="s">
        <v>2519</v>
      </c>
      <c r="G39" s="105" t="s">
        <v>2570</v>
      </c>
      <c r="H39" s="103" t="s">
        <v>580</v>
      </c>
      <c r="I39" s="105">
        <v>8.0</v>
      </c>
    </row>
    <row r="40">
      <c r="A40" s="102" t="s">
        <v>2573</v>
      </c>
      <c r="B40" s="103" t="s">
        <v>2428</v>
      </c>
      <c r="C40" s="104" t="s">
        <v>1463</v>
      </c>
      <c r="D40" s="103" t="s">
        <v>2574</v>
      </c>
      <c r="E40" s="105" t="s">
        <v>1287</v>
      </c>
      <c r="F40" s="103" t="s">
        <v>2519</v>
      </c>
      <c r="G40" s="105" t="s">
        <v>2575</v>
      </c>
      <c r="H40" s="103" t="s">
        <v>601</v>
      </c>
      <c r="I40" s="105">
        <v>8.0</v>
      </c>
    </row>
    <row r="41">
      <c r="A41" s="102" t="s">
        <v>2577</v>
      </c>
      <c r="B41" s="103" t="s">
        <v>2428</v>
      </c>
      <c r="C41" s="104" t="s">
        <v>1463</v>
      </c>
      <c r="D41" s="103" t="s">
        <v>2579</v>
      </c>
      <c r="E41" s="105" t="s">
        <v>1287</v>
      </c>
      <c r="F41" s="103" t="s">
        <v>2519</v>
      </c>
      <c r="G41" s="105" t="s">
        <v>2580</v>
      </c>
      <c r="H41" s="103" t="s">
        <v>610</v>
      </c>
      <c r="I41" s="105">
        <v>8.0</v>
      </c>
    </row>
    <row r="42">
      <c r="A42" s="102" t="s">
        <v>2582</v>
      </c>
      <c r="B42" s="103" t="s">
        <v>2428</v>
      </c>
      <c r="C42" s="104" t="s">
        <v>1463</v>
      </c>
      <c r="D42" s="103" t="s">
        <v>2583</v>
      </c>
      <c r="E42" s="105" t="s">
        <v>1287</v>
      </c>
      <c r="F42" s="103" t="s">
        <v>2519</v>
      </c>
      <c r="G42" s="105" t="s">
        <v>2584</v>
      </c>
      <c r="H42" s="103" t="s">
        <v>585</v>
      </c>
      <c r="I42" s="105">
        <v>8.0</v>
      </c>
    </row>
    <row r="43">
      <c r="A43" s="102" t="s">
        <v>2585</v>
      </c>
      <c r="B43" s="103" t="s">
        <v>2428</v>
      </c>
      <c r="C43" s="104" t="s">
        <v>1463</v>
      </c>
      <c r="D43" s="103" t="s">
        <v>2587</v>
      </c>
      <c r="E43" s="105" t="s">
        <v>1287</v>
      </c>
      <c r="F43" s="103" t="s">
        <v>2519</v>
      </c>
      <c r="G43" s="105" t="s">
        <v>2588</v>
      </c>
      <c r="H43" s="103" t="s">
        <v>616</v>
      </c>
      <c r="I43" s="105">
        <v>8.0</v>
      </c>
    </row>
    <row r="44">
      <c r="A44" s="102" t="s">
        <v>2589</v>
      </c>
      <c r="B44" s="103" t="s">
        <v>2428</v>
      </c>
      <c r="C44" s="104" t="s">
        <v>1463</v>
      </c>
      <c r="D44" s="103" t="s">
        <v>2590</v>
      </c>
      <c r="E44" s="105" t="s">
        <v>1287</v>
      </c>
      <c r="F44" s="103" t="s">
        <v>2519</v>
      </c>
      <c r="G44" s="105" t="s">
        <v>2591</v>
      </c>
      <c r="H44" s="103" t="s">
        <v>606</v>
      </c>
      <c r="I44" s="105">
        <v>8.0</v>
      </c>
    </row>
    <row r="45">
      <c r="A45" s="102" t="s">
        <v>2592</v>
      </c>
      <c r="B45" s="103" t="s">
        <v>2428</v>
      </c>
      <c r="C45" s="104" t="s">
        <v>1463</v>
      </c>
      <c r="D45" s="107" t="s">
        <v>2593</v>
      </c>
      <c r="E45" s="105" t="s">
        <v>1287</v>
      </c>
      <c r="F45" s="103" t="s">
        <v>2519</v>
      </c>
      <c r="G45" s="105" t="s">
        <v>2594</v>
      </c>
      <c r="H45" s="103" t="s">
        <v>591</v>
      </c>
      <c r="I45" s="105">
        <v>8.0</v>
      </c>
    </row>
    <row r="46">
      <c r="A46" s="102" t="s">
        <v>2596</v>
      </c>
      <c r="B46" s="103" t="s">
        <v>2428</v>
      </c>
      <c r="C46" s="104" t="s">
        <v>1463</v>
      </c>
      <c r="D46" s="103" t="s">
        <v>2597</v>
      </c>
      <c r="E46" s="105" t="s">
        <v>1287</v>
      </c>
      <c r="F46" s="103" t="s">
        <v>2519</v>
      </c>
      <c r="G46" s="105" t="s">
        <v>2599</v>
      </c>
      <c r="H46" s="103" t="s">
        <v>620</v>
      </c>
      <c r="I46" s="105">
        <v>8.0</v>
      </c>
    </row>
    <row r="47">
      <c r="A47" s="102" t="s">
        <v>2600</v>
      </c>
      <c r="B47" s="103" t="s">
        <v>2428</v>
      </c>
      <c r="C47" s="104" t="s">
        <v>1463</v>
      </c>
      <c r="D47" s="103" t="s">
        <v>2602</v>
      </c>
      <c r="E47" s="105" t="s">
        <v>1287</v>
      </c>
      <c r="F47" s="103" t="s">
        <v>2519</v>
      </c>
      <c r="G47" s="105" t="s">
        <v>2603</v>
      </c>
      <c r="H47" s="103" t="s">
        <v>548</v>
      </c>
      <c r="I47" s="105">
        <v>8.0</v>
      </c>
    </row>
    <row r="48">
      <c r="A48" s="102" t="s">
        <v>2604</v>
      </c>
      <c r="B48" s="103" t="s">
        <v>2428</v>
      </c>
      <c r="C48" s="104" t="s">
        <v>1463</v>
      </c>
      <c r="D48" s="103" t="s">
        <v>2605</v>
      </c>
      <c r="E48" s="105" t="s">
        <v>1287</v>
      </c>
      <c r="F48" s="103" t="s">
        <v>2519</v>
      </c>
      <c r="G48" s="105" t="s">
        <v>2607</v>
      </c>
      <c r="H48" s="103" t="s">
        <v>623</v>
      </c>
      <c r="I48" s="105">
        <v>8.0</v>
      </c>
    </row>
    <row r="49">
      <c r="A49" s="102" t="s">
        <v>2608</v>
      </c>
      <c r="B49" s="103" t="s">
        <v>2428</v>
      </c>
      <c r="C49" s="104" t="s">
        <v>1463</v>
      </c>
      <c r="D49" s="103" t="s">
        <v>2610</v>
      </c>
      <c r="E49" s="105" t="s">
        <v>1287</v>
      </c>
      <c r="F49" s="103" t="s">
        <v>2519</v>
      </c>
      <c r="G49" s="105" t="s">
        <v>2612</v>
      </c>
      <c r="H49" s="103" t="s">
        <v>598</v>
      </c>
      <c r="I49" s="105">
        <v>8.0</v>
      </c>
    </row>
    <row r="50">
      <c r="A50" s="102" t="s">
        <v>2613</v>
      </c>
      <c r="B50" s="103" t="s">
        <v>2428</v>
      </c>
      <c r="C50" s="104" t="s">
        <v>1463</v>
      </c>
      <c r="D50" s="103" t="s">
        <v>2615</v>
      </c>
      <c r="E50" s="105" t="s">
        <v>1287</v>
      </c>
      <c r="F50" s="103" t="s">
        <v>2519</v>
      </c>
      <c r="G50" s="105" t="s">
        <v>2617</v>
      </c>
      <c r="H50" s="103" t="s">
        <v>577</v>
      </c>
      <c r="I50" s="105">
        <v>8.0</v>
      </c>
    </row>
    <row r="51">
      <c r="A51" s="102" t="s">
        <v>2619</v>
      </c>
      <c r="B51" s="103" t="s">
        <v>2428</v>
      </c>
      <c r="C51" s="104" t="s">
        <v>1463</v>
      </c>
      <c r="D51" s="103" t="s">
        <v>2620</v>
      </c>
      <c r="E51" s="105" t="s">
        <v>1287</v>
      </c>
      <c r="F51" s="103" t="s">
        <v>2519</v>
      </c>
      <c r="G51" s="105" t="s">
        <v>2621</v>
      </c>
      <c r="H51" s="103" t="s">
        <v>566</v>
      </c>
      <c r="I51" s="105">
        <v>8.0</v>
      </c>
    </row>
    <row r="52">
      <c r="A52" s="102" t="s">
        <v>2622</v>
      </c>
      <c r="B52" s="103" t="s">
        <v>2428</v>
      </c>
      <c r="C52" s="104" t="s">
        <v>1463</v>
      </c>
      <c r="D52" s="103" t="s">
        <v>2623</v>
      </c>
      <c r="E52" s="105" t="s">
        <v>1287</v>
      </c>
      <c r="F52" s="103" t="s">
        <v>2519</v>
      </c>
      <c r="G52" s="105" t="s">
        <v>2625</v>
      </c>
      <c r="H52" s="103" t="s">
        <v>626</v>
      </c>
      <c r="I52" s="105">
        <v>8.0</v>
      </c>
    </row>
    <row r="53">
      <c r="A53" s="102" t="s">
        <v>2626</v>
      </c>
      <c r="B53" s="103" t="s">
        <v>2428</v>
      </c>
      <c r="C53" s="104" t="s">
        <v>1463</v>
      </c>
      <c r="D53" s="103" t="s">
        <v>2627</v>
      </c>
      <c r="E53" s="105" t="s">
        <v>1287</v>
      </c>
      <c r="F53" s="103" t="s">
        <v>2519</v>
      </c>
      <c r="G53" s="105" t="s">
        <v>2628</v>
      </c>
      <c r="H53" s="103" t="s">
        <v>613</v>
      </c>
      <c r="I53" s="105">
        <v>8.0</v>
      </c>
    </row>
    <row r="54">
      <c r="A54" s="102" t="s">
        <v>2630</v>
      </c>
      <c r="B54" s="103" t="s">
        <v>2428</v>
      </c>
      <c r="C54" s="104" t="s">
        <v>1463</v>
      </c>
      <c r="D54" s="103" t="s">
        <v>2632</v>
      </c>
      <c r="E54" s="105" t="s">
        <v>1287</v>
      </c>
      <c r="F54" s="103" t="s">
        <v>2460</v>
      </c>
      <c r="G54" s="105" t="s">
        <v>2634</v>
      </c>
      <c r="H54" s="103" t="s">
        <v>601</v>
      </c>
      <c r="I54" s="105">
        <v>10.0</v>
      </c>
    </row>
    <row r="55">
      <c r="A55" s="102" t="s">
        <v>2635</v>
      </c>
      <c r="B55" s="103" t="s">
        <v>2428</v>
      </c>
      <c r="C55" s="104" t="s">
        <v>1463</v>
      </c>
      <c r="D55" s="103" t="s">
        <v>2637</v>
      </c>
      <c r="E55" s="105" t="s">
        <v>1287</v>
      </c>
      <c r="F55" s="103" t="s">
        <v>2460</v>
      </c>
      <c r="G55" s="105" t="s">
        <v>2634</v>
      </c>
      <c r="H55" s="103" t="s">
        <v>610</v>
      </c>
      <c r="I55" s="105">
        <v>10.0</v>
      </c>
    </row>
    <row r="56">
      <c r="A56" s="102" t="s">
        <v>2639</v>
      </c>
      <c r="B56" s="103" t="s">
        <v>2428</v>
      </c>
      <c r="C56" s="104" t="s">
        <v>1463</v>
      </c>
      <c r="D56" s="103" t="s">
        <v>2640</v>
      </c>
      <c r="E56" s="105" t="s">
        <v>1287</v>
      </c>
      <c r="F56" s="103" t="s">
        <v>2460</v>
      </c>
      <c r="G56" s="105" t="s">
        <v>2634</v>
      </c>
      <c r="H56" s="103" t="s">
        <v>585</v>
      </c>
      <c r="I56" s="105">
        <v>10.0</v>
      </c>
    </row>
    <row r="57">
      <c r="A57" s="102" t="s">
        <v>2641</v>
      </c>
      <c r="B57" s="103" t="s">
        <v>2428</v>
      </c>
      <c r="C57" s="104" t="s">
        <v>1463</v>
      </c>
      <c r="D57" s="103" t="s">
        <v>2642</v>
      </c>
      <c r="E57" s="105" t="s">
        <v>1287</v>
      </c>
      <c r="F57" s="103" t="s">
        <v>2460</v>
      </c>
      <c r="G57" s="105" t="s">
        <v>2634</v>
      </c>
      <c r="H57" s="103" t="s">
        <v>616</v>
      </c>
      <c r="I57" s="105">
        <v>10.0</v>
      </c>
    </row>
    <row r="58">
      <c r="A58" s="102" t="s">
        <v>2644</v>
      </c>
      <c r="B58" s="103" t="s">
        <v>2428</v>
      </c>
      <c r="C58" s="104" t="s">
        <v>1463</v>
      </c>
      <c r="D58" s="103" t="s">
        <v>2647</v>
      </c>
      <c r="E58" s="105" t="s">
        <v>1287</v>
      </c>
      <c r="F58" s="103" t="s">
        <v>2460</v>
      </c>
      <c r="G58" s="105" t="s">
        <v>2634</v>
      </c>
      <c r="H58" s="103" t="s">
        <v>606</v>
      </c>
      <c r="I58" s="105">
        <v>10.0</v>
      </c>
    </row>
    <row r="59">
      <c r="A59" s="102" t="s">
        <v>2648</v>
      </c>
      <c r="B59" s="103" t="s">
        <v>2428</v>
      </c>
      <c r="C59" s="104" t="s">
        <v>1463</v>
      </c>
      <c r="D59" s="103" t="s">
        <v>2649</v>
      </c>
      <c r="E59" s="105" t="s">
        <v>1287</v>
      </c>
      <c r="F59" s="103" t="s">
        <v>2460</v>
      </c>
      <c r="G59" s="105" t="s">
        <v>2634</v>
      </c>
      <c r="H59" s="103" t="s">
        <v>591</v>
      </c>
      <c r="I59" s="105">
        <v>10.0</v>
      </c>
    </row>
    <row r="60">
      <c r="A60" s="102" t="s">
        <v>2651</v>
      </c>
      <c r="B60" s="103" t="s">
        <v>2428</v>
      </c>
      <c r="C60" s="104" t="s">
        <v>1463</v>
      </c>
      <c r="D60" s="103" t="s">
        <v>2652</v>
      </c>
      <c r="E60" s="105" t="s">
        <v>1287</v>
      </c>
      <c r="F60" s="103" t="s">
        <v>2460</v>
      </c>
      <c r="G60" s="105" t="s">
        <v>2634</v>
      </c>
      <c r="H60" s="103" t="s">
        <v>620</v>
      </c>
      <c r="I60" s="105">
        <v>10.0</v>
      </c>
    </row>
    <row r="61">
      <c r="A61" s="102" t="s">
        <v>2653</v>
      </c>
      <c r="B61" s="103" t="s">
        <v>2428</v>
      </c>
      <c r="C61" s="104" t="s">
        <v>1284</v>
      </c>
      <c r="D61" s="103" t="s">
        <v>2654</v>
      </c>
      <c r="E61" s="105" t="s">
        <v>1287</v>
      </c>
      <c r="F61" s="103" t="s">
        <v>2430</v>
      </c>
      <c r="G61" s="105" t="s">
        <v>2655</v>
      </c>
      <c r="H61" s="103" t="s">
        <v>548</v>
      </c>
      <c r="I61" s="105">
        <v>10.0</v>
      </c>
    </row>
    <row r="62">
      <c r="A62" s="102" t="s">
        <v>2657</v>
      </c>
      <c r="B62" s="103" t="s">
        <v>2428</v>
      </c>
      <c r="C62" s="104" t="s">
        <v>1463</v>
      </c>
      <c r="D62" s="103" t="s">
        <v>2660</v>
      </c>
      <c r="E62" s="105" t="s">
        <v>1287</v>
      </c>
      <c r="F62" s="103" t="s">
        <v>2460</v>
      </c>
      <c r="G62" s="105" t="s">
        <v>2634</v>
      </c>
      <c r="H62" s="103" t="s">
        <v>623</v>
      </c>
      <c r="I62" s="105">
        <v>10.0</v>
      </c>
    </row>
    <row r="63">
      <c r="A63" s="102" t="s">
        <v>2661</v>
      </c>
      <c r="B63" s="103" t="s">
        <v>2428</v>
      </c>
      <c r="C63" s="104" t="s">
        <v>1463</v>
      </c>
      <c r="D63" s="103" t="s">
        <v>2664</v>
      </c>
      <c r="E63" s="105" t="s">
        <v>1287</v>
      </c>
      <c r="F63" s="103" t="s">
        <v>2460</v>
      </c>
      <c r="G63" s="105" t="s">
        <v>2634</v>
      </c>
      <c r="H63" s="103" t="s">
        <v>598</v>
      </c>
      <c r="I63" s="105">
        <v>10.0</v>
      </c>
    </row>
    <row r="64">
      <c r="A64" s="102" t="s">
        <v>2666</v>
      </c>
      <c r="B64" s="103" t="s">
        <v>2428</v>
      </c>
      <c r="C64" s="104" t="s">
        <v>1463</v>
      </c>
      <c r="D64" s="103" t="s">
        <v>2667</v>
      </c>
      <c r="E64" s="105" t="s">
        <v>1287</v>
      </c>
      <c r="F64" s="103" t="s">
        <v>2519</v>
      </c>
      <c r="G64" s="105" t="s">
        <v>2668</v>
      </c>
      <c r="H64" s="103" t="s">
        <v>577</v>
      </c>
      <c r="I64" s="105">
        <v>10.0</v>
      </c>
    </row>
    <row r="65">
      <c r="A65" s="102" t="s">
        <v>2669</v>
      </c>
      <c r="B65" s="103" t="s">
        <v>2428</v>
      </c>
      <c r="C65" s="104" t="s">
        <v>1463</v>
      </c>
      <c r="D65" s="103" t="s">
        <v>2672</v>
      </c>
      <c r="E65" s="105" t="s">
        <v>1287</v>
      </c>
      <c r="F65" s="103" t="s">
        <v>2519</v>
      </c>
      <c r="G65" s="105" t="s">
        <v>2673</v>
      </c>
      <c r="H65" s="103" t="s">
        <v>566</v>
      </c>
      <c r="I65" s="105">
        <v>10.0</v>
      </c>
    </row>
    <row r="66">
      <c r="A66" s="102" t="s">
        <v>2674</v>
      </c>
      <c r="B66" s="103" t="s">
        <v>2428</v>
      </c>
      <c r="C66" s="104" t="s">
        <v>1463</v>
      </c>
      <c r="D66" s="103" t="s">
        <v>2675</v>
      </c>
      <c r="E66" s="105" t="s">
        <v>1287</v>
      </c>
      <c r="F66" s="103" t="s">
        <v>2519</v>
      </c>
      <c r="G66" s="105" t="s">
        <v>2668</v>
      </c>
      <c r="H66" s="103" t="s">
        <v>582</v>
      </c>
      <c r="I66" s="105">
        <v>10.0</v>
      </c>
    </row>
    <row r="67">
      <c r="A67" s="102" t="s">
        <v>2676</v>
      </c>
      <c r="B67" s="103" t="s">
        <v>2428</v>
      </c>
      <c r="C67" s="104" t="s">
        <v>1463</v>
      </c>
      <c r="D67" s="103" t="s">
        <v>2678</v>
      </c>
      <c r="E67" s="105" t="s">
        <v>1287</v>
      </c>
      <c r="F67" s="103" t="s">
        <v>2519</v>
      </c>
      <c r="G67" s="105" t="s">
        <v>2673</v>
      </c>
      <c r="H67" s="103" t="s">
        <v>566</v>
      </c>
      <c r="I67" s="105">
        <v>10.0</v>
      </c>
    </row>
    <row r="68">
      <c r="A68" s="102" t="s">
        <v>2679</v>
      </c>
      <c r="B68" s="103" t="s">
        <v>2428</v>
      </c>
      <c r="C68" s="104" t="s">
        <v>1463</v>
      </c>
      <c r="D68" s="103" t="s">
        <v>2680</v>
      </c>
      <c r="E68" s="105" t="s">
        <v>1287</v>
      </c>
      <c r="F68" s="103" t="s">
        <v>2519</v>
      </c>
      <c r="G68" s="105" t="s">
        <v>2682</v>
      </c>
      <c r="H68" s="103" t="s">
        <v>582</v>
      </c>
      <c r="I68" s="105">
        <v>8.0</v>
      </c>
    </row>
    <row r="69">
      <c r="A69" s="102" t="s">
        <v>2683</v>
      </c>
      <c r="B69" s="103" t="s">
        <v>2428</v>
      </c>
      <c r="C69" s="104" t="s">
        <v>1463</v>
      </c>
      <c r="D69" s="103" t="s">
        <v>2685</v>
      </c>
      <c r="E69" s="105" t="s">
        <v>1287</v>
      </c>
      <c r="F69" s="103" t="s">
        <v>2519</v>
      </c>
      <c r="G69" s="105" t="s">
        <v>2687</v>
      </c>
      <c r="H69" s="103" t="s">
        <v>443</v>
      </c>
      <c r="I69" s="105" t="s">
        <v>443</v>
      </c>
    </row>
    <row r="70">
      <c r="A70" s="102" t="s">
        <v>2688</v>
      </c>
      <c r="B70" s="103" t="s">
        <v>2428</v>
      </c>
      <c r="C70" s="104" t="s">
        <v>1463</v>
      </c>
      <c r="D70" s="103" t="s">
        <v>2689</v>
      </c>
      <c r="E70" s="105" t="s">
        <v>1287</v>
      </c>
      <c r="F70" s="103" t="s">
        <v>2504</v>
      </c>
      <c r="G70" s="105" t="s">
        <v>2690</v>
      </c>
      <c r="H70" s="103" t="s">
        <v>443</v>
      </c>
      <c r="I70" s="105" t="s">
        <v>443</v>
      </c>
    </row>
    <row r="71">
      <c r="A71" s="102" t="s">
        <v>2691</v>
      </c>
      <c r="B71" s="103" t="s">
        <v>2428</v>
      </c>
      <c r="C71" s="104" t="s">
        <v>1463</v>
      </c>
      <c r="D71" s="103" t="s">
        <v>2692</v>
      </c>
      <c r="E71" s="105" t="s">
        <v>1287</v>
      </c>
      <c r="F71" s="103" t="s">
        <v>2519</v>
      </c>
      <c r="G71" s="105" t="s">
        <v>2693</v>
      </c>
      <c r="H71" s="103" t="s">
        <v>443</v>
      </c>
      <c r="I71" s="105" t="s">
        <v>443</v>
      </c>
    </row>
    <row r="72">
      <c r="A72" s="102" t="s">
        <v>2694</v>
      </c>
      <c r="B72" s="103" t="s">
        <v>2428</v>
      </c>
      <c r="C72" s="104" t="s">
        <v>1463</v>
      </c>
      <c r="D72" s="103" t="s">
        <v>2696</v>
      </c>
      <c r="E72" s="105" t="s">
        <v>1287</v>
      </c>
      <c r="F72" s="103" t="s">
        <v>2460</v>
      </c>
      <c r="G72" s="105" t="s">
        <v>2698</v>
      </c>
      <c r="H72" s="103" t="s">
        <v>443</v>
      </c>
      <c r="I72" s="105" t="s">
        <v>443</v>
      </c>
    </row>
    <row r="73">
      <c r="A73" s="102" t="s">
        <v>2699</v>
      </c>
      <c r="B73" s="103" t="s">
        <v>2428</v>
      </c>
      <c r="C73" s="104" t="s">
        <v>1463</v>
      </c>
      <c r="D73" s="103" t="s">
        <v>2702</v>
      </c>
      <c r="E73" s="105" t="s">
        <v>1287</v>
      </c>
      <c r="F73" s="103" t="s">
        <v>2460</v>
      </c>
      <c r="G73" s="105" t="s">
        <v>2703</v>
      </c>
      <c r="H73" s="103" t="s">
        <v>443</v>
      </c>
      <c r="I73" s="105" t="s">
        <v>443</v>
      </c>
    </row>
    <row r="74">
      <c r="A74" s="102" t="s">
        <v>2704</v>
      </c>
      <c r="B74" s="103" t="s">
        <v>2428</v>
      </c>
      <c r="C74" s="104" t="s">
        <v>1463</v>
      </c>
      <c r="D74" s="103" t="s">
        <v>2705</v>
      </c>
      <c r="E74" s="105" t="s">
        <v>1287</v>
      </c>
      <c r="F74" s="103" t="s">
        <v>2460</v>
      </c>
      <c r="G74" s="105" t="s">
        <v>2706</v>
      </c>
      <c r="H74" s="103" t="s">
        <v>443</v>
      </c>
      <c r="I74" s="105" t="s">
        <v>443</v>
      </c>
    </row>
    <row r="75">
      <c r="A75" s="102" t="s">
        <v>2707</v>
      </c>
      <c r="B75" s="103" t="s">
        <v>2428</v>
      </c>
      <c r="C75" s="104" t="s">
        <v>1463</v>
      </c>
      <c r="D75" s="103" t="s">
        <v>2709</v>
      </c>
      <c r="E75" s="105" t="s">
        <v>1287</v>
      </c>
      <c r="F75" s="103" t="s">
        <v>2460</v>
      </c>
      <c r="G75" s="105" t="s">
        <v>2698</v>
      </c>
      <c r="H75" s="103" t="s">
        <v>443</v>
      </c>
      <c r="I75" s="105" t="s">
        <v>443</v>
      </c>
    </row>
    <row r="76">
      <c r="A76" s="102" t="s">
        <v>2710</v>
      </c>
      <c r="B76" s="103" t="s">
        <v>2428</v>
      </c>
      <c r="C76" s="104" t="s">
        <v>1463</v>
      </c>
      <c r="D76" s="103" t="s">
        <v>2713</v>
      </c>
      <c r="E76" s="105" t="s">
        <v>1287</v>
      </c>
      <c r="F76" s="103" t="s">
        <v>2460</v>
      </c>
      <c r="G76" s="105" t="s">
        <v>2714</v>
      </c>
      <c r="H76" s="103" t="s">
        <v>443</v>
      </c>
      <c r="I76" s="105" t="s">
        <v>443</v>
      </c>
    </row>
    <row r="77">
      <c r="A77" s="102" t="s">
        <v>2715</v>
      </c>
      <c r="B77" s="103" t="s">
        <v>2428</v>
      </c>
      <c r="C77" s="104" t="s">
        <v>1463</v>
      </c>
      <c r="D77" s="107" t="s">
        <v>2717</v>
      </c>
      <c r="E77" s="105" t="s">
        <v>1287</v>
      </c>
      <c r="F77" s="103" t="s">
        <v>2460</v>
      </c>
      <c r="G77" s="112" t="s">
        <v>2720</v>
      </c>
      <c r="H77" s="103" t="s">
        <v>443</v>
      </c>
      <c r="I77" s="105" t="s">
        <v>443</v>
      </c>
    </row>
    <row r="78">
      <c r="A78" s="102" t="s">
        <v>2722</v>
      </c>
      <c r="B78" s="103" t="s">
        <v>2428</v>
      </c>
      <c r="C78" s="104" t="s">
        <v>1463</v>
      </c>
      <c r="D78" s="107" t="s">
        <v>2723</v>
      </c>
      <c r="E78" s="105" t="s">
        <v>1287</v>
      </c>
      <c r="F78" s="103" t="s">
        <v>2460</v>
      </c>
      <c r="G78" s="112" t="s">
        <v>2724</v>
      </c>
      <c r="H78" s="103" t="s">
        <v>443</v>
      </c>
      <c r="I78" s="105" t="s">
        <v>443</v>
      </c>
    </row>
    <row r="79">
      <c r="A79" s="102" t="s">
        <v>2725</v>
      </c>
      <c r="B79" s="103" t="s">
        <v>2428</v>
      </c>
      <c r="C79" s="104" t="s">
        <v>1463</v>
      </c>
      <c r="D79" s="107" t="s">
        <v>2726</v>
      </c>
      <c r="E79" s="105" t="s">
        <v>1287</v>
      </c>
      <c r="F79" s="103" t="s">
        <v>2460</v>
      </c>
      <c r="G79" s="105" t="s">
        <v>2727</v>
      </c>
      <c r="H79" s="103" t="s">
        <v>443</v>
      </c>
      <c r="I79" s="105" t="s">
        <v>443</v>
      </c>
    </row>
    <row r="80">
      <c r="A80" s="102" t="s">
        <v>2728</v>
      </c>
      <c r="B80" s="103" t="s">
        <v>2428</v>
      </c>
      <c r="C80" s="104" t="s">
        <v>1463</v>
      </c>
      <c r="D80" s="103" t="s">
        <v>2731</v>
      </c>
      <c r="E80" s="105" t="s">
        <v>1287</v>
      </c>
      <c r="F80" s="103" t="s">
        <v>2460</v>
      </c>
      <c r="G80" s="105" t="s">
        <v>2732</v>
      </c>
      <c r="H80" s="103" t="s">
        <v>443</v>
      </c>
      <c r="I80" s="105" t="s">
        <v>443</v>
      </c>
    </row>
    <row r="81">
      <c r="A81" s="102" t="s">
        <v>2733</v>
      </c>
      <c r="B81" s="103" t="s">
        <v>2428</v>
      </c>
      <c r="C81" s="104" t="s">
        <v>1284</v>
      </c>
      <c r="D81" s="103" t="s">
        <v>2735</v>
      </c>
      <c r="E81" s="105" t="s">
        <v>1287</v>
      </c>
      <c r="F81" s="103" t="s">
        <v>2460</v>
      </c>
      <c r="G81" s="105" t="s">
        <v>2736</v>
      </c>
      <c r="H81" s="107" t="s">
        <v>443</v>
      </c>
      <c r="I81" s="112" t="s">
        <v>443</v>
      </c>
    </row>
    <row r="82">
      <c r="A82" s="111" t="s">
        <v>2737</v>
      </c>
      <c r="B82" s="107" t="s">
        <v>2428</v>
      </c>
      <c r="C82" s="104" t="s">
        <v>1463</v>
      </c>
      <c r="D82" s="107" t="s">
        <v>2738</v>
      </c>
      <c r="E82" s="112" t="s">
        <v>1287</v>
      </c>
      <c r="F82" s="107" t="s">
        <v>2739</v>
      </c>
      <c r="G82" s="112" t="s">
        <v>2740</v>
      </c>
      <c r="H82" s="107" t="s">
        <v>443</v>
      </c>
      <c r="I82" s="112" t="s">
        <v>443</v>
      </c>
    </row>
    <row r="83">
      <c r="A83" s="111" t="s">
        <v>2741</v>
      </c>
      <c r="B83" s="107" t="s">
        <v>2428</v>
      </c>
      <c r="C83" s="104" t="s">
        <v>1463</v>
      </c>
      <c r="D83" s="107" t="s">
        <v>2743</v>
      </c>
      <c r="E83" s="112" t="s">
        <v>1287</v>
      </c>
      <c r="F83" s="107" t="s">
        <v>2739</v>
      </c>
      <c r="G83" s="112" t="s">
        <v>2745</v>
      </c>
      <c r="H83" s="107" t="s">
        <v>443</v>
      </c>
      <c r="I83" s="112" t="s">
        <v>443</v>
      </c>
    </row>
    <row r="84">
      <c r="A84" s="111" t="s">
        <v>2746</v>
      </c>
      <c r="B84" s="107" t="s">
        <v>2428</v>
      </c>
      <c r="C84" s="104" t="s">
        <v>1463</v>
      </c>
      <c r="D84" s="107" t="s">
        <v>2748</v>
      </c>
      <c r="E84" s="112" t="s">
        <v>1287</v>
      </c>
      <c r="F84" s="107" t="s">
        <v>2739</v>
      </c>
      <c r="G84" s="112" t="s">
        <v>2749</v>
      </c>
      <c r="H84" s="107" t="s">
        <v>443</v>
      </c>
      <c r="I84" s="112" t="s">
        <v>443</v>
      </c>
    </row>
    <row r="85">
      <c r="A85" s="111" t="s">
        <v>2751</v>
      </c>
      <c r="B85" s="107" t="s">
        <v>2428</v>
      </c>
      <c r="C85" s="104" t="s">
        <v>1463</v>
      </c>
      <c r="D85" s="107" t="s">
        <v>2753</v>
      </c>
      <c r="E85" s="112" t="s">
        <v>1287</v>
      </c>
      <c r="F85" s="107" t="s">
        <v>2739</v>
      </c>
      <c r="G85" s="112" t="s">
        <v>2755</v>
      </c>
      <c r="H85" s="107" t="s">
        <v>443</v>
      </c>
      <c r="I85" s="112" t="s">
        <v>443</v>
      </c>
    </row>
    <row r="86">
      <c r="A86" s="102" t="s">
        <v>2756</v>
      </c>
      <c r="B86" s="103" t="s">
        <v>2428</v>
      </c>
      <c r="C86" s="104" t="s">
        <v>1463</v>
      </c>
      <c r="D86" s="103" t="s">
        <v>2757</v>
      </c>
      <c r="E86" s="105" t="s">
        <v>1287</v>
      </c>
      <c r="F86" s="103" t="s">
        <v>2504</v>
      </c>
      <c r="G86" s="105" t="s">
        <v>2758</v>
      </c>
      <c r="H86" s="103" t="s">
        <v>443</v>
      </c>
      <c r="I86" s="105" t="s">
        <v>443</v>
      </c>
    </row>
    <row r="87">
      <c r="A87" s="102" t="s">
        <v>2759</v>
      </c>
      <c r="B87" s="103" t="s">
        <v>2428</v>
      </c>
      <c r="C87" s="104" t="s">
        <v>1463</v>
      </c>
      <c r="D87" s="103" t="s">
        <v>2760</v>
      </c>
      <c r="E87" s="105" t="s">
        <v>1287</v>
      </c>
      <c r="F87" s="103" t="s">
        <v>2504</v>
      </c>
      <c r="G87" s="105" t="s">
        <v>2758</v>
      </c>
      <c r="H87" s="103" t="s">
        <v>443</v>
      </c>
      <c r="I87" s="105" t="s">
        <v>443</v>
      </c>
    </row>
    <row r="88">
      <c r="A88" s="102" t="s">
        <v>2761</v>
      </c>
      <c r="B88" s="103" t="s">
        <v>2428</v>
      </c>
      <c r="C88" s="104" t="s">
        <v>1463</v>
      </c>
      <c r="D88" s="103" t="s">
        <v>2762</v>
      </c>
      <c r="E88" s="105" t="s">
        <v>1287</v>
      </c>
      <c r="F88" s="103" t="s">
        <v>2504</v>
      </c>
      <c r="G88" s="105" t="s">
        <v>2758</v>
      </c>
      <c r="H88" s="103" t="s">
        <v>443</v>
      </c>
      <c r="I88" s="105" t="s">
        <v>443</v>
      </c>
    </row>
    <row r="89">
      <c r="A89" s="102" t="s">
        <v>2766</v>
      </c>
      <c r="B89" s="103" t="s">
        <v>2428</v>
      </c>
      <c r="C89" s="104" t="s">
        <v>1463</v>
      </c>
      <c r="D89" s="103" t="s">
        <v>2767</v>
      </c>
      <c r="E89" s="105" t="s">
        <v>1287</v>
      </c>
      <c r="F89" s="103" t="s">
        <v>2504</v>
      </c>
      <c r="G89" s="105" t="s">
        <v>2758</v>
      </c>
      <c r="H89" s="103" t="s">
        <v>443</v>
      </c>
      <c r="I89" s="105" t="s">
        <v>443</v>
      </c>
    </row>
    <row r="90">
      <c r="A90" s="102" t="s">
        <v>2769</v>
      </c>
      <c r="B90" s="103" t="s">
        <v>2428</v>
      </c>
      <c r="C90" s="104" t="s">
        <v>1463</v>
      </c>
      <c r="D90" s="103" t="s">
        <v>2770</v>
      </c>
      <c r="E90" s="105" t="s">
        <v>1287</v>
      </c>
      <c r="F90" s="103" t="s">
        <v>2504</v>
      </c>
      <c r="G90" s="105" t="s">
        <v>2758</v>
      </c>
      <c r="H90" s="103" t="s">
        <v>443</v>
      </c>
      <c r="I90" s="105" t="s">
        <v>443</v>
      </c>
    </row>
    <row r="91">
      <c r="A91" s="102" t="s">
        <v>2771</v>
      </c>
      <c r="B91" s="103" t="s">
        <v>2428</v>
      </c>
      <c r="C91" s="104" t="s">
        <v>1463</v>
      </c>
      <c r="D91" s="103" t="s">
        <v>2772</v>
      </c>
      <c r="E91" s="105" t="s">
        <v>1287</v>
      </c>
      <c r="F91" s="103" t="s">
        <v>2504</v>
      </c>
      <c r="G91" s="105" t="s">
        <v>2758</v>
      </c>
      <c r="H91" s="103" t="s">
        <v>443</v>
      </c>
      <c r="I91" s="105" t="s">
        <v>443</v>
      </c>
    </row>
    <row r="92">
      <c r="A92" s="102" t="s">
        <v>2774</v>
      </c>
      <c r="B92" s="103" t="s">
        <v>2428</v>
      </c>
      <c r="C92" s="104" t="s">
        <v>1463</v>
      </c>
      <c r="D92" s="103" t="s">
        <v>2776</v>
      </c>
      <c r="E92" s="105" t="s">
        <v>1287</v>
      </c>
      <c r="F92" s="103" t="s">
        <v>2504</v>
      </c>
      <c r="G92" s="105" t="s">
        <v>2758</v>
      </c>
      <c r="H92" s="103" t="s">
        <v>443</v>
      </c>
      <c r="I92" s="105" t="s">
        <v>443</v>
      </c>
    </row>
    <row r="93">
      <c r="A93" s="102" t="s">
        <v>2777</v>
      </c>
      <c r="B93" s="103" t="s">
        <v>2428</v>
      </c>
      <c r="C93" s="104" t="s">
        <v>1463</v>
      </c>
      <c r="D93" s="103" t="s">
        <v>2778</v>
      </c>
      <c r="E93" s="105" t="s">
        <v>1287</v>
      </c>
      <c r="F93" s="103" t="s">
        <v>2504</v>
      </c>
      <c r="G93" s="105" t="s">
        <v>2758</v>
      </c>
      <c r="H93" s="103" t="s">
        <v>443</v>
      </c>
      <c r="I93" s="105" t="s">
        <v>443</v>
      </c>
    </row>
    <row r="94">
      <c r="A94" s="102" t="s">
        <v>2780</v>
      </c>
      <c r="B94" s="103" t="s">
        <v>2428</v>
      </c>
      <c r="C94" s="104" t="s">
        <v>1463</v>
      </c>
      <c r="D94" s="103" t="s">
        <v>2781</v>
      </c>
      <c r="E94" s="105" t="s">
        <v>1287</v>
      </c>
      <c r="F94" s="103" t="s">
        <v>2504</v>
      </c>
      <c r="G94" s="105" t="s">
        <v>2758</v>
      </c>
      <c r="H94" s="103" t="s">
        <v>443</v>
      </c>
      <c r="I94" s="105" t="s">
        <v>443</v>
      </c>
    </row>
    <row r="95">
      <c r="A95" s="102" t="s">
        <v>2783</v>
      </c>
      <c r="B95" s="103" t="s">
        <v>2428</v>
      </c>
      <c r="C95" s="104" t="s">
        <v>1463</v>
      </c>
      <c r="D95" s="103" t="s">
        <v>2785</v>
      </c>
      <c r="E95" s="105" t="s">
        <v>1287</v>
      </c>
      <c r="F95" s="103" t="s">
        <v>2504</v>
      </c>
      <c r="G95" s="105" t="s">
        <v>2758</v>
      </c>
      <c r="H95" s="103" t="s">
        <v>443</v>
      </c>
      <c r="I95" s="105" t="s">
        <v>443</v>
      </c>
    </row>
    <row r="96">
      <c r="A96" s="102" t="s">
        <v>2788</v>
      </c>
      <c r="B96" s="103" t="s">
        <v>2428</v>
      </c>
      <c r="C96" s="104" t="s">
        <v>1463</v>
      </c>
      <c r="D96" s="103" t="s">
        <v>2789</v>
      </c>
      <c r="E96" s="105" t="s">
        <v>1287</v>
      </c>
      <c r="F96" s="103" t="s">
        <v>2504</v>
      </c>
      <c r="G96" s="105" t="s">
        <v>2758</v>
      </c>
      <c r="H96" s="103" t="s">
        <v>443</v>
      </c>
      <c r="I96" s="105" t="s">
        <v>443</v>
      </c>
    </row>
    <row r="97">
      <c r="A97" s="102" t="s">
        <v>2790</v>
      </c>
      <c r="B97" s="103" t="s">
        <v>2428</v>
      </c>
      <c r="C97" s="104" t="s">
        <v>1463</v>
      </c>
      <c r="D97" s="103" t="s">
        <v>2793</v>
      </c>
      <c r="E97" s="105" t="s">
        <v>1287</v>
      </c>
      <c r="F97" s="103" t="s">
        <v>2504</v>
      </c>
      <c r="G97" s="105" t="s">
        <v>2758</v>
      </c>
      <c r="H97" s="103" t="s">
        <v>443</v>
      </c>
      <c r="I97" s="105" t="s">
        <v>443</v>
      </c>
    </row>
    <row r="98">
      <c r="A98" s="102" t="s">
        <v>2794</v>
      </c>
      <c r="B98" s="103" t="s">
        <v>2428</v>
      </c>
      <c r="C98" s="104" t="s">
        <v>1463</v>
      </c>
      <c r="D98" s="103" t="s">
        <v>2797</v>
      </c>
      <c r="E98" s="105" t="s">
        <v>1287</v>
      </c>
      <c r="F98" s="103" t="s">
        <v>2504</v>
      </c>
      <c r="G98" s="105" t="s">
        <v>2758</v>
      </c>
      <c r="H98" s="103" t="s">
        <v>443</v>
      </c>
      <c r="I98" s="105" t="s">
        <v>443</v>
      </c>
    </row>
    <row r="99">
      <c r="A99" s="102" t="s">
        <v>2798</v>
      </c>
      <c r="B99" s="103" t="s">
        <v>2428</v>
      </c>
      <c r="C99" s="104" t="s">
        <v>1463</v>
      </c>
      <c r="D99" s="103" t="s">
        <v>2799</v>
      </c>
      <c r="E99" s="105" t="s">
        <v>1287</v>
      </c>
      <c r="F99" s="103" t="s">
        <v>2504</v>
      </c>
      <c r="G99" s="105" t="s">
        <v>2758</v>
      </c>
      <c r="H99" s="103" t="s">
        <v>443</v>
      </c>
      <c r="I99" s="105" t="s">
        <v>443</v>
      </c>
    </row>
    <row r="100">
      <c r="A100" s="102" t="s">
        <v>2802</v>
      </c>
      <c r="B100" s="103" t="s">
        <v>2428</v>
      </c>
      <c r="C100" s="104" t="s">
        <v>1463</v>
      </c>
      <c r="D100" s="103" t="s">
        <v>2804</v>
      </c>
      <c r="E100" s="105" t="s">
        <v>1287</v>
      </c>
      <c r="F100" s="103" t="s">
        <v>2504</v>
      </c>
      <c r="G100" s="105" t="s">
        <v>2758</v>
      </c>
      <c r="H100" s="103" t="s">
        <v>443</v>
      </c>
      <c r="I100" s="105" t="s">
        <v>443</v>
      </c>
    </row>
    <row r="101">
      <c r="A101" s="102" t="s">
        <v>2806</v>
      </c>
      <c r="B101" s="103" t="s">
        <v>2428</v>
      </c>
      <c r="C101" s="104" t="s">
        <v>1463</v>
      </c>
      <c r="D101" s="103" t="s">
        <v>2807</v>
      </c>
      <c r="E101" s="105" t="s">
        <v>1287</v>
      </c>
      <c r="F101" s="103" t="s">
        <v>2504</v>
      </c>
      <c r="G101" s="105" t="s">
        <v>2758</v>
      </c>
      <c r="H101" s="103" t="s">
        <v>443</v>
      </c>
      <c r="I101" s="105" t="s">
        <v>443</v>
      </c>
    </row>
    <row r="102">
      <c r="A102" s="102" t="s">
        <v>2808</v>
      </c>
      <c r="B102" s="103" t="s">
        <v>2428</v>
      </c>
      <c r="C102" s="104" t="s">
        <v>1463</v>
      </c>
      <c r="D102" s="103" t="s">
        <v>2809</v>
      </c>
      <c r="E102" s="105" t="s">
        <v>1287</v>
      </c>
      <c r="F102" s="103" t="s">
        <v>2504</v>
      </c>
      <c r="G102" s="105" t="s">
        <v>2758</v>
      </c>
      <c r="H102" s="103" t="s">
        <v>443</v>
      </c>
      <c r="I102" s="105" t="s">
        <v>443</v>
      </c>
    </row>
    <row r="103">
      <c r="A103" s="111" t="s">
        <v>2810</v>
      </c>
      <c r="B103" s="103" t="s">
        <v>2428</v>
      </c>
      <c r="C103" s="104" t="s">
        <v>1463</v>
      </c>
      <c r="D103" s="107" t="s">
        <v>2811</v>
      </c>
      <c r="E103" s="105" t="s">
        <v>1287</v>
      </c>
      <c r="F103" s="103" t="s">
        <v>2504</v>
      </c>
      <c r="G103" s="105" t="s">
        <v>2758</v>
      </c>
      <c r="H103" s="103" t="s">
        <v>443</v>
      </c>
      <c r="I103" s="105" t="s">
        <v>443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0.0"/>
    <col customWidth="1" min="2" max="2" width="14.0"/>
    <col customWidth="1" min="3" max="3" width="16.57"/>
    <col customWidth="1" min="4" max="4" width="95.14"/>
    <col customWidth="1" min="5" max="5" width="18.57"/>
    <col customWidth="1" min="6" max="6" width="26.57"/>
    <col customWidth="1" min="7" max="7" width="32.0"/>
    <col customWidth="1" min="8" max="9" width="10.0"/>
  </cols>
  <sheetData>
    <row r="1" ht="15.0" customHeight="1">
      <c r="A1" s="100" t="s">
        <v>1261</v>
      </c>
      <c r="B1" s="100" t="s">
        <v>1266</v>
      </c>
      <c r="C1" s="101" t="s">
        <v>1267</v>
      </c>
      <c r="D1" s="100" t="s">
        <v>1269</v>
      </c>
      <c r="E1" s="100" t="s">
        <v>1270</v>
      </c>
      <c r="F1" s="100" t="s">
        <v>1273</v>
      </c>
      <c r="G1" s="100" t="s">
        <v>590</v>
      </c>
      <c r="H1" s="100" t="s">
        <v>1274</v>
      </c>
      <c r="I1" s="100" t="s">
        <v>1275</v>
      </c>
    </row>
    <row r="2" ht="15.0" customHeight="1">
      <c r="A2" s="111" t="s">
        <v>2832</v>
      </c>
      <c r="B2" s="107" t="s">
        <v>2833</v>
      </c>
      <c r="C2" s="104" t="s">
        <v>2834</v>
      </c>
      <c r="D2" s="152" t="s">
        <v>2835</v>
      </c>
      <c r="E2" s="112" t="s">
        <v>1287</v>
      </c>
      <c r="F2" s="103" t="s">
        <v>209</v>
      </c>
      <c r="G2" s="106" t="str">
        <f t="shared" ref="G2:G31" si="1">"Use " &amp; A2 &amp; " [POKEMON]"</f>
        <v>Use Potion [POKEMON]</v>
      </c>
      <c r="H2" s="103" t="s">
        <v>443</v>
      </c>
      <c r="I2" s="105" t="s">
        <v>443</v>
      </c>
    </row>
    <row r="3" ht="15.0" customHeight="1">
      <c r="A3" s="111" t="s">
        <v>2844</v>
      </c>
      <c r="B3" s="107" t="s">
        <v>2833</v>
      </c>
      <c r="C3" s="104" t="s">
        <v>2845</v>
      </c>
      <c r="D3" s="152" t="s">
        <v>2846</v>
      </c>
      <c r="E3" s="112" t="s">
        <v>1287</v>
      </c>
      <c r="F3" s="103" t="s">
        <v>209</v>
      </c>
      <c r="G3" s="106" t="str">
        <f t="shared" si="1"/>
        <v>Use Super Potion [POKEMON]</v>
      </c>
      <c r="H3" s="103" t="s">
        <v>443</v>
      </c>
      <c r="I3" s="105" t="s">
        <v>443</v>
      </c>
    </row>
    <row r="4" ht="15.0" customHeight="1">
      <c r="A4" s="111" t="s">
        <v>2848</v>
      </c>
      <c r="B4" s="107" t="s">
        <v>2833</v>
      </c>
      <c r="C4" s="104" t="s">
        <v>2834</v>
      </c>
      <c r="D4" s="152" t="s">
        <v>2850</v>
      </c>
      <c r="E4" s="112" t="s">
        <v>1287</v>
      </c>
      <c r="F4" s="103" t="s">
        <v>209</v>
      </c>
      <c r="G4" s="106" t="str">
        <f t="shared" si="1"/>
        <v>Use Ether [POKEMON]</v>
      </c>
      <c r="H4" s="103" t="s">
        <v>443</v>
      </c>
      <c r="I4" s="105" t="s">
        <v>443</v>
      </c>
    </row>
    <row r="5" ht="15.0" customHeight="1">
      <c r="A5" s="111" t="s">
        <v>2854</v>
      </c>
      <c r="B5" s="107" t="s">
        <v>2833</v>
      </c>
      <c r="C5" s="104" t="s">
        <v>1572</v>
      </c>
      <c r="D5" s="152" t="s">
        <v>2855</v>
      </c>
      <c r="E5" s="112" t="s">
        <v>1287</v>
      </c>
      <c r="F5" s="103" t="s">
        <v>209</v>
      </c>
      <c r="G5" s="106" t="str">
        <f t="shared" si="1"/>
        <v>Use Elixer [POKEMON]</v>
      </c>
      <c r="H5" s="103" t="s">
        <v>443</v>
      </c>
      <c r="I5" s="105" t="s">
        <v>443</v>
      </c>
    </row>
    <row r="6" ht="15.0" customHeight="1">
      <c r="A6" s="111" t="s">
        <v>2857</v>
      </c>
      <c r="B6" s="107" t="s">
        <v>2833</v>
      </c>
      <c r="C6" s="104" t="s">
        <v>1572</v>
      </c>
      <c r="D6" s="152" t="s">
        <v>2858</v>
      </c>
      <c r="E6" s="112" t="s">
        <v>1287</v>
      </c>
      <c r="F6" s="103" t="s">
        <v>209</v>
      </c>
      <c r="G6" s="106" t="str">
        <f t="shared" si="1"/>
        <v>Use Revive [POKEMON]</v>
      </c>
      <c r="H6" s="103" t="s">
        <v>443</v>
      </c>
      <c r="I6" s="105" t="s">
        <v>443</v>
      </c>
    </row>
    <row r="7" ht="15.0" customHeight="1">
      <c r="A7" s="111" t="s">
        <v>2862</v>
      </c>
      <c r="B7" s="107" t="s">
        <v>2833</v>
      </c>
      <c r="C7" s="104" t="s">
        <v>2834</v>
      </c>
      <c r="D7" s="152" t="s">
        <v>2864</v>
      </c>
      <c r="E7" s="112" t="s">
        <v>1287</v>
      </c>
      <c r="F7" s="103" t="s">
        <v>209</v>
      </c>
      <c r="G7" s="106" t="str">
        <f t="shared" si="1"/>
        <v>Use Antidote [POKEMON]</v>
      </c>
      <c r="H7" s="103" t="s">
        <v>443</v>
      </c>
      <c r="I7" s="105" t="s">
        <v>443</v>
      </c>
    </row>
    <row r="8" ht="15.0" customHeight="1">
      <c r="A8" s="111" t="s">
        <v>2867</v>
      </c>
      <c r="B8" s="107" t="s">
        <v>2833</v>
      </c>
      <c r="C8" s="104" t="s">
        <v>2834</v>
      </c>
      <c r="D8" s="152" t="s">
        <v>2869</v>
      </c>
      <c r="E8" s="112" t="s">
        <v>1287</v>
      </c>
      <c r="F8" s="103" t="s">
        <v>209</v>
      </c>
      <c r="G8" s="106" t="str">
        <f t="shared" si="1"/>
        <v>Use Awakening [POKEMON]</v>
      </c>
      <c r="H8" s="103" t="s">
        <v>443</v>
      </c>
      <c r="I8" s="105" t="s">
        <v>443</v>
      </c>
    </row>
    <row r="9" ht="15.0" customHeight="1">
      <c r="A9" s="111" t="s">
        <v>2870</v>
      </c>
      <c r="B9" s="107" t="s">
        <v>2833</v>
      </c>
      <c r="C9" s="104" t="s">
        <v>2834</v>
      </c>
      <c r="D9" s="152" t="s">
        <v>2871</v>
      </c>
      <c r="E9" s="112" t="s">
        <v>1287</v>
      </c>
      <c r="F9" s="103" t="s">
        <v>209</v>
      </c>
      <c r="G9" s="106" t="str">
        <f t="shared" si="1"/>
        <v>Use Burn Heal [POKEMON]</v>
      </c>
      <c r="H9" s="103" t="s">
        <v>443</v>
      </c>
      <c r="I9" s="105" t="s">
        <v>443</v>
      </c>
    </row>
    <row r="10" ht="15.0" customHeight="1">
      <c r="A10" s="111" t="s">
        <v>2874</v>
      </c>
      <c r="B10" s="107" t="s">
        <v>2833</v>
      </c>
      <c r="C10" s="104" t="s">
        <v>2834</v>
      </c>
      <c r="D10" s="152" t="s">
        <v>2875</v>
      </c>
      <c r="E10" s="112" t="s">
        <v>1287</v>
      </c>
      <c r="F10" s="103" t="s">
        <v>209</v>
      </c>
      <c r="G10" s="106" t="str">
        <f t="shared" si="1"/>
        <v>Use Ice Heal [POKEMON]</v>
      </c>
      <c r="H10" s="103" t="s">
        <v>443</v>
      </c>
      <c r="I10" s="105" t="s">
        <v>443</v>
      </c>
    </row>
    <row r="11" ht="15.0" customHeight="1">
      <c r="A11" s="111" t="s">
        <v>2878</v>
      </c>
      <c r="B11" s="107" t="s">
        <v>2833</v>
      </c>
      <c r="C11" s="104" t="s">
        <v>2834</v>
      </c>
      <c r="D11" s="152" t="s">
        <v>2879</v>
      </c>
      <c r="E11" s="112" t="s">
        <v>1287</v>
      </c>
      <c r="F11" s="103" t="s">
        <v>209</v>
      </c>
      <c r="G11" s="106" t="str">
        <f t="shared" si="1"/>
        <v>Use Parlyz Heal [POKEMON]</v>
      </c>
      <c r="H11" s="103" t="s">
        <v>443</v>
      </c>
      <c r="I11" s="105" t="s">
        <v>443</v>
      </c>
    </row>
    <row r="12" ht="15.0" customHeight="1">
      <c r="A12" s="111" t="s">
        <v>2881</v>
      </c>
      <c r="B12" s="107" t="s">
        <v>2833</v>
      </c>
      <c r="C12" s="104" t="s">
        <v>2845</v>
      </c>
      <c r="D12" s="153" t="s">
        <v>2882</v>
      </c>
      <c r="E12" s="112" t="s">
        <v>1287</v>
      </c>
      <c r="F12" s="103" t="s">
        <v>209</v>
      </c>
      <c r="G12" s="106" t="str">
        <f t="shared" si="1"/>
        <v>Use Full Heal [POKEMON]</v>
      </c>
      <c r="H12" s="103" t="s">
        <v>443</v>
      </c>
      <c r="I12" s="105" t="s">
        <v>443</v>
      </c>
    </row>
    <row r="13" ht="15.0" customHeight="1">
      <c r="A13" s="111" t="s">
        <v>2888</v>
      </c>
      <c r="B13" s="107" t="s">
        <v>2833</v>
      </c>
      <c r="C13" s="104" t="s">
        <v>2845</v>
      </c>
      <c r="D13" s="152" t="s">
        <v>2889</v>
      </c>
      <c r="E13" s="112" t="s">
        <v>1287</v>
      </c>
      <c r="F13" s="103" t="s">
        <v>209</v>
      </c>
      <c r="G13" s="106" t="str">
        <f t="shared" si="1"/>
        <v>Use Dire Hit [POKEMON]</v>
      </c>
      <c r="H13" s="103" t="s">
        <v>443</v>
      </c>
      <c r="I13" s="105" t="s">
        <v>443</v>
      </c>
    </row>
    <row r="14" ht="15.0" customHeight="1">
      <c r="A14" s="111" t="s">
        <v>2891</v>
      </c>
      <c r="B14" s="107" t="s">
        <v>2833</v>
      </c>
      <c r="C14" s="104" t="s">
        <v>2845</v>
      </c>
      <c r="D14" s="152" t="s">
        <v>2892</v>
      </c>
      <c r="E14" s="112" t="s">
        <v>1287</v>
      </c>
      <c r="F14" s="103" t="s">
        <v>209</v>
      </c>
      <c r="G14" s="106" t="str">
        <f t="shared" si="1"/>
        <v>Use Guard Spec. [POKEMON]</v>
      </c>
      <c r="H14" s="103" t="s">
        <v>443</v>
      </c>
      <c r="I14" s="105" t="s">
        <v>443</v>
      </c>
    </row>
    <row r="15" ht="15.0" customHeight="1">
      <c r="A15" s="111" t="s">
        <v>2893</v>
      </c>
      <c r="B15" s="107" t="s">
        <v>2833</v>
      </c>
      <c r="C15" s="104" t="s">
        <v>2845</v>
      </c>
      <c r="D15" s="152" t="s">
        <v>2895</v>
      </c>
      <c r="E15" s="112" t="s">
        <v>1287</v>
      </c>
      <c r="F15" s="103" t="s">
        <v>209</v>
      </c>
      <c r="G15" s="106" t="str">
        <f t="shared" si="1"/>
        <v>Use X Accuracy [POKEMON]</v>
      </c>
      <c r="H15" s="103" t="s">
        <v>443</v>
      </c>
      <c r="I15" s="105" t="s">
        <v>443</v>
      </c>
    </row>
    <row r="16" ht="15.0" customHeight="1">
      <c r="A16" s="111" t="s">
        <v>2896</v>
      </c>
      <c r="B16" s="107" t="s">
        <v>2833</v>
      </c>
      <c r="C16" s="104" t="s">
        <v>2845</v>
      </c>
      <c r="D16" s="152" t="s">
        <v>2897</v>
      </c>
      <c r="E16" s="112" t="s">
        <v>1287</v>
      </c>
      <c r="F16" s="103" t="s">
        <v>209</v>
      </c>
      <c r="G16" s="106" t="str">
        <f t="shared" si="1"/>
        <v>Use X Attack [POKEMON]</v>
      </c>
      <c r="H16" s="103" t="s">
        <v>443</v>
      </c>
      <c r="I16" s="105" t="s">
        <v>443</v>
      </c>
    </row>
    <row r="17" ht="15.0" customHeight="1">
      <c r="A17" s="111" t="s">
        <v>2898</v>
      </c>
      <c r="B17" s="107" t="s">
        <v>2833</v>
      </c>
      <c r="C17" s="104" t="s">
        <v>2845</v>
      </c>
      <c r="D17" s="152" t="s">
        <v>2899</v>
      </c>
      <c r="E17" s="112" t="s">
        <v>1287</v>
      </c>
      <c r="F17" s="103" t="s">
        <v>209</v>
      </c>
      <c r="G17" s="106" t="str">
        <f t="shared" si="1"/>
        <v>Use X Defend [POKEMON]</v>
      </c>
      <c r="H17" s="103" t="s">
        <v>443</v>
      </c>
      <c r="I17" s="105" t="s">
        <v>443</v>
      </c>
    </row>
    <row r="18" ht="15.0" customHeight="1">
      <c r="A18" s="111" t="s">
        <v>2900</v>
      </c>
      <c r="B18" s="107" t="s">
        <v>2833</v>
      </c>
      <c r="C18" s="104" t="s">
        <v>2845</v>
      </c>
      <c r="D18" s="152" t="s">
        <v>2902</v>
      </c>
      <c r="E18" s="112" t="s">
        <v>1287</v>
      </c>
      <c r="F18" s="103" t="s">
        <v>209</v>
      </c>
      <c r="G18" s="106" t="str">
        <f t="shared" si="1"/>
        <v>Use X Sp. Def [POKEMON]</v>
      </c>
      <c r="H18" s="103" t="s">
        <v>443</v>
      </c>
      <c r="I18" s="105" t="s">
        <v>443</v>
      </c>
    </row>
    <row r="19" ht="15.0" customHeight="1">
      <c r="A19" s="111" t="s">
        <v>2903</v>
      </c>
      <c r="B19" s="107" t="s">
        <v>2833</v>
      </c>
      <c r="C19" s="104" t="s">
        <v>2845</v>
      </c>
      <c r="D19" s="152" t="s">
        <v>2904</v>
      </c>
      <c r="E19" s="112" t="s">
        <v>1287</v>
      </c>
      <c r="F19" s="103" t="s">
        <v>209</v>
      </c>
      <c r="G19" s="106" t="str">
        <f t="shared" si="1"/>
        <v>Use X Special [POKEMON]</v>
      </c>
      <c r="H19" s="103" t="s">
        <v>443</v>
      </c>
      <c r="I19" s="105" t="s">
        <v>443</v>
      </c>
    </row>
    <row r="20" ht="15.0" customHeight="1">
      <c r="A20" s="111" t="s">
        <v>2905</v>
      </c>
      <c r="B20" s="107" t="s">
        <v>2833</v>
      </c>
      <c r="C20" s="104" t="s">
        <v>2845</v>
      </c>
      <c r="D20" s="152" t="s">
        <v>2895</v>
      </c>
      <c r="E20" s="112" t="s">
        <v>1287</v>
      </c>
      <c r="F20" s="103" t="s">
        <v>209</v>
      </c>
      <c r="G20" s="106" t="str">
        <f t="shared" si="1"/>
        <v>Use X Speed [POKEMON]</v>
      </c>
      <c r="H20" s="103" t="s">
        <v>443</v>
      </c>
      <c r="I20" s="105" t="s">
        <v>443</v>
      </c>
    </row>
    <row r="21" ht="15.0" customHeight="1">
      <c r="A21" s="111" t="s">
        <v>2906</v>
      </c>
      <c r="B21" s="107" t="s">
        <v>2833</v>
      </c>
      <c r="C21" s="104" t="s">
        <v>209</v>
      </c>
      <c r="D21" s="152" t="s">
        <v>2907</v>
      </c>
      <c r="E21" s="112" t="s">
        <v>1287</v>
      </c>
      <c r="F21" s="103" t="s">
        <v>209</v>
      </c>
      <c r="G21" s="106" t="str">
        <f t="shared" si="1"/>
        <v>Use Hyper Potion [POKEMON]</v>
      </c>
      <c r="H21" s="103" t="s">
        <v>443</v>
      </c>
      <c r="I21" s="105" t="s">
        <v>443</v>
      </c>
    </row>
    <row r="22" ht="15.0" customHeight="1">
      <c r="A22" s="111" t="s">
        <v>2909</v>
      </c>
      <c r="B22" s="107" t="s">
        <v>2833</v>
      </c>
      <c r="C22" s="104" t="s">
        <v>209</v>
      </c>
      <c r="D22" s="152" t="s">
        <v>2910</v>
      </c>
      <c r="E22" s="112" t="s">
        <v>1287</v>
      </c>
      <c r="F22" s="103" t="s">
        <v>209</v>
      </c>
      <c r="G22" s="106" t="str">
        <f t="shared" si="1"/>
        <v>Use Max Potion [POKEMON]</v>
      </c>
      <c r="H22" s="103" t="s">
        <v>443</v>
      </c>
      <c r="I22" s="105" t="s">
        <v>443</v>
      </c>
    </row>
    <row r="23" ht="15.0" customHeight="1">
      <c r="A23" s="111" t="s">
        <v>2911</v>
      </c>
      <c r="B23" s="107" t="s">
        <v>2833</v>
      </c>
      <c r="C23" s="104" t="s">
        <v>209</v>
      </c>
      <c r="D23" s="152" t="s">
        <v>2912</v>
      </c>
      <c r="E23" s="112" t="s">
        <v>1287</v>
      </c>
      <c r="F23" s="103" t="s">
        <v>209</v>
      </c>
      <c r="G23" s="106" t="str">
        <f t="shared" si="1"/>
        <v>Use Full Restore [POKEMON]</v>
      </c>
      <c r="H23" s="103" t="s">
        <v>443</v>
      </c>
      <c r="I23" s="105" t="s">
        <v>443</v>
      </c>
    </row>
    <row r="24" ht="15.0" customHeight="1">
      <c r="A24" s="111" t="s">
        <v>2913</v>
      </c>
      <c r="B24" s="107" t="s">
        <v>2833</v>
      </c>
      <c r="C24" s="104" t="s">
        <v>209</v>
      </c>
      <c r="D24" s="152" t="s">
        <v>2914</v>
      </c>
      <c r="E24" s="112" t="s">
        <v>1287</v>
      </c>
      <c r="F24" s="103" t="s">
        <v>209</v>
      </c>
      <c r="G24" s="106" t="str">
        <f t="shared" si="1"/>
        <v>Use Max Ether [POKEMON]</v>
      </c>
      <c r="H24" s="103" t="s">
        <v>443</v>
      </c>
      <c r="I24" s="105" t="s">
        <v>443</v>
      </c>
    </row>
    <row r="25" ht="15.0" customHeight="1">
      <c r="A25" s="111" t="s">
        <v>2917</v>
      </c>
      <c r="B25" s="107" t="s">
        <v>2833</v>
      </c>
      <c r="C25" s="104" t="s">
        <v>209</v>
      </c>
      <c r="D25" s="152" t="s">
        <v>2919</v>
      </c>
      <c r="E25" s="112" t="s">
        <v>1287</v>
      </c>
      <c r="F25" s="103" t="s">
        <v>209</v>
      </c>
      <c r="G25" s="106" t="str">
        <f t="shared" si="1"/>
        <v>Use Max Elixer [POKEMON]</v>
      </c>
      <c r="H25" s="103" t="s">
        <v>443</v>
      </c>
      <c r="I25" s="105" t="s">
        <v>443</v>
      </c>
    </row>
    <row r="26" ht="15.0" customHeight="1">
      <c r="A26" s="111" t="s">
        <v>2922</v>
      </c>
      <c r="B26" s="107" t="s">
        <v>2833</v>
      </c>
      <c r="C26" s="104" t="s">
        <v>209</v>
      </c>
      <c r="D26" s="152" t="s">
        <v>2923</v>
      </c>
      <c r="E26" s="112" t="s">
        <v>1287</v>
      </c>
      <c r="F26" s="103" t="s">
        <v>209</v>
      </c>
      <c r="G26" s="106" t="str">
        <f t="shared" si="1"/>
        <v>Use Max Revive [POKEMON]</v>
      </c>
      <c r="H26" s="103" t="s">
        <v>443</v>
      </c>
      <c r="I26" s="105" t="s">
        <v>443</v>
      </c>
    </row>
    <row r="27" ht="15.0" customHeight="1">
      <c r="A27" s="111" t="s">
        <v>2925</v>
      </c>
      <c r="B27" s="107" t="s">
        <v>2833</v>
      </c>
      <c r="C27" s="104" t="s">
        <v>209</v>
      </c>
      <c r="D27" s="152" t="s">
        <v>2926</v>
      </c>
      <c r="E27" s="112" t="s">
        <v>1287</v>
      </c>
      <c r="F27" s="103" t="s">
        <v>209</v>
      </c>
      <c r="G27" s="106" t="str">
        <f t="shared" si="1"/>
        <v>Use Lava Cookie [POKEMON]</v>
      </c>
      <c r="H27" s="103" t="s">
        <v>443</v>
      </c>
      <c r="I27" s="105" t="s">
        <v>443</v>
      </c>
    </row>
    <row r="28" ht="15.0" customHeight="1">
      <c r="A28" s="111" t="s">
        <v>2929</v>
      </c>
      <c r="B28" s="107" t="s">
        <v>2833</v>
      </c>
      <c r="C28" s="104" t="s">
        <v>209</v>
      </c>
      <c r="D28" s="152" t="s">
        <v>2926</v>
      </c>
      <c r="E28" s="112" t="s">
        <v>1287</v>
      </c>
      <c r="F28" s="103" t="s">
        <v>209</v>
      </c>
      <c r="G28" s="106" t="str">
        <f t="shared" si="1"/>
        <v>Use Old Gateau [POKEMON]</v>
      </c>
      <c r="H28" s="103" t="s">
        <v>443</v>
      </c>
      <c r="I28" s="105" t="s">
        <v>443</v>
      </c>
    </row>
    <row r="29" ht="15.0" customHeight="1">
      <c r="A29" s="111" t="s">
        <v>2932</v>
      </c>
      <c r="B29" s="107" t="s">
        <v>2833</v>
      </c>
      <c r="C29" s="104" t="s">
        <v>209</v>
      </c>
      <c r="D29" s="152" t="s">
        <v>2926</v>
      </c>
      <c r="E29" s="112" t="s">
        <v>1287</v>
      </c>
      <c r="F29" s="103" t="s">
        <v>209</v>
      </c>
      <c r="G29" s="106" t="str">
        <f t="shared" si="1"/>
        <v>Use Casteliacone [POKEMON]</v>
      </c>
      <c r="H29" s="103" t="s">
        <v>443</v>
      </c>
      <c r="I29" s="105" t="s">
        <v>443</v>
      </c>
    </row>
    <row r="30" ht="15.0" customHeight="1">
      <c r="A30" s="111" t="s">
        <v>2933</v>
      </c>
      <c r="B30" s="107" t="s">
        <v>2833</v>
      </c>
      <c r="C30" s="104" t="s">
        <v>209</v>
      </c>
      <c r="D30" s="152" t="s">
        <v>2926</v>
      </c>
      <c r="E30" s="112" t="s">
        <v>1287</v>
      </c>
      <c r="F30" s="103" t="s">
        <v>209</v>
      </c>
      <c r="G30" s="106" t="str">
        <f t="shared" si="1"/>
        <v>Use Lumiose Galette [POKEMON]</v>
      </c>
      <c r="H30" s="103" t="s">
        <v>443</v>
      </c>
      <c r="I30" s="105" t="s">
        <v>443</v>
      </c>
    </row>
    <row r="31" ht="15.0" customHeight="1">
      <c r="A31" s="111" t="s">
        <v>2934</v>
      </c>
      <c r="B31" s="107" t="s">
        <v>2833</v>
      </c>
      <c r="C31" s="104" t="s">
        <v>209</v>
      </c>
      <c r="D31" s="152" t="s">
        <v>2935</v>
      </c>
      <c r="E31" s="112" t="s">
        <v>1287</v>
      </c>
      <c r="F31" s="103" t="s">
        <v>209</v>
      </c>
      <c r="G31" s="106" t="str">
        <f t="shared" si="1"/>
        <v>Use Sacred Ash [POKEMON]</v>
      </c>
      <c r="H31" s="103" t="s">
        <v>443</v>
      </c>
      <c r="I31" s="105" t="s">
        <v>443</v>
      </c>
    </row>
    <row r="32" ht="15.0" customHeight="1">
      <c r="A32" s="102"/>
      <c r="B32" s="107" t="s">
        <v>2833</v>
      </c>
      <c r="C32" s="108"/>
      <c r="D32" s="103"/>
      <c r="E32" s="112" t="s">
        <v>1287</v>
      </c>
      <c r="F32" s="103" t="s">
        <v>209</v>
      </c>
      <c r="G32" s="106"/>
      <c r="H32" s="103" t="s">
        <v>443</v>
      </c>
      <c r="I32" s="105" t="s">
        <v>443</v>
      </c>
    </row>
    <row r="33" ht="15.0" customHeight="1">
      <c r="A33" s="102"/>
      <c r="B33" s="107" t="s">
        <v>2833</v>
      </c>
      <c r="C33" s="108"/>
      <c r="D33" s="103"/>
      <c r="E33" s="112" t="s">
        <v>1287</v>
      </c>
      <c r="F33" s="103" t="s">
        <v>209</v>
      </c>
      <c r="G33" s="106"/>
      <c r="H33" s="103" t="s">
        <v>443</v>
      </c>
      <c r="I33" s="105" t="s">
        <v>443</v>
      </c>
    </row>
    <row r="34" ht="15.0" customHeight="1">
      <c r="A34" s="102"/>
      <c r="B34" s="107" t="s">
        <v>2833</v>
      </c>
      <c r="C34" s="108"/>
      <c r="D34" s="103"/>
      <c r="E34" s="112" t="s">
        <v>1287</v>
      </c>
      <c r="F34" s="103" t="s">
        <v>209</v>
      </c>
      <c r="G34" s="106"/>
      <c r="H34" s="103" t="s">
        <v>443</v>
      </c>
      <c r="I34" s="105" t="s">
        <v>443</v>
      </c>
    </row>
    <row r="35" ht="15.0" customHeight="1">
      <c r="A35" s="102"/>
      <c r="B35" s="107" t="s">
        <v>2833</v>
      </c>
      <c r="C35" s="108"/>
      <c r="D35" s="103"/>
      <c r="E35" s="112" t="s">
        <v>1287</v>
      </c>
      <c r="F35" s="103" t="s">
        <v>209</v>
      </c>
      <c r="G35" s="106"/>
      <c r="H35" s="103" t="s">
        <v>443</v>
      </c>
      <c r="I35" s="105" t="s">
        <v>443</v>
      </c>
    </row>
    <row r="36" ht="15.0" customHeight="1">
      <c r="A36" s="102"/>
      <c r="B36" s="107" t="s">
        <v>2833</v>
      </c>
      <c r="C36" s="108"/>
      <c r="D36" s="103"/>
      <c r="E36" s="112" t="s">
        <v>1287</v>
      </c>
      <c r="F36" s="103" t="s">
        <v>209</v>
      </c>
      <c r="G36" s="106"/>
      <c r="H36" s="103" t="s">
        <v>443</v>
      </c>
      <c r="I36" s="105" t="s">
        <v>443</v>
      </c>
    </row>
    <row r="37" ht="15.0" customHeight="1">
      <c r="A37" s="102"/>
      <c r="B37" s="107" t="s">
        <v>2833</v>
      </c>
      <c r="C37" s="108"/>
      <c r="D37" s="103"/>
      <c r="E37" s="112" t="s">
        <v>1287</v>
      </c>
      <c r="F37" s="103" t="s">
        <v>209</v>
      </c>
      <c r="G37" s="106"/>
      <c r="H37" s="103" t="s">
        <v>443</v>
      </c>
      <c r="I37" s="105" t="s">
        <v>443</v>
      </c>
    </row>
    <row r="38" ht="15.0" customHeight="1">
      <c r="A38" s="102"/>
      <c r="B38" s="107" t="s">
        <v>2833</v>
      </c>
      <c r="C38" s="108"/>
      <c r="D38" s="103"/>
      <c r="E38" s="112" t="s">
        <v>1287</v>
      </c>
      <c r="F38" s="103" t="s">
        <v>209</v>
      </c>
      <c r="G38" s="106"/>
      <c r="H38" s="103" t="s">
        <v>443</v>
      </c>
      <c r="I38" s="105" t="s">
        <v>443</v>
      </c>
    </row>
    <row r="39" ht="15.0" customHeight="1">
      <c r="A39" s="102"/>
      <c r="B39" s="107" t="s">
        <v>2833</v>
      </c>
      <c r="C39" s="108"/>
      <c r="D39" s="103"/>
      <c r="E39" s="112" t="s">
        <v>1287</v>
      </c>
      <c r="F39" s="103" t="s">
        <v>209</v>
      </c>
      <c r="G39" s="106"/>
      <c r="H39" s="103" t="s">
        <v>443</v>
      </c>
      <c r="I39" s="105" t="s">
        <v>443</v>
      </c>
    </row>
    <row r="40" ht="15.0" customHeight="1">
      <c r="A40" s="102"/>
      <c r="B40" s="107" t="s">
        <v>2833</v>
      </c>
      <c r="C40" s="108"/>
      <c r="D40" s="103"/>
      <c r="E40" s="112" t="s">
        <v>1287</v>
      </c>
      <c r="F40" s="103" t="s">
        <v>209</v>
      </c>
      <c r="G40" s="106"/>
      <c r="H40" s="103" t="s">
        <v>443</v>
      </c>
      <c r="I40" s="105" t="s">
        <v>443</v>
      </c>
    </row>
    <row r="41" ht="15.0" customHeight="1">
      <c r="A41" s="102"/>
      <c r="B41" s="107" t="s">
        <v>2833</v>
      </c>
      <c r="C41" s="108"/>
      <c r="D41" s="103"/>
      <c r="E41" s="112" t="s">
        <v>1287</v>
      </c>
      <c r="F41" s="103" t="s">
        <v>209</v>
      </c>
      <c r="G41" s="106"/>
      <c r="H41" s="103" t="s">
        <v>443</v>
      </c>
      <c r="I41" s="105" t="s">
        <v>443</v>
      </c>
    </row>
    <row r="42" ht="15.0" customHeight="1">
      <c r="A42" s="102"/>
      <c r="B42" s="107" t="s">
        <v>2833</v>
      </c>
      <c r="C42" s="108"/>
      <c r="D42" s="103"/>
      <c r="E42" s="112" t="s">
        <v>1287</v>
      </c>
      <c r="F42" s="103" t="s">
        <v>209</v>
      </c>
      <c r="G42" s="106"/>
      <c r="H42" s="103" t="s">
        <v>443</v>
      </c>
      <c r="I42" s="105" t="s">
        <v>443</v>
      </c>
    </row>
    <row r="43" ht="15.0" customHeight="1">
      <c r="A43" s="102"/>
      <c r="B43" s="107" t="s">
        <v>2833</v>
      </c>
      <c r="C43" s="108"/>
      <c r="D43" s="103"/>
      <c r="E43" s="112" t="s">
        <v>1287</v>
      </c>
      <c r="F43" s="103" t="s">
        <v>209</v>
      </c>
      <c r="G43" s="106"/>
      <c r="H43" s="103" t="s">
        <v>443</v>
      </c>
      <c r="I43" s="105" t="s">
        <v>443</v>
      </c>
    </row>
    <row r="44" ht="15.0" customHeight="1">
      <c r="A44" s="102"/>
      <c r="B44" s="107" t="s">
        <v>2833</v>
      </c>
      <c r="C44" s="108"/>
      <c r="D44" s="103"/>
      <c r="E44" s="112" t="s">
        <v>1287</v>
      </c>
      <c r="F44" s="103" t="s">
        <v>209</v>
      </c>
      <c r="G44" s="106"/>
      <c r="H44" s="103" t="s">
        <v>443</v>
      </c>
      <c r="I44" s="105" t="s">
        <v>443</v>
      </c>
    </row>
    <row r="45" ht="15.0" customHeight="1">
      <c r="A45" s="102"/>
      <c r="B45" s="107" t="s">
        <v>2833</v>
      </c>
      <c r="C45" s="108"/>
      <c r="D45" s="103"/>
      <c r="E45" s="112" t="s">
        <v>1287</v>
      </c>
      <c r="F45" s="103" t="s">
        <v>209</v>
      </c>
      <c r="G45" s="106"/>
      <c r="H45" s="103" t="s">
        <v>443</v>
      </c>
      <c r="I45" s="105" t="s">
        <v>443</v>
      </c>
    </row>
    <row r="46" ht="15.0" customHeight="1">
      <c r="A46" s="102"/>
      <c r="B46" s="107" t="s">
        <v>2833</v>
      </c>
      <c r="C46" s="108"/>
      <c r="D46" s="103"/>
      <c r="E46" s="112" t="s">
        <v>1287</v>
      </c>
      <c r="F46" s="103" t="s">
        <v>209</v>
      </c>
      <c r="G46" s="106"/>
      <c r="H46" s="103" t="s">
        <v>443</v>
      </c>
      <c r="I46" s="105" t="s">
        <v>443</v>
      </c>
    </row>
    <row r="47" ht="15.0" customHeight="1">
      <c r="A47" s="102"/>
      <c r="B47" s="107" t="s">
        <v>2833</v>
      </c>
      <c r="C47" s="108"/>
      <c r="D47" s="103"/>
      <c r="E47" s="112" t="s">
        <v>1287</v>
      </c>
      <c r="F47" s="103" t="s">
        <v>209</v>
      </c>
      <c r="G47" s="106"/>
      <c r="H47" s="103" t="s">
        <v>443</v>
      </c>
      <c r="I47" s="105" t="s">
        <v>443</v>
      </c>
    </row>
    <row r="48" ht="15.0" customHeight="1">
      <c r="A48" s="102"/>
      <c r="B48" s="107" t="s">
        <v>2833</v>
      </c>
      <c r="C48" s="108"/>
      <c r="D48" s="103"/>
      <c r="E48" s="112" t="s">
        <v>1287</v>
      </c>
      <c r="F48" s="103" t="s">
        <v>209</v>
      </c>
      <c r="G48" s="106"/>
      <c r="H48" s="103" t="s">
        <v>443</v>
      </c>
      <c r="I48" s="105" t="s">
        <v>443</v>
      </c>
    </row>
    <row r="49" ht="15.0" customHeight="1">
      <c r="A49" s="102"/>
      <c r="B49" s="107" t="s">
        <v>2833</v>
      </c>
      <c r="C49" s="108"/>
      <c r="D49" s="103"/>
      <c r="E49" s="112" t="s">
        <v>1287</v>
      </c>
      <c r="F49" s="103" t="s">
        <v>209</v>
      </c>
      <c r="G49" s="106"/>
      <c r="H49" s="103" t="s">
        <v>443</v>
      </c>
      <c r="I49" s="105" t="s">
        <v>443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7.29"/>
    <col customWidth="1" min="2" max="2" width="12.43"/>
    <col customWidth="1" min="3" max="4" width="17.29"/>
    <col customWidth="1" min="5" max="5" width="12.57"/>
    <col customWidth="1" min="6" max="6" width="15.43"/>
    <col customWidth="1" min="7" max="7" width="12.43"/>
    <col customWidth="1" min="8" max="8" width="16.57"/>
    <col customWidth="1" min="9" max="9" width="17.86"/>
    <col customWidth="1" min="10" max="20" width="17.29"/>
  </cols>
  <sheetData>
    <row r="1">
      <c r="A1" s="155" t="s">
        <v>139</v>
      </c>
      <c r="B1" s="156" t="s">
        <v>178</v>
      </c>
      <c r="C1" s="155" t="s">
        <v>2971</v>
      </c>
      <c r="D1" s="156" t="s">
        <v>2972</v>
      </c>
      <c r="E1" s="155" t="s">
        <v>2973</v>
      </c>
      <c r="F1" s="156" t="s">
        <v>2974</v>
      </c>
      <c r="G1" s="155" t="s">
        <v>2975</v>
      </c>
      <c r="H1" s="156" t="s">
        <v>2976</v>
      </c>
      <c r="I1" s="155" t="s">
        <v>2977</v>
      </c>
      <c r="J1" s="157"/>
      <c r="K1" s="157"/>
      <c r="L1" s="158" t="s">
        <v>2971</v>
      </c>
      <c r="M1" s="158" t="s">
        <v>2980</v>
      </c>
      <c r="N1" s="157"/>
      <c r="O1" s="157"/>
      <c r="P1" s="157"/>
      <c r="Q1" s="157"/>
      <c r="R1" s="157"/>
      <c r="S1" s="157"/>
      <c r="T1" s="157"/>
    </row>
    <row r="2">
      <c r="A2" s="159" t="s">
        <v>289</v>
      </c>
      <c r="B2" s="160">
        <v>6.9</v>
      </c>
      <c r="C2" s="159">
        <f t="shared" ref="C2:C941" si="1">IF(B2 &lt; 10.1, 1, IF(AND(10 &lt; B2, B2 &lt; 25.1), 2, IF (AND(25 &lt; B2, B2 &lt; 50.1), 3, IF(AND(50 &lt; B2, B2 &lt; 100.1), 4, IF(AND(100 &lt; B2, B2 &lt; 200.1), 5, IF(AND(200 &lt; B2, B2 &lt; 275), 6, IF(AND(274.9 &lt; B2, B2 &lt; 350), 7, IF(AND(349.9 &lt; B2, B2 &lt; 450), 8, IF(AND(449.9 &lt; B2, B2 &lt; 600), 9, IF(AND(599.9 &lt; B2, B2 &lt; 750), 10, IF(AND(749.9 &lt; B2, B2 &lt; 950), 11, 12)))))))))))</f>
        <v>1</v>
      </c>
      <c r="D2" s="173">
        <f t="shared" ref="D2:D941" si="2">(B2 / 2)</f>
        <v>3.45</v>
      </c>
      <c r="E2" s="159">
        <f t="shared" ref="E2:E941" si="3">IF(D2 &lt; 10.1, 1, IF(AND(10 &lt; D2, D2 &lt; 25.1), 2, IF (AND(25 &lt; D2, D2 &lt; 50.1), 3, IF(AND(50 &lt; D2, D2 &lt; 100.1), 4, IF(AND(100 &lt; D2, D2 &lt; 200.1), 5, IF(AND(200 &lt; D2, D2 &lt; 275), 6, IF(AND(274.9 &lt; D2, D2 &lt; 350), 7, IF(AND(349.9 &lt; D2, D2 &lt; 450), 8, IF(AND(449.9 &lt; D2, D2 &lt; 600), 9, IF(AND(599.9 &lt; D2, D2 &lt; 750), 10, IF(AND(749.9 &lt; D2, D2 &lt; 950), 11, 12)))))))))))</f>
        <v>1</v>
      </c>
      <c r="F2" s="173">
        <f t="shared" ref="F2:F941" si="4">(B2 * 2)</f>
        <v>13.8</v>
      </c>
      <c r="G2" s="159">
        <f t="shared" ref="G2:G941" si="5">IF(F2 &lt; 10.1, 1, IF(AND(10 &lt; F2, F2 &lt; 25.1), 2, IF (AND(25 &lt; F2, F2 &lt; 50.1), 3, IF(AND(50 &lt; F2, F2 &lt; 100.1), 4, IF(AND(100 &lt; F2, F2 &lt; 200.1), 5, IF(AND(200 &lt; F2, F2 &lt; 275), 6, IF(AND(274.9 &lt; F2, F2 &lt; 350), 7, IF(AND(349.9 &lt; F2, F2 &lt; 450), 8, IF(AND(449.9 &lt; F2, F2 &lt; 600), 9, IF(AND(599.9 &lt; F2, F2 &lt; 750), 10, IF(AND(749.9 &lt; F2, F2 &lt; 950), 11, 12)))))))))))</f>
        <v>2</v>
      </c>
      <c r="H2" s="173">
        <f t="shared" ref="H2:H941" si="6">(B2 / 4)</f>
        <v>1.725</v>
      </c>
      <c r="I2" s="159">
        <f t="shared" ref="I2:I941" si="7">IF(H2 &lt; 10.1, 1, IF(AND(10 &lt; H2, H2 &lt; 25.1), 2, IF (AND(25 &lt; H2, H2 &lt; 50.1), 3, IF(AND(50 &lt; H2, H2 &lt; 100.1), 4, IF(AND(100 &lt; H2, H2 &lt; 200.1), 5, IF(AND(200 &lt; H2, H2 &lt; 275), 6, IF(AND(274.9 &lt; H2, H2 &lt; 350), 7, IF(AND(349.9 &lt; H2, H2 &lt; 450), 8, IF(AND(449.9 &lt; H2, H2 &lt; 600), 9, IF(AND(599.9 &lt; H2, H2 &lt; 750), 10, IF(AND(749.9 &lt; H2, H2 &lt; 950), 11, 12)))))))))))</f>
        <v>1</v>
      </c>
      <c r="J2" s="175"/>
      <c r="K2" s="175"/>
      <c r="L2" s="8">
        <v>1.0</v>
      </c>
      <c r="M2" s="8" t="s">
        <v>206</v>
      </c>
    </row>
    <row r="3">
      <c r="A3" s="159" t="s">
        <v>442</v>
      </c>
      <c r="B3" s="173">
        <v>13.0</v>
      </c>
      <c r="C3" s="159">
        <f t="shared" si="1"/>
        <v>2</v>
      </c>
      <c r="D3" s="173">
        <f t="shared" si="2"/>
        <v>6.5</v>
      </c>
      <c r="E3" s="159">
        <f t="shared" si="3"/>
        <v>1</v>
      </c>
      <c r="F3" s="173">
        <f t="shared" si="4"/>
        <v>26</v>
      </c>
      <c r="G3" s="159">
        <f t="shared" si="5"/>
        <v>3</v>
      </c>
      <c r="H3" s="173">
        <f t="shared" si="6"/>
        <v>3.25</v>
      </c>
      <c r="I3" s="159">
        <f t="shared" si="7"/>
        <v>1</v>
      </c>
      <c r="J3" s="175"/>
      <c r="K3" s="175"/>
      <c r="L3" s="8">
        <v>2.0</v>
      </c>
      <c r="M3" s="8" t="s">
        <v>228</v>
      </c>
    </row>
    <row r="4">
      <c r="A4" s="159" t="s">
        <v>444</v>
      </c>
      <c r="B4" s="173">
        <v>100.0</v>
      </c>
      <c r="C4" s="159">
        <f t="shared" si="1"/>
        <v>4</v>
      </c>
      <c r="D4" s="173">
        <f t="shared" si="2"/>
        <v>50</v>
      </c>
      <c r="E4" s="159">
        <f t="shared" si="3"/>
        <v>3</v>
      </c>
      <c r="F4" s="173">
        <f t="shared" si="4"/>
        <v>200</v>
      </c>
      <c r="G4" s="159">
        <f t="shared" si="5"/>
        <v>5</v>
      </c>
      <c r="H4" s="173">
        <f t="shared" si="6"/>
        <v>25</v>
      </c>
      <c r="I4" s="159">
        <f t="shared" si="7"/>
        <v>2</v>
      </c>
      <c r="J4" s="175"/>
      <c r="K4" s="175"/>
      <c r="L4" s="8">
        <v>3.0</v>
      </c>
      <c r="M4" s="8" t="s">
        <v>238</v>
      </c>
    </row>
    <row r="5">
      <c r="A5" s="176" t="s">
        <v>3123</v>
      </c>
      <c r="B5" s="177">
        <v>155.5</v>
      </c>
      <c r="C5" s="159">
        <f t="shared" si="1"/>
        <v>5</v>
      </c>
      <c r="D5" s="173">
        <f t="shared" si="2"/>
        <v>77.75</v>
      </c>
      <c r="E5" s="159">
        <f t="shared" si="3"/>
        <v>4</v>
      </c>
      <c r="F5" s="173">
        <f t="shared" si="4"/>
        <v>311</v>
      </c>
      <c r="G5" s="159">
        <f t="shared" si="5"/>
        <v>7</v>
      </c>
      <c r="H5" s="173">
        <f t="shared" si="6"/>
        <v>38.875</v>
      </c>
      <c r="I5" s="159">
        <f t="shared" si="7"/>
        <v>3</v>
      </c>
      <c r="J5" s="175"/>
      <c r="K5" s="175"/>
      <c r="L5" s="8">
        <v>4.0</v>
      </c>
      <c r="M5" s="8" t="s">
        <v>257</v>
      </c>
    </row>
    <row r="6">
      <c r="A6" s="176" t="s">
        <v>530</v>
      </c>
      <c r="B6" s="177">
        <v>8.5</v>
      </c>
      <c r="C6" s="159">
        <f t="shared" si="1"/>
        <v>1</v>
      </c>
      <c r="D6" s="173">
        <f t="shared" si="2"/>
        <v>4.25</v>
      </c>
      <c r="E6" s="159">
        <f t="shared" si="3"/>
        <v>1</v>
      </c>
      <c r="F6" s="173">
        <f t="shared" si="4"/>
        <v>17</v>
      </c>
      <c r="G6" s="159">
        <f t="shared" si="5"/>
        <v>2</v>
      </c>
      <c r="H6" s="173">
        <f t="shared" si="6"/>
        <v>2.125</v>
      </c>
      <c r="I6" s="159">
        <f t="shared" si="7"/>
        <v>1</v>
      </c>
      <c r="J6" s="175"/>
      <c r="K6" s="175"/>
      <c r="L6" s="8">
        <v>5.0</v>
      </c>
      <c r="M6" s="8" t="s">
        <v>264</v>
      </c>
    </row>
    <row r="7">
      <c r="A7" s="176" t="s">
        <v>595</v>
      </c>
      <c r="B7" s="177">
        <v>19.0</v>
      </c>
      <c r="C7" s="159">
        <f t="shared" si="1"/>
        <v>2</v>
      </c>
      <c r="D7" s="173">
        <f t="shared" si="2"/>
        <v>9.5</v>
      </c>
      <c r="E7" s="159">
        <f t="shared" si="3"/>
        <v>1</v>
      </c>
      <c r="F7" s="173">
        <f t="shared" si="4"/>
        <v>38</v>
      </c>
      <c r="G7" s="159">
        <f t="shared" si="5"/>
        <v>3</v>
      </c>
      <c r="H7" s="173">
        <f t="shared" si="6"/>
        <v>4.75</v>
      </c>
      <c r="I7" s="159">
        <f t="shared" si="7"/>
        <v>1</v>
      </c>
      <c r="J7" s="175"/>
      <c r="K7" s="175"/>
      <c r="L7" s="8">
        <v>6.0</v>
      </c>
      <c r="M7" s="8" t="s">
        <v>270</v>
      </c>
    </row>
    <row r="8">
      <c r="A8" s="159" t="s">
        <v>639</v>
      </c>
      <c r="B8" s="173">
        <v>90.5</v>
      </c>
      <c r="C8" s="159">
        <f t="shared" si="1"/>
        <v>4</v>
      </c>
      <c r="D8" s="173">
        <f t="shared" si="2"/>
        <v>45.25</v>
      </c>
      <c r="E8" s="159">
        <f t="shared" si="3"/>
        <v>3</v>
      </c>
      <c r="F8" s="173">
        <f t="shared" si="4"/>
        <v>181</v>
      </c>
      <c r="G8" s="159">
        <f t="shared" si="5"/>
        <v>5</v>
      </c>
      <c r="H8" s="173">
        <f t="shared" si="6"/>
        <v>22.625</v>
      </c>
      <c r="I8" s="159">
        <f t="shared" si="7"/>
        <v>2</v>
      </c>
      <c r="L8" s="8">
        <v>7.0</v>
      </c>
      <c r="M8" s="8" t="s">
        <v>276</v>
      </c>
    </row>
    <row r="9">
      <c r="A9" s="159" t="s">
        <v>3157</v>
      </c>
      <c r="B9" s="173">
        <v>110.5</v>
      </c>
      <c r="C9" s="159">
        <f t="shared" si="1"/>
        <v>5</v>
      </c>
      <c r="D9" s="173">
        <f t="shared" si="2"/>
        <v>55.25</v>
      </c>
      <c r="E9" s="159">
        <f t="shared" si="3"/>
        <v>4</v>
      </c>
      <c r="F9" s="173">
        <f t="shared" si="4"/>
        <v>221</v>
      </c>
      <c r="G9" s="159">
        <f t="shared" si="5"/>
        <v>6</v>
      </c>
      <c r="H9" s="173">
        <f t="shared" si="6"/>
        <v>27.625</v>
      </c>
      <c r="I9" s="159">
        <f t="shared" si="7"/>
        <v>3</v>
      </c>
      <c r="L9" s="8">
        <v>8.0</v>
      </c>
      <c r="M9" s="8" t="s">
        <v>285</v>
      </c>
    </row>
    <row r="10">
      <c r="A10" s="159" t="s">
        <v>3161</v>
      </c>
      <c r="B10" s="173">
        <v>100.5</v>
      </c>
      <c r="C10" s="159">
        <f t="shared" si="1"/>
        <v>5</v>
      </c>
      <c r="D10" s="173">
        <f t="shared" si="2"/>
        <v>50.25</v>
      </c>
      <c r="E10" s="159">
        <f t="shared" si="3"/>
        <v>4</v>
      </c>
      <c r="F10" s="173">
        <f t="shared" si="4"/>
        <v>201</v>
      </c>
      <c r="G10" s="159">
        <f t="shared" si="5"/>
        <v>6</v>
      </c>
      <c r="H10" s="173">
        <f t="shared" si="6"/>
        <v>25.125</v>
      </c>
      <c r="I10" s="159">
        <f t="shared" si="7"/>
        <v>3</v>
      </c>
      <c r="L10" s="8">
        <v>9.0</v>
      </c>
      <c r="M10" s="8" t="s">
        <v>291</v>
      </c>
    </row>
    <row r="11">
      <c r="A11" s="176" t="s">
        <v>651</v>
      </c>
      <c r="B11" s="177">
        <v>9.0</v>
      </c>
      <c r="C11" s="159">
        <f t="shared" si="1"/>
        <v>1</v>
      </c>
      <c r="D11" s="173">
        <f t="shared" si="2"/>
        <v>4.5</v>
      </c>
      <c r="E11" s="159">
        <f t="shared" si="3"/>
        <v>1</v>
      </c>
      <c r="F11" s="173">
        <f t="shared" si="4"/>
        <v>18</v>
      </c>
      <c r="G11" s="159">
        <f t="shared" si="5"/>
        <v>2</v>
      </c>
      <c r="H11" s="173">
        <f t="shared" si="6"/>
        <v>2.25</v>
      </c>
      <c r="I11" s="159">
        <f t="shared" si="7"/>
        <v>1</v>
      </c>
      <c r="J11" s="175"/>
      <c r="K11" s="175"/>
      <c r="L11" s="8">
        <v>10.0</v>
      </c>
      <c r="M11" s="8" t="s">
        <v>299</v>
      </c>
    </row>
    <row r="12">
      <c r="A12" s="176" t="s">
        <v>659</v>
      </c>
      <c r="B12" s="177">
        <v>22.5</v>
      </c>
      <c r="C12" s="159">
        <f t="shared" si="1"/>
        <v>2</v>
      </c>
      <c r="D12" s="173">
        <f t="shared" si="2"/>
        <v>11.25</v>
      </c>
      <c r="E12" s="159">
        <f t="shared" si="3"/>
        <v>2</v>
      </c>
      <c r="F12" s="173">
        <f t="shared" si="4"/>
        <v>45</v>
      </c>
      <c r="G12" s="159">
        <f t="shared" si="5"/>
        <v>3</v>
      </c>
      <c r="H12" s="173">
        <f t="shared" si="6"/>
        <v>5.625</v>
      </c>
      <c r="I12" s="159">
        <f t="shared" si="7"/>
        <v>1</v>
      </c>
      <c r="J12" s="175"/>
      <c r="K12" s="175"/>
      <c r="L12" s="8">
        <v>11.0</v>
      </c>
      <c r="M12" s="8" t="s">
        <v>308</v>
      </c>
    </row>
    <row r="13">
      <c r="A13" s="176" t="s">
        <v>664</v>
      </c>
      <c r="B13" s="177">
        <v>85.5</v>
      </c>
      <c r="C13" s="159">
        <f t="shared" si="1"/>
        <v>4</v>
      </c>
      <c r="D13" s="173">
        <f t="shared" si="2"/>
        <v>42.75</v>
      </c>
      <c r="E13" s="159">
        <f t="shared" si="3"/>
        <v>3</v>
      </c>
      <c r="F13" s="173">
        <f t="shared" si="4"/>
        <v>171</v>
      </c>
      <c r="G13" s="159">
        <f t="shared" si="5"/>
        <v>5</v>
      </c>
      <c r="H13" s="173">
        <f t="shared" si="6"/>
        <v>21.375</v>
      </c>
      <c r="I13" s="159">
        <f t="shared" si="7"/>
        <v>2</v>
      </c>
      <c r="J13" s="175"/>
      <c r="K13" s="175"/>
      <c r="L13" s="8">
        <v>12.0</v>
      </c>
      <c r="M13" s="8" t="s">
        <v>347</v>
      </c>
    </row>
    <row r="14">
      <c r="A14" s="159" t="s">
        <v>3191</v>
      </c>
      <c r="B14" s="173">
        <v>101.1</v>
      </c>
      <c r="C14" s="159">
        <f t="shared" si="1"/>
        <v>5</v>
      </c>
      <c r="D14" s="173">
        <f t="shared" si="2"/>
        <v>50.55</v>
      </c>
      <c r="E14" s="159">
        <f t="shared" si="3"/>
        <v>4</v>
      </c>
      <c r="F14" s="173">
        <f t="shared" si="4"/>
        <v>202.2</v>
      </c>
      <c r="G14" s="159">
        <f t="shared" si="5"/>
        <v>6</v>
      </c>
      <c r="H14" s="173">
        <f t="shared" si="6"/>
        <v>25.275</v>
      </c>
      <c r="I14" s="159">
        <f t="shared" si="7"/>
        <v>3</v>
      </c>
    </row>
    <row r="15">
      <c r="A15" s="159" t="s">
        <v>689</v>
      </c>
      <c r="B15" s="173">
        <v>32.0</v>
      </c>
      <c r="C15" s="159">
        <f t="shared" si="1"/>
        <v>3</v>
      </c>
      <c r="D15" s="173">
        <f t="shared" si="2"/>
        <v>16</v>
      </c>
      <c r="E15" s="159">
        <f t="shared" si="3"/>
        <v>2</v>
      </c>
      <c r="F15" s="173">
        <f t="shared" si="4"/>
        <v>64</v>
      </c>
      <c r="G15" s="159">
        <f t="shared" si="5"/>
        <v>4</v>
      </c>
      <c r="H15" s="173">
        <f t="shared" si="6"/>
        <v>8</v>
      </c>
      <c r="I15" s="159">
        <f t="shared" si="7"/>
        <v>1</v>
      </c>
    </row>
    <row r="16">
      <c r="A16" s="159" t="s">
        <v>715</v>
      </c>
      <c r="B16" s="173">
        <v>29.5</v>
      </c>
      <c r="C16" s="159">
        <f t="shared" si="1"/>
        <v>3</v>
      </c>
      <c r="D16" s="173">
        <f t="shared" si="2"/>
        <v>14.75</v>
      </c>
      <c r="E16" s="159">
        <f t="shared" si="3"/>
        <v>2</v>
      </c>
      <c r="F16" s="173">
        <f t="shared" si="4"/>
        <v>59</v>
      </c>
      <c r="G16" s="159">
        <f t="shared" si="5"/>
        <v>4</v>
      </c>
      <c r="H16" s="173">
        <f t="shared" si="6"/>
        <v>7.375</v>
      </c>
      <c r="I16" s="159">
        <f t="shared" si="7"/>
        <v>1</v>
      </c>
    </row>
    <row r="17">
      <c r="A17" s="176" t="s">
        <v>3213</v>
      </c>
      <c r="B17" s="177">
        <v>40.5</v>
      </c>
      <c r="C17" s="159">
        <f t="shared" si="1"/>
        <v>3</v>
      </c>
      <c r="D17" s="173">
        <f t="shared" si="2"/>
        <v>20.25</v>
      </c>
      <c r="E17" s="159">
        <f t="shared" si="3"/>
        <v>2</v>
      </c>
      <c r="F17" s="173">
        <f t="shared" si="4"/>
        <v>81</v>
      </c>
      <c r="G17" s="159">
        <f t="shared" si="5"/>
        <v>4</v>
      </c>
      <c r="H17" s="173">
        <f t="shared" si="6"/>
        <v>10.125</v>
      </c>
      <c r="I17" s="159">
        <f t="shared" si="7"/>
        <v>2</v>
      </c>
      <c r="J17" s="175"/>
      <c r="K17" s="175"/>
    </row>
    <row r="18">
      <c r="A18" s="176" t="s">
        <v>725</v>
      </c>
      <c r="B18" s="177">
        <v>1.8</v>
      </c>
      <c r="C18" s="159">
        <f t="shared" si="1"/>
        <v>1</v>
      </c>
      <c r="D18" s="173">
        <f t="shared" si="2"/>
        <v>0.9</v>
      </c>
      <c r="E18" s="159">
        <f t="shared" si="3"/>
        <v>1</v>
      </c>
      <c r="F18" s="173">
        <f t="shared" si="4"/>
        <v>3.6</v>
      </c>
      <c r="G18" s="159">
        <f t="shared" si="5"/>
        <v>1</v>
      </c>
      <c r="H18" s="173">
        <f t="shared" si="6"/>
        <v>0.45</v>
      </c>
      <c r="I18" s="159">
        <f t="shared" si="7"/>
        <v>1</v>
      </c>
      <c r="J18" s="175"/>
      <c r="K18" s="175"/>
    </row>
    <row r="19">
      <c r="A19" s="176" t="s">
        <v>734</v>
      </c>
      <c r="B19" s="177">
        <v>30.0</v>
      </c>
      <c r="C19" s="159">
        <f t="shared" si="1"/>
        <v>3</v>
      </c>
      <c r="D19" s="173">
        <f t="shared" si="2"/>
        <v>15</v>
      </c>
      <c r="E19" s="159">
        <f t="shared" si="3"/>
        <v>2</v>
      </c>
      <c r="F19" s="173">
        <f t="shared" si="4"/>
        <v>60</v>
      </c>
      <c r="G19" s="159">
        <f t="shared" si="5"/>
        <v>4</v>
      </c>
      <c r="H19" s="173">
        <f t="shared" si="6"/>
        <v>7.5</v>
      </c>
      <c r="I19" s="159">
        <f t="shared" si="7"/>
        <v>1</v>
      </c>
      <c r="J19" s="175"/>
      <c r="K19" s="175"/>
    </row>
    <row r="20">
      <c r="A20" s="159" t="s">
        <v>740</v>
      </c>
      <c r="B20" s="173">
        <v>39.5</v>
      </c>
      <c r="C20" s="159">
        <f t="shared" si="1"/>
        <v>3</v>
      </c>
      <c r="D20" s="173">
        <f t="shared" si="2"/>
        <v>19.75</v>
      </c>
      <c r="E20" s="159">
        <f t="shared" si="3"/>
        <v>2</v>
      </c>
      <c r="F20" s="173">
        <f t="shared" si="4"/>
        <v>79</v>
      </c>
      <c r="G20" s="159">
        <f t="shared" si="5"/>
        <v>4</v>
      </c>
      <c r="H20" s="173">
        <f t="shared" si="6"/>
        <v>9.875</v>
      </c>
      <c r="I20" s="159">
        <f t="shared" si="7"/>
        <v>1</v>
      </c>
    </row>
    <row r="21">
      <c r="A21" s="159" t="s">
        <v>3258</v>
      </c>
      <c r="B21" s="173">
        <v>50.5</v>
      </c>
      <c r="C21" s="159">
        <f t="shared" si="1"/>
        <v>4</v>
      </c>
      <c r="D21" s="173">
        <f t="shared" si="2"/>
        <v>25.25</v>
      </c>
      <c r="E21" s="159">
        <f t="shared" si="3"/>
        <v>3</v>
      </c>
      <c r="F21" s="173">
        <f t="shared" si="4"/>
        <v>101</v>
      </c>
      <c r="G21" s="159">
        <f t="shared" si="5"/>
        <v>5</v>
      </c>
      <c r="H21" s="173">
        <f t="shared" si="6"/>
        <v>12.625</v>
      </c>
      <c r="I21" s="159">
        <f t="shared" si="7"/>
        <v>2</v>
      </c>
    </row>
    <row r="22">
      <c r="A22" s="159" t="s">
        <v>746</v>
      </c>
      <c r="B22" s="173">
        <v>3.5</v>
      </c>
      <c r="C22" s="159">
        <f t="shared" si="1"/>
        <v>1</v>
      </c>
      <c r="D22" s="173">
        <f t="shared" si="2"/>
        <v>1.75</v>
      </c>
      <c r="E22" s="159">
        <f t="shared" si="3"/>
        <v>1</v>
      </c>
      <c r="F22" s="173">
        <f t="shared" si="4"/>
        <v>7</v>
      </c>
      <c r="G22" s="159">
        <f t="shared" si="5"/>
        <v>1</v>
      </c>
      <c r="H22" s="173">
        <f t="shared" si="6"/>
        <v>0.875</v>
      </c>
      <c r="I22" s="159">
        <f t="shared" si="7"/>
        <v>1</v>
      </c>
    </row>
    <row r="23">
      <c r="A23" s="179" t="s">
        <v>760</v>
      </c>
      <c r="B23" s="160">
        <v>3.8</v>
      </c>
      <c r="C23" s="159">
        <f t="shared" si="1"/>
        <v>1</v>
      </c>
      <c r="D23" s="173">
        <f t="shared" si="2"/>
        <v>1.9</v>
      </c>
      <c r="E23" s="159">
        <f t="shared" si="3"/>
        <v>1</v>
      </c>
      <c r="F23" s="173">
        <f t="shared" si="4"/>
        <v>7.6</v>
      </c>
      <c r="G23" s="159">
        <f t="shared" si="5"/>
        <v>1</v>
      </c>
      <c r="H23" s="173">
        <f t="shared" si="6"/>
        <v>0.95</v>
      </c>
      <c r="I23" s="159">
        <f t="shared" si="7"/>
        <v>1</v>
      </c>
    </row>
    <row r="24">
      <c r="A24" s="176" t="s">
        <v>767</v>
      </c>
      <c r="B24" s="177">
        <v>18.5</v>
      </c>
      <c r="C24" s="159">
        <f t="shared" si="1"/>
        <v>2</v>
      </c>
      <c r="D24" s="173">
        <f t="shared" si="2"/>
        <v>9.25</v>
      </c>
      <c r="E24" s="159">
        <f t="shared" si="3"/>
        <v>1</v>
      </c>
      <c r="F24" s="173">
        <f t="shared" si="4"/>
        <v>37</v>
      </c>
      <c r="G24" s="159">
        <f t="shared" si="5"/>
        <v>3</v>
      </c>
      <c r="H24" s="173">
        <f t="shared" si="6"/>
        <v>4.625</v>
      </c>
      <c r="I24" s="159">
        <f t="shared" si="7"/>
        <v>1</v>
      </c>
      <c r="J24" s="175"/>
      <c r="K24" s="175"/>
    </row>
    <row r="25">
      <c r="A25" s="180" t="s">
        <v>771</v>
      </c>
      <c r="B25" s="181">
        <v>25.5</v>
      </c>
      <c r="C25" s="159">
        <f t="shared" si="1"/>
        <v>3</v>
      </c>
      <c r="D25" s="173">
        <f t="shared" si="2"/>
        <v>12.75</v>
      </c>
      <c r="E25" s="159">
        <f t="shared" si="3"/>
        <v>2</v>
      </c>
      <c r="F25" s="173">
        <f t="shared" si="4"/>
        <v>51</v>
      </c>
      <c r="G25" s="159">
        <f t="shared" si="5"/>
        <v>4</v>
      </c>
      <c r="H25" s="173">
        <f t="shared" si="6"/>
        <v>6.375</v>
      </c>
      <c r="I25" s="159">
        <f t="shared" si="7"/>
        <v>1</v>
      </c>
      <c r="J25" s="175"/>
      <c r="K25" s="175"/>
    </row>
    <row r="26">
      <c r="A26" s="176" t="s">
        <v>776</v>
      </c>
      <c r="B26" s="177">
        <v>2.0</v>
      </c>
      <c r="C26" s="159">
        <f t="shared" si="1"/>
        <v>1</v>
      </c>
      <c r="D26" s="173">
        <f t="shared" si="2"/>
        <v>1</v>
      </c>
      <c r="E26" s="159">
        <f t="shared" si="3"/>
        <v>1</v>
      </c>
      <c r="F26" s="173">
        <f t="shared" si="4"/>
        <v>4</v>
      </c>
      <c r="G26" s="159">
        <f t="shared" si="5"/>
        <v>1</v>
      </c>
      <c r="H26" s="173">
        <f t="shared" si="6"/>
        <v>0.5</v>
      </c>
      <c r="I26" s="159">
        <f t="shared" si="7"/>
        <v>1</v>
      </c>
      <c r="J26" s="175"/>
      <c r="K26" s="175"/>
    </row>
    <row r="27">
      <c r="A27" s="176" t="s">
        <v>785</v>
      </c>
      <c r="B27" s="177">
        <v>38.0</v>
      </c>
      <c r="C27" s="159">
        <f t="shared" si="1"/>
        <v>3</v>
      </c>
      <c r="D27" s="173">
        <f t="shared" si="2"/>
        <v>19</v>
      </c>
      <c r="E27" s="159">
        <f t="shared" si="3"/>
        <v>2</v>
      </c>
      <c r="F27" s="173">
        <f t="shared" si="4"/>
        <v>76</v>
      </c>
      <c r="G27" s="159">
        <f t="shared" si="5"/>
        <v>4</v>
      </c>
      <c r="H27" s="173">
        <f t="shared" si="6"/>
        <v>9.5</v>
      </c>
      <c r="I27" s="159">
        <f t="shared" si="7"/>
        <v>1</v>
      </c>
      <c r="J27" s="175"/>
      <c r="K27" s="175"/>
    </row>
    <row r="28">
      <c r="A28" s="159" t="s">
        <v>796</v>
      </c>
      <c r="B28" s="173">
        <v>6.9</v>
      </c>
      <c r="C28" s="159">
        <f t="shared" si="1"/>
        <v>1</v>
      </c>
      <c r="D28" s="173">
        <f t="shared" si="2"/>
        <v>3.45</v>
      </c>
      <c r="E28" s="159">
        <f t="shared" si="3"/>
        <v>1</v>
      </c>
      <c r="F28" s="173">
        <f t="shared" si="4"/>
        <v>13.8</v>
      </c>
      <c r="G28" s="159">
        <f t="shared" si="5"/>
        <v>2</v>
      </c>
      <c r="H28" s="173">
        <f t="shared" si="6"/>
        <v>1.725</v>
      </c>
      <c r="I28" s="159">
        <f t="shared" si="7"/>
        <v>1</v>
      </c>
    </row>
    <row r="29">
      <c r="A29" s="159" t="s">
        <v>804</v>
      </c>
      <c r="B29" s="173">
        <v>65.0</v>
      </c>
      <c r="C29" s="159">
        <f t="shared" si="1"/>
        <v>4</v>
      </c>
      <c r="D29" s="173">
        <f t="shared" si="2"/>
        <v>32.5</v>
      </c>
      <c r="E29" s="159">
        <f t="shared" si="3"/>
        <v>3</v>
      </c>
      <c r="F29" s="173">
        <f t="shared" si="4"/>
        <v>130</v>
      </c>
      <c r="G29" s="159">
        <f t="shared" si="5"/>
        <v>5</v>
      </c>
      <c r="H29" s="173">
        <f t="shared" si="6"/>
        <v>16.25</v>
      </c>
      <c r="I29" s="159">
        <f t="shared" si="7"/>
        <v>2</v>
      </c>
    </row>
    <row r="30">
      <c r="A30" s="159" t="s">
        <v>815</v>
      </c>
      <c r="B30" s="173">
        <v>6.0</v>
      </c>
      <c r="C30" s="159">
        <f t="shared" si="1"/>
        <v>1</v>
      </c>
      <c r="D30" s="173">
        <f t="shared" si="2"/>
        <v>3</v>
      </c>
      <c r="E30" s="159">
        <f t="shared" si="3"/>
        <v>1</v>
      </c>
      <c r="F30" s="173">
        <f t="shared" si="4"/>
        <v>12</v>
      </c>
      <c r="G30" s="159">
        <f t="shared" si="5"/>
        <v>2</v>
      </c>
      <c r="H30" s="173">
        <f t="shared" si="6"/>
        <v>1.5</v>
      </c>
      <c r="I30" s="159">
        <f t="shared" si="7"/>
        <v>1</v>
      </c>
    </row>
    <row r="31">
      <c r="A31" s="176" t="s">
        <v>828</v>
      </c>
      <c r="B31" s="177">
        <v>30.0</v>
      </c>
      <c r="C31" s="159">
        <f t="shared" si="1"/>
        <v>3</v>
      </c>
      <c r="D31" s="173">
        <f t="shared" si="2"/>
        <v>15</v>
      </c>
      <c r="E31" s="159">
        <f t="shared" si="3"/>
        <v>2</v>
      </c>
      <c r="F31" s="173">
        <f t="shared" si="4"/>
        <v>60</v>
      </c>
      <c r="G31" s="159">
        <f t="shared" si="5"/>
        <v>4</v>
      </c>
      <c r="H31" s="173">
        <f t="shared" si="6"/>
        <v>7.5</v>
      </c>
      <c r="I31" s="159">
        <f t="shared" si="7"/>
        <v>1</v>
      </c>
      <c r="J31" s="175"/>
      <c r="K31" s="175"/>
    </row>
    <row r="32">
      <c r="A32" s="180" t="s">
        <v>833</v>
      </c>
      <c r="B32" s="181">
        <v>21.0</v>
      </c>
      <c r="C32" s="159">
        <f t="shared" si="1"/>
        <v>2</v>
      </c>
      <c r="D32" s="173">
        <f t="shared" si="2"/>
        <v>10.5</v>
      </c>
      <c r="E32" s="159">
        <f t="shared" si="3"/>
        <v>2</v>
      </c>
      <c r="F32" s="173">
        <f t="shared" si="4"/>
        <v>42</v>
      </c>
      <c r="G32" s="159">
        <f t="shared" si="5"/>
        <v>3</v>
      </c>
      <c r="H32" s="173">
        <f t="shared" si="6"/>
        <v>5.25</v>
      </c>
      <c r="I32" s="159">
        <f t="shared" si="7"/>
        <v>1</v>
      </c>
      <c r="J32" s="175"/>
      <c r="K32" s="175"/>
    </row>
    <row r="33">
      <c r="A33" s="176" t="s">
        <v>840</v>
      </c>
      <c r="B33" s="177">
        <v>12.0</v>
      </c>
      <c r="C33" s="159">
        <f t="shared" si="1"/>
        <v>2</v>
      </c>
      <c r="D33" s="173">
        <f t="shared" si="2"/>
        <v>6</v>
      </c>
      <c r="E33" s="159">
        <f t="shared" si="3"/>
        <v>1</v>
      </c>
      <c r="F33" s="173">
        <f t="shared" si="4"/>
        <v>24</v>
      </c>
      <c r="G33" s="159">
        <f t="shared" si="5"/>
        <v>2</v>
      </c>
      <c r="H33" s="173">
        <f t="shared" si="6"/>
        <v>3</v>
      </c>
      <c r="I33" s="159">
        <f t="shared" si="7"/>
        <v>1</v>
      </c>
      <c r="J33" s="175"/>
      <c r="K33" s="175"/>
    </row>
    <row r="34">
      <c r="A34" s="180" t="s">
        <v>846</v>
      </c>
      <c r="B34" s="181">
        <v>40.0</v>
      </c>
      <c r="C34" s="159">
        <f t="shared" si="1"/>
        <v>3</v>
      </c>
      <c r="D34" s="173">
        <f t="shared" si="2"/>
        <v>20</v>
      </c>
      <c r="E34" s="159">
        <f t="shared" si="3"/>
        <v>2</v>
      </c>
      <c r="F34" s="173">
        <f t="shared" si="4"/>
        <v>80</v>
      </c>
      <c r="G34" s="159">
        <f t="shared" si="5"/>
        <v>4</v>
      </c>
      <c r="H34" s="173">
        <f t="shared" si="6"/>
        <v>10</v>
      </c>
      <c r="I34" s="159">
        <f t="shared" si="7"/>
        <v>1</v>
      </c>
      <c r="J34" s="175"/>
      <c r="K34" s="175"/>
    </row>
    <row r="35">
      <c r="A35" s="176" t="s">
        <v>855</v>
      </c>
      <c r="B35" s="177">
        <v>29.5</v>
      </c>
      <c r="C35" s="159">
        <f t="shared" si="1"/>
        <v>3</v>
      </c>
      <c r="D35" s="173">
        <f t="shared" si="2"/>
        <v>14.75</v>
      </c>
      <c r="E35" s="159">
        <f t="shared" si="3"/>
        <v>2</v>
      </c>
      <c r="F35" s="173">
        <f t="shared" si="4"/>
        <v>59</v>
      </c>
      <c r="G35" s="159">
        <f t="shared" si="5"/>
        <v>4</v>
      </c>
      <c r="H35" s="173">
        <f t="shared" si="6"/>
        <v>7.375</v>
      </c>
      <c r="I35" s="159">
        <f t="shared" si="7"/>
        <v>1</v>
      </c>
      <c r="J35" s="175"/>
      <c r="K35" s="175"/>
    </row>
    <row r="36">
      <c r="A36" s="180" t="s">
        <v>861</v>
      </c>
      <c r="B36" s="181">
        <v>55.0</v>
      </c>
      <c r="C36" s="159">
        <f t="shared" si="1"/>
        <v>4</v>
      </c>
      <c r="D36" s="173">
        <f t="shared" si="2"/>
        <v>27.5</v>
      </c>
      <c r="E36" s="159">
        <f t="shared" si="3"/>
        <v>3</v>
      </c>
      <c r="F36" s="173">
        <f t="shared" si="4"/>
        <v>110</v>
      </c>
      <c r="G36" s="159">
        <f t="shared" si="5"/>
        <v>5</v>
      </c>
      <c r="H36" s="173">
        <f t="shared" si="6"/>
        <v>13.75</v>
      </c>
      <c r="I36" s="159">
        <f t="shared" si="7"/>
        <v>2</v>
      </c>
      <c r="J36" s="175"/>
      <c r="K36" s="175"/>
    </row>
    <row r="37">
      <c r="A37" s="159" t="s">
        <v>3373</v>
      </c>
      <c r="B37" s="173">
        <v>7.0</v>
      </c>
      <c r="C37" s="159">
        <f t="shared" si="1"/>
        <v>1</v>
      </c>
      <c r="D37" s="173">
        <f t="shared" si="2"/>
        <v>3.5</v>
      </c>
      <c r="E37" s="159">
        <f t="shared" si="3"/>
        <v>1</v>
      </c>
      <c r="F37" s="173">
        <f t="shared" si="4"/>
        <v>14</v>
      </c>
      <c r="G37" s="159">
        <f t="shared" si="5"/>
        <v>2</v>
      </c>
      <c r="H37" s="173">
        <f t="shared" si="6"/>
        <v>1.75</v>
      </c>
      <c r="I37" s="159">
        <f t="shared" si="7"/>
        <v>1</v>
      </c>
    </row>
    <row r="38">
      <c r="A38" s="159" t="s">
        <v>875</v>
      </c>
      <c r="B38" s="173">
        <v>20.0</v>
      </c>
      <c r="C38" s="159">
        <f t="shared" si="1"/>
        <v>2</v>
      </c>
      <c r="D38" s="173">
        <f t="shared" si="2"/>
        <v>10</v>
      </c>
      <c r="E38" s="159">
        <f t="shared" si="3"/>
        <v>1</v>
      </c>
      <c r="F38" s="173">
        <f t="shared" si="4"/>
        <v>40</v>
      </c>
      <c r="G38" s="159">
        <f t="shared" si="5"/>
        <v>3</v>
      </c>
      <c r="H38" s="173">
        <f t="shared" si="6"/>
        <v>5</v>
      </c>
      <c r="I38" s="159">
        <f t="shared" si="7"/>
        <v>1</v>
      </c>
    </row>
    <row r="39">
      <c r="A39" s="159" t="s">
        <v>882</v>
      </c>
      <c r="B39" s="173">
        <v>60.0</v>
      </c>
      <c r="C39" s="159">
        <f t="shared" si="1"/>
        <v>4</v>
      </c>
      <c r="D39" s="173">
        <f t="shared" si="2"/>
        <v>30</v>
      </c>
      <c r="E39" s="159">
        <f t="shared" si="3"/>
        <v>3</v>
      </c>
      <c r="F39" s="173">
        <f t="shared" si="4"/>
        <v>120</v>
      </c>
      <c r="G39" s="159">
        <f t="shared" si="5"/>
        <v>5</v>
      </c>
      <c r="H39" s="173">
        <f t="shared" si="6"/>
        <v>15</v>
      </c>
      <c r="I39" s="159">
        <f t="shared" si="7"/>
        <v>2</v>
      </c>
    </row>
    <row r="40">
      <c r="A40" s="176" t="s">
        <v>3392</v>
      </c>
      <c r="B40" s="177">
        <v>9.0</v>
      </c>
      <c r="C40" s="159">
        <f t="shared" si="1"/>
        <v>1</v>
      </c>
      <c r="D40" s="173">
        <f t="shared" si="2"/>
        <v>4.5</v>
      </c>
      <c r="E40" s="159">
        <f t="shared" si="3"/>
        <v>1</v>
      </c>
      <c r="F40" s="173">
        <f t="shared" si="4"/>
        <v>18</v>
      </c>
      <c r="G40" s="159">
        <f t="shared" si="5"/>
        <v>2</v>
      </c>
      <c r="H40" s="173">
        <f t="shared" si="6"/>
        <v>2.25</v>
      </c>
      <c r="I40" s="159">
        <f t="shared" si="7"/>
        <v>1</v>
      </c>
      <c r="J40" s="175"/>
      <c r="K40" s="175"/>
    </row>
    <row r="41">
      <c r="A41" s="176" t="s">
        <v>895</v>
      </c>
      <c r="B41" s="177">
        <v>19.5</v>
      </c>
      <c r="C41" s="159">
        <f t="shared" si="1"/>
        <v>2</v>
      </c>
      <c r="D41" s="173">
        <f t="shared" si="2"/>
        <v>9.75</v>
      </c>
      <c r="E41" s="159">
        <f t="shared" si="3"/>
        <v>1</v>
      </c>
      <c r="F41" s="173">
        <f t="shared" si="4"/>
        <v>39</v>
      </c>
      <c r="G41" s="159">
        <f t="shared" si="5"/>
        <v>3</v>
      </c>
      <c r="H41" s="173">
        <f t="shared" si="6"/>
        <v>4.875</v>
      </c>
      <c r="I41" s="159">
        <f t="shared" si="7"/>
        <v>1</v>
      </c>
      <c r="J41" s="175"/>
      <c r="K41" s="175"/>
    </row>
    <row r="42">
      <c r="A42" s="176" t="s">
        <v>901</v>
      </c>
      <c r="B42" s="177">
        <v>62.0</v>
      </c>
      <c r="C42" s="159">
        <f t="shared" si="1"/>
        <v>4</v>
      </c>
      <c r="D42" s="173">
        <f t="shared" si="2"/>
        <v>31</v>
      </c>
      <c r="E42" s="159">
        <f t="shared" si="3"/>
        <v>3</v>
      </c>
      <c r="F42" s="173">
        <f t="shared" si="4"/>
        <v>124</v>
      </c>
      <c r="G42" s="159">
        <f t="shared" si="5"/>
        <v>5</v>
      </c>
      <c r="H42" s="173">
        <f t="shared" si="6"/>
        <v>15.5</v>
      </c>
      <c r="I42" s="159">
        <f t="shared" si="7"/>
        <v>2</v>
      </c>
      <c r="J42" s="175"/>
      <c r="K42" s="175"/>
    </row>
    <row r="43">
      <c r="A43" s="159" t="s">
        <v>912</v>
      </c>
      <c r="B43" s="173">
        <v>7.5</v>
      </c>
      <c r="C43" s="159">
        <f t="shared" si="1"/>
        <v>1</v>
      </c>
      <c r="D43" s="173">
        <f t="shared" si="2"/>
        <v>3.75</v>
      </c>
      <c r="E43" s="159">
        <f t="shared" si="3"/>
        <v>1</v>
      </c>
      <c r="F43" s="173">
        <f t="shared" si="4"/>
        <v>15</v>
      </c>
      <c r="G43" s="159">
        <f t="shared" si="5"/>
        <v>2</v>
      </c>
      <c r="H43" s="173">
        <f t="shared" si="6"/>
        <v>1.875</v>
      </c>
      <c r="I43" s="159">
        <f t="shared" si="7"/>
        <v>1</v>
      </c>
    </row>
    <row r="44">
      <c r="A44" s="159" t="s">
        <v>918</v>
      </c>
      <c r="B44" s="173">
        <v>40.0</v>
      </c>
      <c r="C44" s="159">
        <f t="shared" si="1"/>
        <v>3</v>
      </c>
      <c r="D44" s="173">
        <f t="shared" si="2"/>
        <v>20</v>
      </c>
      <c r="E44" s="159">
        <f t="shared" si="3"/>
        <v>2</v>
      </c>
      <c r="F44" s="173">
        <f t="shared" si="4"/>
        <v>80</v>
      </c>
      <c r="G44" s="159">
        <f t="shared" si="5"/>
        <v>4</v>
      </c>
      <c r="H44" s="173">
        <f t="shared" si="6"/>
        <v>10</v>
      </c>
      <c r="I44" s="159">
        <f t="shared" si="7"/>
        <v>1</v>
      </c>
    </row>
    <row r="45">
      <c r="A45" s="159" t="s">
        <v>925</v>
      </c>
      <c r="B45" s="173">
        <v>9.9</v>
      </c>
      <c r="C45" s="159">
        <f t="shared" si="1"/>
        <v>1</v>
      </c>
      <c r="D45" s="173">
        <f t="shared" si="2"/>
        <v>4.95</v>
      </c>
      <c r="E45" s="159">
        <f t="shared" si="3"/>
        <v>1</v>
      </c>
      <c r="F45" s="173">
        <f t="shared" si="4"/>
        <v>19.8</v>
      </c>
      <c r="G45" s="159">
        <f t="shared" si="5"/>
        <v>2</v>
      </c>
      <c r="H45" s="173">
        <f t="shared" si="6"/>
        <v>2.475</v>
      </c>
      <c r="I45" s="159">
        <f t="shared" si="7"/>
        <v>1</v>
      </c>
    </row>
    <row r="46">
      <c r="A46" s="179" t="s">
        <v>933</v>
      </c>
      <c r="B46" s="173">
        <v>9.9</v>
      </c>
      <c r="C46" s="159">
        <f t="shared" si="1"/>
        <v>1</v>
      </c>
      <c r="D46" s="173">
        <f t="shared" si="2"/>
        <v>4.95</v>
      </c>
      <c r="E46" s="159">
        <f t="shared" si="3"/>
        <v>1</v>
      </c>
      <c r="F46" s="173">
        <f t="shared" si="4"/>
        <v>19.8</v>
      </c>
      <c r="G46" s="159">
        <f t="shared" si="5"/>
        <v>2</v>
      </c>
      <c r="H46" s="173">
        <f t="shared" si="6"/>
        <v>2.475</v>
      </c>
      <c r="I46" s="159">
        <f t="shared" si="7"/>
        <v>1</v>
      </c>
    </row>
    <row r="47">
      <c r="A47" s="176" t="s">
        <v>940</v>
      </c>
      <c r="B47" s="177">
        <v>19.9</v>
      </c>
      <c r="C47" s="159">
        <f t="shared" si="1"/>
        <v>2</v>
      </c>
      <c r="D47" s="173">
        <f t="shared" si="2"/>
        <v>9.95</v>
      </c>
      <c r="E47" s="159">
        <f t="shared" si="3"/>
        <v>1</v>
      </c>
      <c r="F47" s="173">
        <f t="shared" si="4"/>
        <v>39.8</v>
      </c>
      <c r="G47" s="159">
        <f t="shared" si="5"/>
        <v>3</v>
      </c>
      <c r="H47" s="173">
        <f t="shared" si="6"/>
        <v>4.975</v>
      </c>
      <c r="I47" s="159">
        <f t="shared" si="7"/>
        <v>1</v>
      </c>
      <c r="J47" s="175"/>
      <c r="K47" s="175"/>
    </row>
    <row r="48">
      <c r="A48" s="180" t="s">
        <v>944</v>
      </c>
      <c r="B48" s="177">
        <v>19.9</v>
      </c>
      <c r="C48" s="159">
        <f t="shared" si="1"/>
        <v>2</v>
      </c>
      <c r="D48" s="173">
        <f t="shared" si="2"/>
        <v>9.95</v>
      </c>
      <c r="E48" s="159">
        <f t="shared" si="3"/>
        <v>1</v>
      </c>
      <c r="F48" s="173">
        <f t="shared" si="4"/>
        <v>39.8</v>
      </c>
      <c r="G48" s="159">
        <f t="shared" si="5"/>
        <v>3</v>
      </c>
      <c r="H48" s="173">
        <f t="shared" si="6"/>
        <v>4.975</v>
      </c>
      <c r="I48" s="159">
        <f t="shared" si="7"/>
        <v>1</v>
      </c>
      <c r="J48" s="175"/>
      <c r="K48" s="175"/>
    </row>
    <row r="49">
      <c r="A49" s="176" t="s">
        <v>950</v>
      </c>
      <c r="B49" s="177">
        <v>5.5</v>
      </c>
      <c r="C49" s="159">
        <f t="shared" si="1"/>
        <v>1</v>
      </c>
      <c r="D49" s="173">
        <f t="shared" si="2"/>
        <v>2.75</v>
      </c>
      <c r="E49" s="159">
        <f t="shared" si="3"/>
        <v>1</v>
      </c>
      <c r="F49" s="173">
        <f t="shared" si="4"/>
        <v>11</v>
      </c>
      <c r="G49" s="159">
        <f t="shared" si="5"/>
        <v>2</v>
      </c>
      <c r="H49" s="173">
        <f t="shared" si="6"/>
        <v>1.375</v>
      </c>
      <c r="I49" s="159">
        <f t="shared" si="7"/>
        <v>1</v>
      </c>
      <c r="J49" s="175"/>
      <c r="K49" s="175"/>
    </row>
    <row r="50">
      <c r="A50" s="176" t="s">
        <v>954</v>
      </c>
      <c r="B50" s="177">
        <v>12.0</v>
      </c>
      <c r="C50" s="159">
        <f t="shared" si="1"/>
        <v>2</v>
      </c>
      <c r="D50" s="173">
        <f t="shared" si="2"/>
        <v>6</v>
      </c>
      <c r="E50" s="159">
        <f t="shared" si="3"/>
        <v>1</v>
      </c>
      <c r="F50" s="173">
        <f t="shared" si="4"/>
        <v>24</v>
      </c>
      <c r="G50" s="159">
        <f t="shared" si="5"/>
        <v>2</v>
      </c>
      <c r="H50" s="173">
        <f t="shared" si="6"/>
        <v>3</v>
      </c>
      <c r="I50" s="159">
        <f t="shared" si="7"/>
        <v>1</v>
      </c>
      <c r="J50" s="175"/>
      <c r="K50" s="175"/>
    </row>
    <row r="51">
      <c r="A51" s="159" t="s">
        <v>959</v>
      </c>
      <c r="B51" s="173">
        <v>7.5</v>
      </c>
      <c r="C51" s="159">
        <f t="shared" si="1"/>
        <v>1</v>
      </c>
      <c r="D51" s="173">
        <f t="shared" si="2"/>
        <v>3.75</v>
      </c>
      <c r="E51" s="159">
        <f t="shared" si="3"/>
        <v>1</v>
      </c>
      <c r="F51" s="173">
        <f t="shared" si="4"/>
        <v>15</v>
      </c>
      <c r="G51" s="159">
        <f t="shared" si="5"/>
        <v>2</v>
      </c>
      <c r="H51" s="173">
        <f t="shared" si="6"/>
        <v>1.875</v>
      </c>
      <c r="I51" s="159">
        <f t="shared" si="7"/>
        <v>1</v>
      </c>
    </row>
    <row r="52">
      <c r="A52" s="159" t="s">
        <v>966</v>
      </c>
      <c r="B52" s="173">
        <v>55.0</v>
      </c>
      <c r="C52" s="159">
        <f t="shared" si="1"/>
        <v>4</v>
      </c>
      <c r="D52" s="173">
        <f t="shared" si="2"/>
        <v>27.5</v>
      </c>
      <c r="E52" s="159">
        <f t="shared" si="3"/>
        <v>3</v>
      </c>
      <c r="F52" s="173">
        <f t="shared" si="4"/>
        <v>110</v>
      </c>
      <c r="G52" s="159">
        <f t="shared" si="5"/>
        <v>5</v>
      </c>
      <c r="H52" s="173">
        <f t="shared" si="6"/>
        <v>13.75</v>
      </c>
      <c r="I52" s="159">
        <f t="shared" si="7"/>
        <v>2</v>
      </c>
    </row>
    <row r="53">
      <c r="A53" s="159" t="s">
        <v>973</v>
      </c>
      <c r="B53" s="173">
        <v>5.4</v>
      </c>
      <c r="C53" s="159">
        <f t="shared" si="1"/>
        <v>1</v>
      </c>
      <c r="D53" s="173">
        <f t="shared" si="2"/>
        <v>2.7</v>
      </c>
      <c r="E53" s="159">
        <f t="shared" si="3"/>
        <v>1</v>
      </c>
      <c r="F53" s="173">
        <f t="shared" si="4"/>
        <v>10.8</v>
      </c>
      <c r="G53" s="159">
        <f t="shared" si="5"/>
        <v>2</v>
      </c>
      <c r="H53" s="173">
        <f t="shared" si="6"/>
        <v>1.35</v>
      </c>
      <c r="I53" s="159">
        <f t="shared" si="7"/>
        <v>1</v>
      </c>
    </row>
    <row r="54">
      <c r="A54" s="176" t="s">
        <v>983</v>
      </c>
      <c r="B54" s="177">
        <v>8.6</v>
      </c>
      <c r="C54" s="159">
        <f t="shared" si="1"/>
        <v>1</v>
      </c>
      <c r="D54" s="173">
        <f t="shared" si="2"/>
        <v>4.3</v>
      </c>
      <c r="E54" s="159">
        <f t="shared" si="3"/>
        <v>1</v>
      </c>
      <c r="F54" s="173">
        <f t="shared" si="4"/>
        <v>17.2</v>
      </c>
      <c r="G54" s="159">
        <f t="shared" si="5"/>
        <v>2</v>
      </c>
      <c r="H54" s="173">
        <f t="shared" si="6"/>
        <v>2.15</v>
      </c>
      <c r="I54" s="159">
        <f t="shared" si="7"/>
        <v>1</v>
      </c>
      <c r="J54" s="175"/>
      <c r="K54" s="175"/>
    </row>
    <row r="55">
      <c r="A55" s="176" t="s">
        <v>990</v>
      </c>
      <c r="B55" s="177">
        <v>18.6</v>
      </c>
      <c r="C55" s="159">
        <f t="shared" si="1"/>
        <v>2</v>
      </c>
      <c r="D55" s="173">
        <f t="shared" si="2"/>
        <v>9.3</v>
      </c>
      <c r="E55" s="159">
        <f t="shared" si="3"/>
        <v>1</v>
      </c>
      <c r="F55" s="173">
        <f t="shared" si="4"/>
        <v>37.2</v>
      </c>
      <c r="G55" s="159">
        <f t="shared" si="5"/>
        <v>3</v>
      </c>
      <c r="H55" s="173">
        <f t="shared" si="6"/>
        <v>4.65</v>
      </c>
      <c r="I55" s="159">
        <f t="shared" si="7"/>
        <v>1</v>
      </c>
      <c r="J55" s="175"/>
      <c r="K55" s="175"/>
    </row>
    <row r="56">
      <c r="A56" s="176" t="s">
        <v>996</v>
      </c>
      <c r="B56" s="177">
        <v>5.4</v>
      </c>
      <c r="C56" s="159">
        <f t="shared" si="1"/>
        <v>1</v>
      </c>
      <c r="D56" s="173">
        <f t="shared" si="2"/>
        <v>2.7</v>
      </c>
      <c r="E56" s="159">
        <f t="shared" si="3"/>
        <v>1</v>
      </c>
      <c r="F56" s="173">
        <f t="shared" si="4"/>
        <v>10.8</v>
      </c>
      <c r="G56" s="159">
        <f t="shared" si="5"/>
        <v>2</v>
      </c>
      <c r="H56" s="173">
        <f t="shared" si="6"/>
        <v>1.35</v>
      </c>
      <c r="I56" s="159">
        <f t="shared" si="7"/>
        <v>1</v>
      </c>
      <c r="J56" s="175"/>
      <c r="K56" s="175"/>
    </row>
    <row r="57">
      <c r="A57" s="159" t="s">
        <v>1005</v>
      </c>
      <c r="B57" s="173">
        <v>29.5</v>
      </c>
      <c r="C57" s="159">
        <f t="shared" si="1"/>
        <v>3</v>
      </c>
      <c r="D57" s="173">
        <f t="shared" si="2"/>
        <v>14.75</v>
      </c>
      <c r="E57" s="159">
        <f t="shared" si="3"/>
        <v>2</v>
      </c>
      <c r="F57" s="173">
        <f t="shared" si="4"/>
        <v>59</v>
      </c>
      <c r="G57" s="159">
        <f t="shared" si="5"/>
        <v>4</v>
      </c>
      <c r="H57" s="173">
        <f t="shared" si="6"/>
        <v>7.375</v>
      </c>
      <c r="I57" s="159">
        <f t="shared" si="7"/>
        <v>1</v>
      </c>
    </row>
    <row r="58">
      <c r="A58" s="159" t="s">
        <v>1011</v>
      </c>
      <c r="B58" s="173">
        <v>30.0</v>
      </c>
      <c r="C58" s="159">
        <f t="shared" si="1"/>
        <v>3</v>
      </c>
      <c r="D58" s="173">
        <f t="shared" si="2"/>
        <v>15</v>
      </c>
      <c r="E58" s="159">
        <f t="shared" si="3"/>
        <v>2</v>
      </c>
      <c r="F58" s="173">
        <f t="shared" si="4"/>
        <v>60</v>
      </c>
      <c r="G58" s="159">
        <f t="shared" si="5"/>
        <v>4</v>
      </c>
      <c r="H58" s="173">
        <f t="shared" si="6"/>
        <v>7.5</v>
      </c>
      <c r="I58" s="159">
        <f t="shared" si="7"/>
        <v>1</v>
      </c>
    </row>
    <row r="59">
      <c r="A59" s="159" t="s">
        <v>1018</v>
      </c>
      <c r="B59" s="173">
        <v>12.5</v>
      </c>
      <c r="C59" s="159">
        <f t="shared" si="1"/>
        <v>2</v>
      </c>
      <c r="D59" s="173">
        <f t="shared" si="2"/>
        <v>6.25</v>
      </c>
      <c r="E59" s="159">
        <f t="shared" si="3"/>
        <v>1</v>
      </c>
      <c r="F59" s="173">
        <f t="shared" si="4"/>
        <v>25</v>
      </c>
      <c r="G59" s="159">
        <f t="shared" si="5"/>
        <v>2</v>
      </c>
      <c r="H59" s="173">
        <f t="shared" si="6"/>
        <v>3.125</v>
      </c>
      <c r="I59" s="159">
        <f t="shared" si="7"/>
        <v>1</v>
      </c>
    </row>
    <row r="60">
      <c r="A60" s="176" t="s">
        <v>1026</v>
      </c>
      <c r="B60" s="177">
        <v>0.8</v>
      </c>
      <c r="C60" s="159">
        <f t="shared" si="1"/>
        <v>1</v>
      </c>
      <c r="D60" s="173">
        <f t="shared" si="2"/>
        <v>0.4</v>
      </c>
      <c r="E60" s="159">
        <f t="shared" si="3"/>
        <v>1</v>
      </c>
      <c r="F60" s="173">
        <f t="shared" si="4"/>
        <v>1.6</v>
      </c>
      <c r="G60" s="159">
        <f t="shared" si="5"/>
        <v>1</v>
      </c>
      <c r="H60" s="173">
        <f t="shared" si="6"/>
        <v>0.2</v>
      </c>
      <c r="I60" s="159">
        <f t="shared" si="7"/>
        <v>1</v>
      </c>
      <c r="J60" s="175"/>
      <c r="K60" s="175"/>
    </row>
    <row r="61">
      <c r="A61" s="180" t="s">
        <v>1032</v>
      </c>
      <c r="B61" s="181">
        <v>1.0</v>
      </c>
      <c r="C61" s="159">
        <f t="shared" si="1"/>
        <v>1</v>
      </c>
      <c r="D61" s="173">
        <f t="shared" si="2"/>
        <v>0.5</v>
      </c>
      <c r="E61" s="159">
        <f t="shared" si="3"/>
        <v>1</v>
      </c>
      <c r="F61" s="173">
        <f t="shared" si="4"/>
        <v>2</v>
      </c>
      <c r="G61" s="159">
        <f t="shared" si="5"/>
        <v>1</v>
      </c>
      <c r="H61" s="173">
        <f t="shared" si="6"/>
        <v>0.25</v>
      </c>
      <c r="I61" s="159">
        <f t="shared" si="7"/>
        <v>1</v>
      </c>
      <c r="J61" s="175"/>
      <c r="K61" s="175"/>
    </row>
    <row r="62">
      <c r="A62" s="176" t="s">
        <v>1038</v>
      </c>
      <c r="B62" s="177">
        <v>33.3</v>
      </c>
      <c r="C62" s="159">
        <f t="shared" si="1"/>
        <v>3</v>
      </c>
      <c r="D62" s="173">
        <f t="shared" si="2"/>
        <v>16.65</v>
      </c>
      <c r="E62" s="159">
        <f t="shared" si="3"/>
        <v>2</v>
      </c>
      <c r="F62" s="173">
        <f t="shared" si="4"/>
        <v>66.6</v>
      </c>
      <c r="G62" s="159">
        <f t="shared" si="5"/>
        <v>4</v>
      </c>
      <c r="H62" s="173">
        <f t="shared" si="6"/>
        <v>8.325</v>
      </c>
      <c r="I62" s="159">
        <f t="shared" si="7"/>
        <v>1</v>
      </c>
      <c r="J62" s="175"/>
      <c r="K62" s="175"/>
    </row>
    <row r="63">
      <c r="A63" s="180" t="s">
        <v>1044</v>
      </c>
      <c r="B63" s="181">
        <v>66.6</v>
      </c>
      <c r="C63" s="159">
        <f t="shared" si="1"/>
        <v>4</v>
      </c>
      <c r="D63" s="173">
        <f t="shared" si="2"/>
        <v>33.3</v>
      </c>
      <c r="E63" s="159">
        <f t="shared" si="3"/>
        <v>3</v>
      </c>
      <c r="F63" s="173">
        <f t="shared" si="4"/>
        <v>133.2</v>
      </c>
      <c r="G63" s="159">
        <f t="shared" si="5"/>
        <v>5</v>
      </c>
      <c r="H63" s="173">
        <f t="shared" si="6"/>
        <v>16.65</v>
      </c>
      <c r="I63" s="159">
        <f t="shared" si="7"/>
        <v>2</v>
      </c>
      <c r="J63" s="175"/>
      <c r="K63" s="175"/>
    </row>
    <row r="64">
      <c r="A64" s="176" t="s">
        <v>1049</v>
      </c>
      <c r="B64" s="177">
        <v>4.2</v>
      </c>
      <c r="C64" s="159">
        <f t="shared" si="1"/>
        <v>1</v>
      </c>
      <c r="D64" s="173">
        <f t="shared" si="2"/>
        <v>2.1</v>
      </c>
      <c r="E64" s="159">
        <f t="shared" si="3"/>
        <v>1</v>
      </c>
      <c r="F64" s="173">
        <f t="shared" si="4"/>
        <v>8.4</v>
      </c>
      <c r="G64" s="159">
        <f t="shared" si="5"/>
        <v>1</v>
      </c>
      <c r="H64" s="173">
        <f t="shared" si="6"/>
        <v>1.05</v>
      </c>
      <c r="I64" s="159">
        <f t="shared" si="7"/>
        <v>1</v>
      </c>
      <c r="J64" s="175"/>
      <c r="K64" s="175"/>
    </row>
    <row r="65">
      <c r="A65" s="180" t="s">
        <v>1057</v>
      </c>
      <c r="B65" s="177">
        <v>4.2</v>
      </c>
      <c r="C65" s="159">
        <f t="shared" si="1"/>
        <v>1</v>
      </c>
      <c r="D65" s="173">
        <f t="shared" si="2"/>
        <v>2.1</v>
      </c>
      <c r="E65" s="159">
        <f t="shared" si="3"/>
        <v>1</v>
      </c>
      <c r="F65" s="173">
        <f t="shared" si="4"/>
        <v>8.4</v>
      </c>
      <c r="G65" s="159">
        <f t="shared" si="5"/>
        <v>1</v>
      </c>
      <c r="H65" s="173">
        <f t="shared" si="6"/>
        <v>1.05</v>
      </c>
      <c r="I65" s="159">
        <f t="shared" si="7"/>
        <v>1</v>
      </c>
      <c r="J65" s="175"/>
      <c r="K65" s="175"/>
    </row>
    <row r="66">
      <c r="A66" s="159" t="s">
        <v>1060</v>
      </c>
      <c r="B66" s="173">
        <v>32.0</v>
      </c>
      <c r="C66" s="159">
        <f t="shared" si="1"/>
        <v>3</v>
      </c>
      <c r="D66" s="173">
        <f t="shared" si="2"/>
        <v>16</v>
      </c>
      <c r="E66" s="159">
        <f t="shared" si="3"/>
        <v>2</v>
      </c>
      <c r="F66" s="173">
        <f t="shared" si="4"/>
        <v>64</v>
      </c>
      <c r="G66" s="159">
        <f t="shared" si="5"/>
        <v>4</v>
      </c>
      <c r="H66" s="173">
        <f t="shared" si="6"/>
        <v>8</v>
      </c>
      <c r="I66" s="159">
        <f t="shared" si="7"/>
        <v>1</v>
      </c>
    </row>
    <row r="67">
      <c r="A67" s="179" t="s">
        <v>1065</v>
      </c>
      <c r="B67" s="160">
        <v>33.0</v>
      </c>
      <c r="C67" s="159">
        <f t="shared" si="1"/>
        <v>3</v>
      </c>
      <c r="D67" s="173">
        <f t="shared" si="2"/>
        <v>16.5</v>
      </c>
      <c r="E67" s="159">
        <f t="shared" si="3"/>
        <v>2</v>
      </c>
      <c r="F67" s="173">
        <f t="shared" si="4"/>
        <v>66</v>
      </c>
      <c r="G67" s="159">
        <f t="shared" si="5"/>
        <v>4</v>
      </c>
      <c r="H67" s="173">
        <f t="shared" si="6"/>
        <v>8.25</v>
      </c>
      <c r="I67" s="159">
        <f t="shared" si="7"/>
        <v>1</v>
      </c>
    </row>
    <row r="68">
      <c r="A68" s="159" t="s">
        <v>1070</v>
      </c>
      <c r="B68" s="173">
        <v>19.6</v>
      </c>
      <c r="C68" s="159">
        <f t="shared" si="1"/>
        <v>2</v>
      </c>
      <c r="D68" s="173">
        <f t="shared" si="2"/>
        <v>9.8</v>
      </c>
      <c r="E68" s="159">
        <f t="shared" si="3"/>
        <v>1</v>
      </c>
      <c r="F68" s="173">
        <f t="shared" si="4"/>
        <v>39.2</v>
      </c>
      <c r="G68" s="159">
        <f t="shared" si="5"/>
        <v>3</v>
      </c>
      <c r="H68" s="173">
        <f t="shared" si="6"/>
        <v>4.9</v>
      </c>
      <c r="I68" s="159">
        <f t="shared" si="7"/>
        <v>1</v>
      </c>
    </row>
    <row r="69">
      <c r="A69" s="159" t="s">
        <v>1076</v>
      </c>
      <c r="B69" s="173">
        <v>76.6</v>
      </c>
      <c r="C69" s="159">
        <f t="shared" si="1"/>
        <v>4</v>
      </c>
      <c r="D69" s="173">
        <f t="shared" si="2"/>
        <v>38.3</v>
      </c>
      <c r="E69" s="159">
        <f t="shared" si="3"/>
        <v>3</v>
      </c>
      <c r="F69" s="173">
        <f t="shared" si="4"/>
        <v>153.2</v>
      </c>
      <c r="G69" s="159">
        <f t="shared" si="5"/>
        <v>5</v>
      </c>
      <c r="H69" s="173">
        <f t="shared" si="6"/>
        <v>19.15</v>
      </c>
      <c r="I69" s="159">
        <f t="shared" si="7"/>
        <v>2</v>
      </c>
    </row>
    <row r="70">
      <c r="A70" s="176" t="s">
        <v>1082</v>
      </c>
      <c r="B70" s="177">
        <v>28.0</v>
      </c>
      <c r="C70" s="159">
        <f t="shared" si="1"/>
        <v>3</v>
      </c>
      <c r="D70" s="173">
        <f t="shared" si="2"/>
        <v>14</v>
      </c>
      <c r="E70" s="159">
        <f t="shared" si="3"/>
        <v>2</v>
      </c>
      <c r="F70" s="173">
        <f t="shared" si="4"/>
        <v>56</v>
      </c>
      <c r="G70" s="159">
        <f t="shared" si="5"/>
        <v>4</v>
      </c>
      <c r="H70" s="173">
        <f t="shared" si="6"/>
        <v>7</v>
      </c>
      <c r="I70" s="159">
        <f t="shared" si="7"/>
        <v>1</v>
      </c>
      <c r="J70" s="175"/>
      <c r="K70" s="175"/>
    </row>
    <row r="71">
      <c r="A71" s="176" t="s">
        <v>1088</v>
      </c>
      <c r="B71" s="177">
        <v>32.0</v>
      </c>
      <c r="C71" s="159">
        <f t="shared" si="1"/>
        <v>3</v>
      </c>
      <c r="D71" s="173">
        <f t="shared" si="2"/>
        <v>16</v>
      </c>
      <c r="E71" s="159">
        <f t="shared" si="3"/>
        <v>2</v>
      </c>
      <c r="F71" s="173">
        <f t="shared" si="4"/>
        <v>64</v>
      </c>
      <c r="G71" s="159">
        <f t="shared" si="5"/>
        <v>4</v>
      </c>
      <c r="H71" s="173">
        <f t="shared" si="6"/>
        <v>8</v>
      </c>
      <c r="I71" s="159">
        <f t="shared" si="7"/>
        <v>1</v>
      </c>
      <c r="J71" s="175"/>
      <c r="K71" s="175"/>
    </row>
    <row r="72">
      <c r="A72" s="176" t="s">
        <v>1091</v>
      </c>
      <c r="B72" s="177">
        <v>19.0</v>
      </c>
      <c r="C72" s="159">
        <f t="shared" si="1"/>
        <v>2</v>
      </c>
      <c r="D72" s="173">
        <f t="shared" si="2"/>
        <v>9.5</v>
      </c>
      <c r="E72" s="159">
        <f t="shared" si="3"/>
        <v>1</v>
      </c>
      <c r="F72" s="173">
        <f t="shared" si="4"/>
        <v>38</v>
      </c>
      <c r="G72" s="159">
        <f t="shared" si="5"/>
        <v>3</v>
      </c>
      <c r="H72" s="173">
        <f t="shared" si="6"/>
        <v>4.75</v>
      </c>
      <c r="I72" s="159">
        <f t="shared" si="7"/>
        <v>1</v>
      </c>
      <c r="J72" s="175"/>
      <c r="K72" s="175"/>
    </row>
    <row r="73">
      <c r="A73" s="159" t="s">
        <v>1099</v>
      </c>
      <c r="B73" s="173">
        <v>155.0</v>
      </c>
      <c r="C73" s="159">
        <f t="shared" si="1"/>
        <v>5</v>
      </c>
      <c r="D73" s="173">
        <f t="shared" si="2"/>
        <v>77.5</v>
      </c>
      <c r="E73" s="159">
        <f t="shared" si="3"/>
        <v>4</v>
      </c>
      <c r="F73" s="173">
        <f t="shared" si="4"/>
        <v>310</v>
      </c>
      <c r="G73" s="159">
        <f t="shared" si="5"/>
        <v>7</v>
      </c>
      <c r="H73" s="173">
        <f t="shared" si="6"/>
        <v>38.75</v>
      </c>
      <c r="I73" s="159">
        <f t="shared" si="7"/>
        <v>3</v>
      </c>
    </row>
    <row r="74">
      <c r="A74" s="159" t="s">
        <v>1104</v>
      </c>
      <c r="B74" s="173">
        <v>12.4</v>
      </c>
      <c r="C74" s="159">
        <f t="shared" si="1"/>
        <v>2</v>
      </c>
      <c r="D74" s="173">
        <f t="shared" si="2"/>
        <v>6.2</v>
      </c>
      <c r="E74" s="159">
        <f t="shared" si="3"/>
        <v>1</v>
      </c>
      <c r="F74" s="173">
        <f t="shared" si="4"/>
        <v>24.8</v>
      </c>
      <c r="G74" s="159">
        <f t="shared" si="5"/>
        <v>2</v>
      </c>
      <c r="H74" s="173">
        <f t="shared" si="6"/>
        <v>3.1</v>
      </c>
      <c r="I74" s="159">
        <f t="shared" si="7"/>
        <v>1</v>
      </c>
    </row>
    <row r="75">
      <c r="A75" s="159" t="s">
        <v>1113</v>
      </c>
      <c r="B75" s="173">
        <v>20.0</v>
      </c>
      <c r="C75" s="159">
        <f t="shared" si="1"/>
        <v>2</v>
      </c>
      <c r="D75" s="173">
        <f t="shared" si="2"/>
        <v>10</v>
      </c>
      <c r="E75" s="159">
        <f t="shared" si="3"/>
        <v>1</v>
      </c>
      <c r="F75" s="173">
        <f t="shared" si="4"/>
        <v>40</v>
      </c>
      <c r="G75" s="159">
        <f t="shared" si="5"/>
        <v>3</v>
      </c>
      <c r="H75" s="173">
        <f t="shared" si="6"/>
        <v>5</v>
      </c>
      <c r="I75" s="159">
        <f t="shared" si="7"/>
        <v>1</v>
      </c>
    </row>
    <row r="76">
      <c r="A76" s="176" t="s">
        <v>1121</v>
      </c>
      <c r="B76" s="177">
        <v>54.0</v>
      </c>
      <c r="C76" s="159">
        <f t="shared" si="1"/>
        <v>4</v>
      </c>
      <c r="D76" s="173">
        <f t="shared" si="2"/>
        <v>27</v>
      </c>
      <c r="E76" s="159">
        <f t="shared" si="3"/>
        <v>3</v>
      </c>
      <c r="F76" s="173">
        <f t="shared" si="4"/>
        <v>108</v>
      </c>
      <c r="G76" s="159">
        <f t="shared" si="5"/>
        <v>5</v>
      </c>
      <c r="H76" s="173">
        <f t="shared" si="6"/>
        <v>13.5</v>
      </c>
      <c r="I76" s="159">
        <f t="shared" si="7"/>
        <v>2</v>
      </c>
      <c r="J76" s="175"/>
      <c r="K76" s="175"/>
    </row>
    <row r="77">
      <c r="A77" s="176" t="s">
        <v>1132</v>
      </c>
      <c r="B77" s="177">
        <v>19.5</v>
      </c>
      <c r="C77" s="159">
        <f t="shared" si="1"/>
        <v>2</v>
      </c>
      <c r="D77" s="173">
        <f t="shared" si="2"/>
        <v>9.75</v>
      </c>
      <c r="E77" s="159">
        <f t="shared" si="3"/>
        <v>1</v>
      </c>
      <c r="F77" s="173">
        <f t="shared" si="4"/>
        <v>39</v>
      </c>
      <c r="G77" s="159">
        <f t="shared" si="5"/>
        <v>3</v>
      </c>
      <c r="H77" s="173">
        <f t="shared" si="6"/>
        <v>4.875</v>
      </c>
      <c r="I77" s="159">
        <f t="shared" si="7"/>
        <v>1</v>
      </c>
      <c r="J77" s="175"/>
      <c r="K77" s="175"/>
    </row>
    <row r="78">
      <c r="A78" s="176" t="s">
        <v>1138</v>
      </c>
      <c r="B78" s="177">
        <v>56.5</v>
      </c>
      <c r="C78" s="159">
        <f t="shared" si="1"/>
        <v>4</v>
      </c>
      <c r="D78" s="173">
        <f t="shared" si="2"/>
        <v>28.25</v>
      </c>
      <c r="E78" s="159">
        <f t="shared" si="3"/>
        <v>3</v>
      </c>
      <c r="F78" s="173">
        <f t="shared" si="4"/>
        <v>113</v>
      </c>
      <c r="G78" s="159">
        <f t="shared" si="5"/>
        <v>5</v>
      </c>
      <c r="H78" s="173">
        <f t="shared" si="6"/>
        <v>14.125</v>
      </c>
      <c r="I78" s="159">
        <f t="shared" si="7"/>
        <v>2</v>
      </c>
      <c r="J78" s="175"/>
      <c r="K78" s="175"/>
    </row>
    <row r="79">
      <c r="A79" s="159" t="s">
        <v>1147</v>
      </c>
      <c r="B79" s="173">
        <v>48.0</v>
      </c>
      <c r="C79" s="159">
        <f t="shared" si="1"/>
        <v>3</v>
      </c>
      <c r="D79" s="173">
        <f t="shared" si="2"/>
        <v>24</v>
      </c>
      <c r="E79" s="159">
        <f t="shared" si="3"/>
        <v>2</v>
      </c>
      <c r="F79" s="173">
        <f t="shared" si="4"/>
        <v>96</v>
      </c>
      <c r="G79" s="159">
        <f t="shared" si="5"/>
        <v>4</v>
      </c>
      <c r="H79" s="173">
        <f t="shared" si="6"/>
        <v>12</v>
      </c>
      <c r="I79" s="159">
        <f t="shared" si="7"/>
        <v>2</v>
      </c>
    </row>
    <row r="80">
      <c r="A80" s="159" t="s">
        <v>3685</v>
      </c>
      <c r="B80" s="173">
        <v>48.0</v>
      </c>
      <c r="C80" s="159">
        <f t="shared" si="1"/>
        <v>3</v>
      </c>
      <c r="D80" s="173">
        <f t="shared" si="2"/>
        <v>24</v>
      </c>
      <c r="E80" s="159">
        <f t="shared" si="3"/>
        <v>2</v>
      </c>
      <c r="F80" s="173">
        <f t="shared" si="4"/>
        <v>96</v>
      </c>
      <c r="G80" s="159">
        <f t="shared" si="5"/>
        <v>4</v>
      </c>
      <c r="H80" s="173">
        <f t="shared" si="6"/>
        <v>12</v>
      </c>
      <c r="I80" s="159">
        <f t="shared" si="7"/>
        <v>2</v>
      </c>
    </row>
    <row r="81">
      <c r="A81" s="159" t="s">
        <v>1155</v>
      </c>
      <c r="B81" s="173">
        <v>19.5</v>
      </c>
      <c r="C81" s="159">
        <f t="shared" si="1"/>
        <v>2</v>
      </c>
      <c r="D81" s="173">
        <f t="shared" si="2"/>
        <v>9.75</v>
      </c>
      <c r="E81" s="159">
        <f t="shared" si="3"/>
        <v>1</v>
      </c>
      <c r="F81" s="173">
        <f t="shared" si="4"/>
        <v>39</v>
      </c>
      <c r="G81" s="159">
        <f t="shared" si="5"/>
        <v>3</v>
      </c>
      <c r="H81" s="173">
        <f t="shared" si="6"/>
        <v>4.875</v>
      </c>
      <c r="I81" s="159">
        <f t="shared" si="7"/>
        <v>1</v>
      </c>
    </row>
    <row r="82">
      <c r="A82" s="176" t="s">
        <v>1165</v>
      </c>
      <c r="B82" s="177">
        <v>70.5</v>
      </c>
      <c r="C82" s="159">
        <f t="shared" si="1"/>
        <v>4</v>
      </c>
      <c r="D82" s="173">
        <f t="shared" si="2"/>
        <v>35.25</v>
      </c>
      <c r="E82" s="159">
        <f t="shared" si="3"/>
        <v>3</v>
      </c>
      <c r="F82" s="173">
        <f t="shared" si="4"/>
        <v>141</v>
      </c>
      <c r="G82" s="159">
        <f t="shared" si="5"/>
        <v>5</v>
      </c>
      <c r="H82" s="173">
        <f t="shared" si="6"/>
        <v>17.625</v>
      </c>
      <c r="I82" s="159">
        <f t="shared" si="7"/>
        <v>2</v>
      </c>
      <c r="J82" s="175"/>
      <c r="K82" s="175"/>
    </row>
    <row r="83">
      <c r="A83" s="176" t="s">
        <v>1170</v>
      </c>
      <c r="B83" s="177">
        <v>130.0</v>
      </c>
      <c r="C83" s="159">
        <f t="shared" si="1"/>
        <v>5</v>
      </c>
      <c r="D83" s="173">
        <f t="shared" si="2"/>
        <v>65</v>
      </c>
      <c r="E83" s="159">
        <f t="shared" si="3"/>
        <v>4</v>
      </c>
      <c r="F83" s="173">
        <f t="shared" si="4"/>
        <v>260</v>
      </c>
      <c r="G83" s="159">
        <f t="shared" si="5"/>
        <v>6</v>
      </c>
      <c r="H83" s="173">
        <f t="shared" si="6"/>
        <v>32.5</v>
      </c>
      <c r="I83" s="159">
        <f t="shared" si="7"/>
        <v>3</v>
      </c>
      <c r="J83" s="175"/>
      <c r="K83" s="175"/>
    </row>
    <row r="84">
      <c r="A84" s="176" t="s">
        <v>1176</v>
      </c>
      <c r="B84" s="177">
        <v>4.0</v>
      </c>
      <c r="C84" s="159">
        <f t="shared" si="1"/>
        <v>1</v>
      </c>
      <c r="D84" s="173">
        <f t="shared" si="2"/>
        <v>2</v>
      </c>
      <c r="E84" s="159">
        <f t="shared" si="3"/>
        <v>1</v>
      </c>
      <c r="F84" s="173">
        <f t="shared" si="4"/>
        <v>8</v>
      </c>
      <c r="G84" s="159">
        <f t="shared" si="5"/>
        <v>1</v>
      </c>
      <c r="H84" s="173">
        <f t="shared" si="6"/>
        <v>1</v>
      </c>
      <c r="I84" s="159">
        <f t="shared" si="7"/>
        <v>1</v>
      </c>
      <c r="J84" s="175"/>
      <c r="K84" s="175"/>
    </row>
    <row r="85">
      <c r="A85" s="159" t="s">
        <v>1185</v>
      </c>
      <c r="B85" s="173">
        <v>6.4</v>
      </c>
      <c r="C85" s="159">
        <f t="shared" si="1"/>
        <v>1</v>
      </c>
      <c r="D85" s="173">
        <f t="shared" si="2"/>
        <v>3.2</v>
      </c>
      <c r="E85" s="159">
        <f t="shared" si="3"/>
        <v>1</v>
      </c>
      <c r="F85" s="173">
        <f t="shared" si="4"/>
        <v>12.8</v>
      </c>
      <c r="G85" s="159">
        <f t="shared" si="5"/>
        <v>2</v>
      </c>
      <c r="H85" s="173">
        <f t="shared" si="6"/>
        <v>1.6</v>
      </c>
      <c r="I85" s="159">
        <f t="shared" si="7"/>
        <v>1</v>
      </c>
    </row>
    <row r="86">
      <c r="A86" s="159" t="s">
        <v>1190</v>
      </c>
      <c r="B86" s="173">
        <v>15.5</v>
      </c>
      <c r="C86" s="159">
        <f t="shared" si="1"/>
        <v>2</v>
      </c>
      <c r="D86" s="173">
        <f t="shared" si="2"/>
        <v>7.75</v>
      </c>
      <c r="E86" s="159">
        <f t="shared" si="3"/>
        <v>1</v>
      </c>
      <c r="F86" s="173">
        <f t="shared" si="4"/>
        <v>31</v>
      </c>
      <c r="G86" s="159">
        <f t="shared" si="5"/>
        <v>3</v>
      </c>
      <c r="H86" s="173">
        <f t="shared" si="6"/>
        <v>3.875</v>
      </c>
      <c r="I86" s="159">
        <f t="shared" si="7"/>
        <v>1</v>
      </c>
    </row>
    <row r="87">
      <c r="A87" s="159" t="s">
        <v>1192</v>
      </c>
      <c r="B87" s="173">
        <v>45.5</v>
      </c>
      <c r="C87" s="159">
        <f t="shared" si="1"/>
        <v>3</v>
      </c>
      <c r="D87" s="173">
        <f t="shared" si="2"/>
        <v>22.75</v>
      </c>
      <c r="E87" s="159">
        <f t="shared" si="3"/>
        <v>2</v>
      </c>
      <c r="F87" s="173">
        <f t="shared" si="4"/>
        <v>91</v>
      </c>
      <c r="G87" s="159">
        <f t="shared" si="5"/>
        <v>4</v>
      </c>
      <c r="H87" s="173">
        <f t="shared" si="6"/>
        <v>11.375</v>
      </c>
      <c r="I87" s="159">
        <f t="shared" si="7"/>
        <v>2</v>
      </c>
    </row>
    <row r="88">
      <c r="A88" s="176" t="s">
        <v>1200</v>
      </c>
      <c r="B88" s="177">
        <v>55.0</v>
      </c>
      <c r="C88" s="159">
        <f t="shared" si="1"/>
        <v>4</v>
      </c>
      <c r="D88" s="173">
        <f t="shared" si="2"/>
        <v>27.5</v>
      </c>
      <c r="E88" s="159">
        <f t="shared" si="3"/>
        <v>3</v>
      </c>
      <c r="F88" s="173">
        <f t="shared" si="4"/>
        <v>110</v>
      </c>
      <c r="G88" s="159">
        <f t="shared" si="5"/>
        <v>5</v>
      </c>
      <c r="H88" s="173">
        <f t="shared" si="6"/>
        <v>13.75</v>
      </c>
      <c r="I88" s="159">
        <f t="shared" si="7"/>
        <v>2</v>
      </c>
      <c r="J88" s="175"/>
      <c r="K88" s="175"/>
    </row>
    <row r="89">
      <c r="A89" s="176" t="s">
        <v>1203</v>
      </c>
      <c r="B89" s="177">
        <v>20.0</v>
      </c>
      <c r="C89" s="159">
        <f t="shared" si="1"/>
        <v>2</v>
      </c>
      <c r="D89" s="173">
        <f t="shared" si="2"/>
        <v>10</v>
      </c>
      <c r="E89" s="159">
        <f t="shared" si="3"/>
        <v>1</v>
      </c>
      <c r="F89" s="173">
        <f t="shared" si="4"/>
        <v>40</v>
      </c>
      <c r="G89" s="159">
        <f t="shared" si="5"/>
        <v>3</v>
      </c>
      <c r="H89" s="173">
        <f t="shared" si="6"/>
        <v>5</v>
      </c>
      <c r="I89" s="159">
        <f t="shared" si="7"/>
        <v>1</v>
      </c>
      <c r="J89" s="175"/>
      <c r="K89" s="175"/>
    </row>
    <row r="90">
      <c r="A90" s="180" t="s">
        <v>1216</v>
      </c>
      <c r="B90" s="181">
        <v>20.3</v>
      </c>
      <c r="C90" s="159">
        <f t="shared" si="1"/>
        <v>2</v>
      </c>
      <c r="D90" s="173">
        <f t="shared" si="2"/>
        <v>10.15</v>
      </c>
      <c r="E90" s="159">
        <f t="shared" si="3"/>
        <v>2</v>
      </c>
      <c r="F90" s="173">
        <f t="shared" si="4"/>
        <v>40.6</v>
      </c>
      <c r="G90" s="159">
        <f t="shared" si="5"/>
        <v>3</v>
      </c>
      <c r="H90" s="173">
        <f t="shared" si="6"/>
        <v>5.075</v>
      </c>
      <c r="I90" s="159">
        <f t="shared" si="7"/>
        <v>1</v>
      </c>
      <c r="J90" s="175"/>
      <c r="K90" s="175"/>
    </row>
    <row r="91">
      <c r="A91" s="176" t="s">
        <v>1225</v>
      </c>
      <c r="B91" s="177">
        <v>105.0</v>
      </c>
      <c r="C91" s="159">
        <f t="shared" si="1"/>
        <v>5</v>
      </c>
      <c r="D91" s="173">
        <f t="shared" si="2"/>
        <v>52.5</v>
      </c>
      <c r="E91" s="159">
        <f t="shared" si="3"/>
        <v>4</v>
      </c>
      <c r="F91" s="173">
        <f t="shared" si="4"/>
        <v>210</v>
      </c>
      <c r="G91" s="159">
        <f t="shared" si="5"/>
        <v>6</v>
      </c>
      <c r="H91" s="173">
        <f t="shared" si="6"/>
        <v>26.25</v>
      </c>
      <c r="I91" s="159">
        <f t="shared" si="7"/>
        <v>3</v>
      </c>
      <c r="J91" s="175"/>
      <c r="K91" s="175"/>
    </row>
    <row r="92">
      <c r="A92" s="180" t="s">
        <v>1230</v>
      </c>
      <c r="B92" s="181">
        <v>110.0</v>
      </c>
      <c r="C92" s="159">
        <f t="shared" si="1"/>
        <v>5</v>
      </c>
      <c r="D92" s="173">
        <f t="shared" si="2"/>
        <v>55</v>
      </c>
      <c r="E92" s="159">
        <f t="shared" si="3"/>
        <v>4</v>
      </c>
      <c r="F92" s="173">
        <f t="shared" si="4"/>
        <v>220</v>
      </c>
      <c r="G92" s="159">
        <f t="shared" si="5"/>
        <v>6</v>
      </c>
      <c r="H92" s="173">
        <f t="shared" si="6"/>
        <v>27.5</v>
      </c>
      <c r="I92" s="159">
        <f t="shared" si="7"/>
        <v>3</v>
      </c>
      <c r="J92" s="175"/>
      <c r="K92" s="175"/>
    </row>
    <row r="93">
      <c r="A93" s="159" t="s">
        <v>1236</v>
      </c>
      <c r="B93" s="173">
        <v>300.0</v>
      </c>
      <c r="C93" s="159">
        <f t="shared" si="1"/>
        <v>7</v>
      </c>
      <c r="D93" s="173">
        <f t="shared" si="2"/>
        <v>150</v>
      </c>
      <c r="E93" s="159">
        <f t="shared" si="3"/>
        <v>5</v>
      </c>
      <c r="F93" s="173">
        <f t="shared" si="4"/>
        <v>600</v>
      </c>
      <c r="G93" s="159">
        <f t="shared" si="5"/>
        <v>10</v>
      </c>
      <c r="H93" s="173">
        <f t="shared" si="6"/>
        <v>75</v>
      </c>
      <c r="I93" s="159">
        <f t="shared" si="7"/>
        <v>4</v>
      </c>
    </row>
    <row r="94">
      <c r="A94" s="179" t="s">
        <v>1238</v>
      </c>
      <c r="B94" s="160">
        <v>316.0</v>
      </c>
      <c r="C94" s="159">
        <f t="shared" si="1"/>
        <v>7</v>
      </c>
      <c r="D94" s="173">
        <f t="shared" si="2"/>
        <v>158</v>
      </c>
      <c r="E94" s="159">
        <f t="shared" si="3"/>
        <v>5</v>
      </c>
      <c r="F94" s="173">
        <f t="shared" si="4"/>
        <v>632</v>
      </c>
      <c r="G94" s="159">
        <f t="shared" si="5"/>
        <v>10</v>
      </c>
      <c r="H94" s="173">
        <f t="shared" si="6"/>
        <v>79</v>
      </c>
      <c r="I94" s="159">
        <f t="shared" si="7"/>
        <v>4</v>
      </c>
    </row>
    <row r="95">
      <c r="A95" s="159" t="s">
        <v>1239</v>
      </c>
      <c r="B95" s="173">
        <v>30.0</v>
      </c>
      <c r="C95" s="159">
        <f t="shared" si="1"/>
        <v>3</v>
      </c>
      <c r="D95" s="173">
        <f t="shared" si="2"/>
        <v>15</v>
      </c>
      <c r="E95" s="159">
        <f t="shared" si="3"/>
        <v>2</v>
      </c>
      <c r="F95" s="173">
        <f t="shared" si="4"/>
        <v>60</v>
      </c>
      <c r="G95" s="159">
        <f t="shared" si="5"/>
        <v>4</v>
      </c>
      <c r="H95" s="173">
        <f t="shared" si="6"/>
        <v>7.5</v>
      </c>
      <c r="I95" s="159">
        <f t="shared" si="7"/>
        <v>1</v>
      </c>
    </row>
    <row r="96">
      <c r="A96" s="159" t="s">
        <v>1242</v>
      </c>
      <c r="B96" s="173">
        <v>95.0</v>
      </c>
      <c r="C96" s="159">
        <f t="shared" si="1"/>
        <v>4</v>
      </c>
      <c r="D96" s="173">
        <f t="shared" si="2"/>
        <v>47.5</v>
      </c>
      <c r="E96" s="159">
        <f t="shared" si="3"/>
        <v>3</v>
      </c>
      <c r="F96" s="173">
        <f t="shared" si="4"/>
        <v>190</v>
      </c>
      <c r="G96" s="159">
        <f t="shared" si="5"/>
        <v>5</v>
      </c>
      <c r="H96" s="173">
        <f t="shared" si="6"/>
        <v>23.75</v>
      </c>
      <c r="I96" s="159">
        <f t="shared" si="7"/>
        <v>2</v>
      </c>
    </row>
    <row r="97">
      <c r="A97" s="176" t="s">
        <v>1244</v>
      </c>
      <c r="B97" s="177">
        <v>36.0</v>
      </c>
      <c r="C97" s="159">
        <f t="shared" si="1"/>
        <v>3</v>
      </c>
      <c r="D97" s="173">
        <f t="shared" si="2"/>
        <v>18</v>
      </c>
      <c r="E97" s="159">
        <f t="shared" si="3"/>
        <v>2</v>
      </c>
      <c r="F97" s="173">
        <f t="shared" si="4"/>
        <v>72</v>
      </c>
      <c r="G97" s="159">
        <f t="shared" si="5"/>
        <v>4</v>
      </c>
      <c r="H97" s="173">
        <f t="shared" si="6"/>
        <v>9</v>
      </c>
      <c r="I97" s="159">
        <f t="shared" si="7"/>
        <v>1</v>
      </c>
      <c r="J97" s="175"/>
      <c r="K97" s="175"/>
    </row>
    <row r="98">
      <c r="A98" s="176" t="s">
        <v>1248</v>
      </c>
      <c r="B98" s="177">
        <v>78.5</v>
      </c>
      <c r="C98" s="159">
        <f t="shared" si="1"/>
        <v>4</v>
      </c>
      <c r="D98" s="173">
        <f t="shared" si="2"/>
        <v>39.25</v>
      </c>
      <c r="E98" s="159">
        <f t="shared" si="3"/>
        <v>3</v>
      </c>
      <c r="F98" s="173">
        <f t="shared" si="4"/>
        <v>157</v>
      </c>
      <c r="G98" s="159">
        <f t="shared" si="5"/>
        <v>5</v>
      </c>
      <c r="H98" s="173">
        <f t="shared" si="6"/>
        <v>19.625</v>
      </c>
      <c r="I98" s="159">
        <f t="shared" si="7"/>
        <v>2</v>
      </c>
      <c r="J98" s="175"/>
      <c r="K98" s="175"/>
    </row>
    <row r="99">
      <c r="A99" s="176" t="s">
        <v>3801</v>
      </c>
      <c r="B99" s="177">
        <v>120.0</v>
      </c>
      <c r="C99" s="159">
        <f t="shared" si="1"/>
        <v>5</v>
      </c>
      <c r="D99" s="173">
        <f t="shared" si="2"/>
        <v>60</v>
      </c>
      <c r="E99" s="159">
        <f t="shared" si="3"/>
        <v>4</v>
      </c>
      <c r="F99" s="173">
        <f t="shared" si="4"/>
        <v>240</v>
      </c>
      <c r="G99" s="159">
        <f t="shared" si="5"/>
        <v>6</v>
      </c>
      <c r="H99" s="173">
        <f t="shared" si="6"/>
        <v>30</v>
      </c>
      <c r="I99" s="159">
        <f t="shared" si="7"/>
        <v>3</v>
      </c>
      <c r="J99" s="175"/>
      <c r="K99" s="175"/>
    </row>
    <row r="100">
      <c r="A100" s="159" t="s">
        <v>1249</v>
      </c>
      <c r="B100" s="173">
        <v>6.0</v>
      </c>
      <c r="C100" s="159">
        <f t="shared" si="1"/>
        <v>1</v>
      </c>
      <c r="D100" s="173">
        <f t="shared" si="2"/>
        <v>3</v>
      </c>
      <c r="E100" s="159">
        <f t="shared" si="3"/>
        <v>1</v>
      </c>
      <c r="F100" s="173">
        <f t="shared" si="4"/>
        <v>12</v>
      </c>
      <c r="G100" s="159">
        <f t="shared" si="5"/>
        <v>2</v>
      </c>
      <c r="H100" s="173">
        <f t="shared" si="6"/>
        <v>1.5</v>
      </c>
      <c r="I100" s="159">
        <f t="shared" si="7"/>
        <v>1</v>
      </c>
    </row>
    <row r="101">
      <c r="A101" s="159" t="s">
        <v>1252</v>
      </c>
      <c r="B101" s="173">
        <v>60.0</v>
      </c>
      <c r="C101" s="159">
        <f t="shared" si="1"/>
        <v>4</v>
      </c>
      <c r="D101" s="173">
        <f t="shared" si="2"/>
        <v>30</v>
      </c>
      <c r="E101" s="159">
        <f t="shared" si="3"/>
        <v>3</v>
      </c>
      <c r="F101" s="173">
        <f t="shared" si="4"/>
        <v>120</v>
      </c>
      <c r="G101" s="159">
        <f t="shared" si="5"/>
        <v>5</v>
      </c>
      <c r="H101" s="173">
        <f t="shared" si="6"/>
        <v>15</v>
      </c>
      <c r="I101" s="159">
        <f t="shared" si="7"/>
        <v>2</v>
      </c>
    </row>
    <row r="102">
      <c r="A102" s="159" t="s">
        <v>1255</v>
      </c>
      <c r="B102" s="173">
        <v>15.0</v>
      </c>
      <c r="C102" s="159">
        <f t="shared" si="1"/>
        <v>2</v>
      </c>
      <c r="D102" s="173">
        <f t="shared" si="2"/>
        <v>7.5</v>
      </c>
      <c r="E102" s="159">
        <f t="shared" si="3"/>
        <v>1</v>
      </c>
      <c r="F102" s="173">
        <f t="shared" si="4"/>
        <v>30</v>
      </c>
      <c r="G102" s="159">
        <f t="shared" si="5"/>
        <v>3</v>
      </c>
      <c r="H102" s="173">
        <f t="shared" si="6"/>
        <v>3.75</v>
      </c>
      <c r="I102" s="159">
        <f t="shared" si="7"/>
        <v>1</v>
      </c>
    </row>
    <row r="103">
      <c r="A103" s="176" t="s">
        <v>1259</v>
      </c>
      <c r="B103" s="177">
        <v>39.2</v>
      </c>
      <c r="C103" s="159">
        <f t="shared" si="1"/>
        <v>3</v>
      </c>
      <c r="D103" s="173">
        <f t="shared" si="2"/>
        <v>19.6</v>
      </c>
      <c r="E103" s="159">
        <f t="shared" si="3"/>
        <v>2</v>
      </c>
      <c r="F103" s="173">
        <f t="shared" si="4"/>
        <v>78.4</v>
      </c>
      <c r="G103" s="159">
        <f t="shared" si="5"/>
        <v>4</v>
      </c>
      <c r="H103" s="173">
        <f t="shared" si="6"/>
        <v>9.8</v>
      </c>
      <c r="I103" s="159">
        <f t="shared" si="7"/>
        <v>1</v>
      </c>
      <c r="J103" s="175"/>
      <c r="K103" s="175"/>
    </row>
    <row r="104">
      <c r="A104" s="176" t="s">
        <v>1262</v>
      </c>
      <c r="B104" s="177">
        <v>85.2</v>
      </c>
      <c r="C104" s="159">
        <f t="shared" si="1"/>
        <v>4</v>
      </c>
      <c r="D104" s="173">
        <f t="shared" si="2"/>
        <v>42.6</v>
      </c>
      <c r="E104" s="159">
        <f t="shared" si="3"/>
        <v>3</v>
      </c>
      <c r="F104" s="173">
        <f t="shared" si="4"/>
        <v>170.4</v>
      </c>
      <c r="G104" s="159">
        <f t="shared" si="5"/>
        <v>5</v>
      </c>
      <c r="H104" s="173">
        <f t="shared" si="6"/>
        <v>21.3</v>
      </c>
      <c r="I104" s="159">
        <f t="shared" si="7"/>
        <v>2</v>
      </c>
      <c r="J104" s="175"/>
      <c r="K104" s="175"/>
    </row>
    <row r="105">
      <c r="A105" s="176" t="s">
        <v>1264</v>
      </c>
      <c r="B105" s="177">
        <v>90.0</v>
      </c>
      <c r="C105" s="159">
        <f t="shared" si="1"/>
        <v>4</v>
      </c>
      <c r="D105" s="173">
        <f t="shared" si="2"/>
        <v>45</v>
      </c>
      <c r="E105" s="159">
        <f t="shared" si="3"/>
        <v>3</v>
      </c>
      <c r="F105" s="173">
        <f t="shared" si="4"/>
        <v>180</v>
      </c>
      <c r="G105" s="159">
        <f t="shared" si="5"/>
        <v>5</v>
      </c>
      <c r="H105" s="173">
        <f t="shared" si="6"/>
        <v>22.5</v>
      </c>
      <c r="I105" s="159">
        <f t="shared" si="7"/>
        <v>2</v>
      </c>
      <c r="J105" s="175"/>
      <c r="K105" s="175"/>
    </row>
    <row r="106">
      <c r="A106" s="159" t="s">
        <v>1271</v>
      </c>
      <c r="B106" s="173">
        <v>120.0</v>
      </c>
      <c r="C106" s="159">
        <f t="shared" si="1"/>
        <v>5</v>
      </c>
      <c r="D106" s="173">
        <f t="shared" si="2"/>
        <v>60</v>
      </c>
      <c r="E106" s="159">
        <f t="shared" si="3"/>
        <v>4</v>
      </c>
      <c r="F106" s="173">
        <f t="shared" si="4"/>
        <v>240</v>
      </c>
      <c r="G106" s="159">
        <f t="shared" si="5"/>
        <v>6</v>
      </c>
      <c r="H106" s="173">
        <f t="shared" si="6"/>
        <v>30</v>
      </c>
      <c r="I106" s="159">
        <f t="shared" si="7"/>
        <v>3</v>
      </c>
    </row>
    <row r="107">
      <c r="A107" s="159" t="s">
        <v>1277</v>
      </c>
      <c r="B107" s="173">
        <v>30.0</v>
      </c>
      <c r="C107" s="159">
        <f t="shared" si="1"/>
        <v>3</v>
      </c>
      <c r="D107" s="173">
        <f t="shared" si="2"/>
        <v>15</v>
      </c>
      <c r="E107" s="159">
        <f t="shared" si="3"/>
        <v>2</v>
      </c>
      <c r="F107" s="173">
        <f t="shared" si="4"/>
        <v>60</v>
      </c>
      <c r="G107" s="159">
        <f t="shared" si="5"/>
        <v>4</v>
      </c>
      <c r="H107" s="173">
        <f t="shared" si="6"/>
        <v>7.5</v>
      </c>
      <c r="I107" s="159">
        <f t="shared" si="7"/>
        <v>1</v>
      </c>
    </row>
    <row r="108">
      <c r="A108" s="179" t="s">
        <v>1281</v>
      </c>
      <c r="B108" s="160">
        <v>42.0</v>
      </c>
      <c r="C108" s="159">
        <f t="shared" si="1"/>
        <v>3</v>
      </c>
      <c r="D108" s="173">
        <f t="shared" si="2"/>
        <v>21</v>
      </c>
      <c r="E108" s="159">
        <f t="shared" si="3"/>
        <v>2</v>
      </c>
      <c r="F108" s="173">
        <f t="shared" si="4"/>
        <v>84</v>
      </c>
      <c r="G108" s="159">
        <f t="shared" si="5"/>
        <v>4</v>
      </c>
      <c r="H108" s="173">
        <f t="shared" si="6"/>
        <v>10.5</v>
      </c>
      <c r="I108" s="159">
        <f t="shared" si="7"/>
        <v>2</v>
      </c>
    </row>
    <row r="109">
      <c r="A109" s="159" t="s">
        <v>1285</v>
      </c>
      <c r="B109" s="173">
        <v>30.0</v>
      </c>
      <c r="C109" s="159">
        <f t="shared" si="1"/>
        <v>3</v>
      </c>
      <c r="D109" s="173">
        <f t="shared" si="2"/>
        <v>15</v>
      </c>
      <c r="E109" s="159">
        <f t="shared" si="3"/>
        <v>2</v>
      </c>
      <c r="F109" s="173">
        <f t="shared" si="4"/>
        <v>60</v>
      </c>
      <c r="G109" s="159">
        <f t="shared" si="5"/>
        <v>4</v>
      </c>
      <c r="H109" s="173">
        <f t="shared" si="6"/>
        <v>7.5</v>
      </c>
      <c r="I109" s="159">
        <f t="shared" si="7"/>
        <v>1</v>
      </c>
    </row>
    <row r="110">
      <c r="A110" s="179" t="s">
        <v>1288</v>
      </c>
      <c r="B110" s="160">
        <v>52.0</v>
      </c>
      <c r="C110" s="159">
        <f t="shared" si="1"/>
        <v>4</v>
      </c>
      <c r="D110" s="173">
        <f t="shared" si="2"/>
        <v>26</v>
      </c>
      <c r="E110" s="159">
        <f t="shared" si="3"/>
        <v>3</v>
      </c>
      <c r="F110" s="173">
        <f t="shared" si="4"/>
        <v>104</v>
      </c>
      <c r="G110" s="159">
        <f t="shared" si="5"/>
        <v>5</v>
      </c>
      <c r="H110" s="173">
        <f t="shared" si="6"/>
        <v>13</v>
      </c>
      <c r="I110" s="159">
        <f t="shared" si="7"/>
        <v>2</v>
      </c>
    </row>
    <row r="111">
      <c r="A111" s="176" t="s">
        <v>1289</v>
      </c>
      <c r="B111" s="177">
        <v>4.0</v>
      </c>
      <c r="C111" s="159">
        <f t="shared" si="1"/>
        <v>1</v>
      </c>
      <c r="D111" s="173">
        <f t="shared" si="2"/>
        <v>2</v>
      </c>
      <c r="E111" s="159">
        <f t="shared" si="3"/>
        <v>1</v>
      </c>
      <c r="F111" s="173">
        <f t="shared" si="4"/>
        <v>8</v>
      </c>
      <c r="G111" s="159">
        <f t="shared" si="5"/>
        <v>1</v>
      </c>
      <c r="H111" s="173">
        <f t="shared" si="6"/>
        <v>1</v>
      </c>
      <c r="I111" s="159">
        <f t="shared" si="7"/>
        <v>1</v>
      </c>
      <c r="J111" s="175"/>
      <c r="K111" s="175"/>
    </row>
    <row r="112">
      <c r="A112" s="176" t="s">
        <v>1297</v>
      </c>
      <c r="B112" s="177">
        <v>132.5</v>
      </c>
      <c r="C112" s="159">
        <f t="shared" si="1"/>
        <v>5</v>
      </c>
      <c r="D112" s="173">
        <f t="shared" si="2"/>
        <v>66.25</v>
      </c>
      <c r="E112" s="159">
        <f t="shared" si="3"/>
        <v>4</v>
      </c>
      <c r="F112" s="173">
        <f t="shared" si="4"/>
        <v>265</v>
      </c>
      <c r="G112" s="159">
        <f t="shared" si="5"/>
        <v>6</v>
      </c>
      <c r="H112" s="173">
        <f t="shared" si="6"/>
        <v>33.125</v>
      </c>
      <c r="I112" s="159">
        <f t="shared" si="7"/>
        <v>3</v>
      </c>
      <c r="J112" s="175"/>
      <c r="K112" s="175"/>
    </row>
    <row r="113">
      <c r="A113" s="176" t="s">
        <v>1299</v>
      </c>
      <c r="B113" s="177">
        <v>0.1</v>
      </c>
      <c r="C113" s="159">
        <f t="shared" si="1"/>
        <v>1</v>
      </c>
      <c r="D113" s="173">
        <f t="shared" si="2"/>
        <v>0.05</v>
      </c>
      <c r="E113" s="159">
        <f t="shared" si="3"/>
        <v>1</v>
      </c>
      <c r="F113" s="173">
        <f t="shared" si="4"/>
        <v>0.2</v>
      </c>
      <c r="G113" s="159">
        <f t="shared" si="5"/>
        <v>1</v>
      </c>
      <c r="H113" s="173">
        <f t="shared" si="6"/>
        <v>0.025</v>
      </c>
      <c r="I113" s="159">
        <f t="shared" si="7"/>
        <v>1</v>
      </c>
      <c r="J113" s="175"/>
      <c r="K113" s="175"/>
    </row>
    <row r="114">
      <c r="A114" s="159" t="s">
        <v>1306</v>
      </c>
      <c r="B114" s="173">
        <v>0.1</v>
      </c>
      <c r="C114" s="159">
        <f t="shared" si="1"/>
        <v>1</v>
      </c>
      <c r="D114" s="173">
        <f t="shared" si="2"/>
        <v>0.05</v>
      </c>
      <c r="E114" s="159">
        <f t="shared" si="3"/>
        <v>1</v>
      </c>
      <c r="F114" s="173">
        <f t="shared" si="4"/>
        <v>0.2</v>
      </c>
      <c r="G114" s="159">
        <f t="shared" si="5"/>
        <v>1</v>
      </c>
      <c r="H114" s="173">
        <f t="shared" si="6"/>
        <v>0.025</v>
      </c>
      <c r="I114" s="159">
        <f t="shared" si="7"/>
        <v>1</v>
      </c>
    </row>
    <row r="115">
      <c r="A115" s="159" t="s">
        <v>1311</v>
      </c>
      <c r="B115" s="173">
        <v>40.5</v>
      </c>
      <c r="C115" s="159">
        <f t="shared" si="1"/>
        <v>3</v>
      </c>
      <c r="D115" s="173">
        <f t="shared" si="2"/>
        <v>20.25</v>
      </c>
      <c r="E115" s="159">
        <f t="shared" si="3"/>
        <v>2</v>
      </c>
      <c r="F115" s="173">
        <f t="shared" si="4"/>
        <v>81</v>
      </c>
      <c r="G115" s="159">
        <f t="shared" si="5"/>
        <v>4</v>
      </c>
      <c r="H115" s="173">
        <f t="shared" si="6"/>
        <v>10.125</v>
      </c>
      <c r="I115" s="159">
        <f t="shared" si="7"/>
        <v>2</v>
      </c>
    </row>
    <row r="116">
      <c r="A116" s="159" t="s">
        <v>3887</v>
      </c>
      <c r="B116" s="173">
        <v>40.5</v>
      </c>
      <c r="C116" s="159">
        <f t="shared" si="1"/>
        <v>3</v>
      </c>
      <c r="D116" s="173">
        <f t="shared" si="2"/>
        <v>20.25</v>
      </c>
      <c r="E116" s="159">
        <f t="shared" si="3"/>
        <v>2</v>
      </c>
      <c r="F116" s="173">
        <f t="shared" si="4"/>
        <v>81</v>
      </c>
      <c r="G116" s="159">
        <f t="shared" si="5"/>
        <v>4</v>
      </c>
      <c r="H116" s="173">
        <f t="shared" si="6"/>
        <v>10.125</v>
      </c>
      <c r="I116" s="159">
        <f t="shared" si="7"/>
        <v>2</v>
      </c>
    </row>
    <row r="117">
      <c r="A117" s="176" t="s">
        <v>1320</v>
      </c>
      <c r="B117" s="177">
        <v>210.0</v>
      </c>
      <c r="C117" s="159">
        <f t="shared" si="1"/>
        <v>6</v>
      </c>
      <c r="D117" s="173">
        <f t="shared" si="2"/>
        <v>105</v>
      </c>
      <c r="E117" s="159">
        <f t="shared" si="3"/>
        <v>5</v>
      </c>
      <c r="F117" s="173">
        <f t="shared" si="4"/>
        <v>420</v>
      </c>
      <c r="G117" s="159">
        <f t="shared" si="5"/>
        <v>8</v>
      </c>
      <c r="H117" s="173">
        <f t="shared" si="6"/>
        <v>52.5</v>
      </c>
      <c r="I117" s="159">
        <f t="shared" si="7"/>
        <v>4</v>
      </c>
      <c r="J117" s="175"/>
      <c r="K117" s="175"/>
    </row>
    <row r="118">
      <c r="A118" s="176" t="s">
        <v>1328</v>
      </c>
      <c r="B118" s="177">
        <v>32.4</v>
      </c>
      <c r="C118" s="159">
        <f t="shared" si="1"/>
        <v>3</v>
      </c>
      <c r="D118" s="173">
        <f t="shared" si="2"/>
        <v>16.2</v>
      </c>
      <c r="E118" s="159">
        <f t="shared" si="3"/>
        <v>2</v>
      </c>
      <c r="F118" s="173">
        <f t="shared" si="4"/>
        <v>64.8</v>
      </c>
      <c r="G118" s="159">
        <f t="shared" si="5"/>
        <v>4</v>
      </c>
      <c r="H118" s="173">
        <f t="shared" si="6"/>
        <v>8.1</v>
      </c>
      <c r="I118" s="159">
        <f t="shared" si="7"/>
        <v>1</v>
      </c>
      <c r="J118" s="175"/>
      <c r="K118" s="175"/>
    </row>
    <row r="119">
      <c r="A119" s="176" t="s">
        <v>1337</v>
      </c>
      <c r="B119" s="177">
        <v>75.6</v>
      </c>
      <c r="C119" s="159">
        <f t="shared" si="1"/>
        <v>4</v>
      </c>
      <c r="D119" s="173">
        <f t="shared" si="2"/>
        <v>37.8</v>
      </c>
      <c r="E119" s="159">
        <f t="shared" si="3"/>
        <v>3</v>
      </c>
      <c r="F119" s="173">
        <f t="shared" si="4"/>
        <v>151.2</v>
      </c>
      <c r="G119" s="159">
        <f t="shared" si="5"/>
        <v>5</v>
      </c>
      <c r="H119" s="173">
        <f t="shared" si="6"/>
        <v>18.9</v>
      </c>
      <c r="I119" s="159">
        <f t="shared" si="7"/>
        <v>2</v>
      </c>
      <c r="J119" s="175"/>
      <c r="K119" s="175"/>
    </row>
    <row r="120">
      <c r="A120" s="159" t="s">
        <v>1345</v>
      </c>
      <c r="B120" s="173">
        <v>6.5</v>
      </c>
      <c r="C120" s="159">
        <f t="shared" si="1"/>
        <v>1</v>
      </c>
      <c r="D120" s="173">
        <f t="shared" si="2"/>
        <v>3.25</v>
      </c>
      <c r="E120" s="159">
        <f t="shared" si="3"/>
        <v>1</v>
      </c>
      <c r="F120" s="173">
        <f t="shared" si="4"/>
        <v>13</v>
      </c>
      <c r="G120" s="159">
        <f t="shared" si="5"/>
        <v>2</v>
      </c>
      <c r="H120" s="173">
        <f t="shared" si="6"/>
        <v>1.625</v>
      </c>
      <c r="I120" s="159">
        <f t="shared" si="7"/>
        <v>1</v>
      </c>
    </row>
    <row r="121">
      <c r="A121" s="159" t="s">
        <v>1353</v>
      </c>
      <c r="B121" s="173">
        <v>60.0</v>
      </c>
      <c r="C121" s="159">
        <f t="shared" si="1"/>
        <v>4</v>
      </c>
      <c r="D121" s="173">
        <f t="shared" si="2"/>
        <v>30</v>
      </c>
      <c r="E121" s="159">
        <f t="shared" si="3"/>
        <v>3</v>
      </c>
      <c r="F121" s="173">
        <f t="shared" si="4"/>
        <v>120</v>
      </c>
      <c r="G121" s="159">
        <f t="shared" si="5"/>
        <v>5</v>
      </c>
      <c r="H121" s="173">
        <f t="shared" si="6"/>
        <v>15</v>
      </c>
      <c r="I121" s="159">
        <f t="shared" si="7"/>
        <v>2</v>
      </c>
    </row>
    <row r="122">
      <c r="A122" s="159" t="s">
        <v>1360</v>
      </c>
      <c r="B122" s="173">
        <v>10.4</v>
      </c>
      <c r="C122" s="159">
        <f t="shared" si="1"/>
        <v>2</v>
      </c>
      <c r="D122" s="173">
        <f t="shared" si="2"/>
        <v>5.2</v>
      </c>
      <c r="E122" s="159">
        <f t="shared" si="3"/>
        <v>1</v>
      </c>
      <c r="F122" s="173">
        <f t="shared" si="4"/>
        <v>20.8</v>
      </c>
      <c r="G122" s="159">
        <f t="shared" si="5"/>
        <v>2</v>
      </c>
      <c r="H122" s="173">
        <f t="shared" si="6"/>
        <v>2.6</v>
      </c>
      <c r="I122" s="159">
        <f t="shared" si="7"/>
        <v>1</v>
      </c>
    </row>
    <row r="123">
      <c r="A123" s="176" t="s">
        <v>1369</v>
      </c>
      <c r="B123" s="177">
        <v>66.6</v>
      </c>
      <c r="C123" s="159">
        <f t="shared" si="1"/>
        <v>4</v>
      </c>
      <c r="D123" s="173">
        <f t="shared" si="2"/>
        <v>33.3</v>
      </c>
      <c r="E123" s="159">
        <f t="shared" si="3"/>
        <v>3</v>
      </c>
      <c r="F123" s="173">
        <f t="shared" si="4"/>
        <v>133.2</v>
      </c>
      <c r="G123" s="159">
        <f t="shared" si="5"/>
        <v>5</v>
      </c>
      <c r="H123" s="173">
        <f t="shared" si="6"/>
        <v>16.65</v>
      </c>
      <c r="I123" s="159">
        <f t="shared" si="7"/>
        <v>2</v>
      </c>
      <c r="J123" s="175"/>
      <c r="K123" s="175"/>
    </row>
    <row r="124">
      <c r="A124" s="176" t="s">
        <v>1374</v>
      </c>
      <c r="B124" s="177">
        <v>2.5</v>
      </c>
      <c r="C124" s="159">
        <f t="shared" si="1"/>
        <v>1</v>
      </c>
      <c r="D124" s="173">
        <f t="shared" si="2"/>
        <v>1.25</v>
      </c>
      <c r="E124" s="159">
        <f t="shared" si="3"/>
        <v>1</v>
      </c>
      <c r="F124" s="173">
        <f t="shared" si="4"/>
        <v>5</v>
      </c>
      <c r="G124" s="159">
        <f t="shared" si="5"/>
        <v>1</v>
      </c>
      <c r="H124" s="173">
        <f t="shared" si="6"/>
        <v>0.625</v>
      </c>
      <c r="I124" s="159">
        <f t="shared" si="7"/>
        <v>1</v>
      </c>
      <c r="J124" s="175"/>
      <c r="K124" s="175"/>
    </row>
    <row r="125">
      <c r="A125" s="176" t="s">
        <v>1384</v>
      </c>
      <c r="B125" s="177">
        <v>120.0</v>
      </c>
      <c r="C125" s="159">
        <f t="shared" si="1"/>
        <v>5</v>
      </c>
      <c r="D125" s="173">
        <f t="shared" si="2"/>
        <v>60</v>
      </c>
      <c r="E125" s="159">
        <f t="shared" si="3"/>
        <v>4</v>
      </c>
      <c r="F125" s="173">
        <f t="shared" si="4"/>
        <v>240</v>
      </c>
      <c r="G125" s="159">
        <f t="shared" si="5"/>
        <v>6</v>
      </c>
      <c r="H125" s="173">
        <f t="shared" si="6"/>
        <v>30</v>
      </c>
      <c r="I125" s="159">
        <f t="shared" si="7"/>
        <v>3</v>
      </c>
      <c r="J125" s="175"/>
      <c r="K125" s="175"/>
    </row>
    <row r="126">
      <c r="A126" s="180" t="s">
        <v>1391</v>
      </c>
      <c r="B126" s="181">
        <v>415.6</v>
      </c>
      <c r="C126" s="159">
        <f t="shared" si="1"/>
        <v>8</v>
      </c>
      <c r="D126" s="173">
        <f t="shared" si="2"/>
        <v>207.8</v>
      </c>
      <c r="E126" s="159">
        <f t="shared" si="3"/>
        <v>6</v>
      </c>
      <c r="F126" s="173">
        <f t="shared" si="4"/>
        <v>831.2</v>
      </c>
      <c r="G126" s="159">
        <f t="shared" si="5"/>
        <v>11</v>
      </c>
      <c r="H126" s="173">
        <f t="shared" si="6"/>
        <v>103.9</v>
      </c>
      <c r="I126" s="159">
        <f t="shared" si="7"/>
        <v>5</v>
      </c>
      <c r="J126" s="175"/>
      <c r="K126" s="175"/>
    </row>
    <row r="127">
      <c r="A127" s="159" t="s">
        <v>1399</v>
      </c>
      <c r="B127" s="173">
        <v>6.5</v>
      </c>
      <c r="C127" s="159">
        <f t="shared" si="1"/>
        <v>1</v>
      </c>
      <c r="D127" s="173">
        <f t="shared" si="2"/>
        <v>3.25</v>
      </c>
      <c r="E127" s="159">
        <f t="shared" si="3"/>
        <v>1</v>
      </c>
      <c r="F127" s="173">
        <f t="shared" si="4"/>
        <v>13</v>
      </c>
      <c r="G127" s="159">
        <f t="shared" si="5"/>
        <v>2</v>
      </c>
      <c r="H127" s="173">
        <f t="shared" si="6"/>
        <v>1.625</v>
      </c>
      <c r="I127" s="159">
        <f t="shared" si="7"/>
        <v>1</v>
      </c>
    </row>
    <row r="128">
      <c r="A128" s="159" t="s">
        <v>1411</v>
      </c>
      <c r="B128" s="173">
        <v>45.0</v>
      </c>
      <c r="C128" s="159">
        <f t="shared" si="1"/>
        <v>3</v>
      </c>
      <c r="D128" s="173">
        <f t="shared" si="2"/>
        <v>22.5</v>
      </c>
      <c r="E128" s="159">
        <f t="shared" si="3"/>
        <v>2</v>
      </c>
      <c r="F128" s="173">
        <f t="shared" si="4"/>
        <v>90</v>
      </c>
      <c r="G128" s="159">
        <f t="shared" si="5"/>
        <v>4</v>
      </c>
      <c r="H128" s="173">
        <f t="shared" si="6"/>
        <v>11.25</v>
      </c>
      <c r="I128" s="159">
        <f t="shared" si="7"/>
        <v>2</v>
      </c>
    </row>
    <row r="129">
      <c r="A129" s="179" t="s">
        <v>1420</v>
      </c>
      <c r="B129" s="160">
        <v>34.0</v>
      </c>
      <c r="C129" s="159">
        <f t="shared" si="1"/>
        <v>3</v>
      </c>
      <c r="D129" s="173">
        <f t="shared" si="2"/>
        <v>17</v>
      </c>
      <c r="E129" s="159">
        <f t="shared" si="3"/>
        <v>2</v>
      </c>
      <c r="F129" s="173">
        <f t="shared" si="4"/>
        <v>68</v>
      </c>
      <c r="G129" s="159">
        <f t="shared" si="5"/>
        <v>4</v>
      </c>
      <c r="H129" s="173">
        <f t="shared" si="6"/>
        <v>8.5</v>
      </c>
      <c r="I129" s="159">
        <f t="shared" si="7"/>
        <v>1</v>
      </c>
    </row>
    <row r="130">
      <c r="A130" s="159" t="s">
        <v>1427</v>
      </c>
      <c r="B130" s="173">
        <v>49.8</v>
      </c>
      <c r="C130" s="159">
        <f t="shared" si="1"/>
        <v>3</v>
      </c>
      <c r="D130" s="173">
        <f t="shared" si="2"/>
        <v>24.9</v>
      </c>
      <c r="E130" s="159">
        <f t="shared" si="3"/>
        <v>2</v>
      </c>
      <c r="F130" s="173">
        <f t="shared" si="4"/>
        <v>99.6</v>
      </c>
      <c r="G130" s="159">
        <f t="shared" si="5"/>
        <v>4</v>
      </c>
      <c r="H130" s="173">
        <f t="shared" si="6"/>
        <v>12.45</v>
      </c>
      <c r="I130" s="159">
        <f t="shared" si="7"/>
        <v>2</v>
      </c>
    </row>
    <row r="131">
      <c r="A131" s="176" t="s">
        <v>1436</v>
      </c>
      <c r="B131" s="177">
        <v>50.2</v>
      </c>
      <c r="C131" s="159">
        <f t="shared" si="1"/>
        <v>4</v>
      </c>
      <c r="D131" s="173">
        <f t="shared" si="2"/>
        <v>25.1</v>
      </c>
      <c r="E131" s="159">
        <f t="shared" si="3"/>
        <v>3</v>
      </c>
      <c r="F131" s="173">
        <f t="shared" si="4"/>
        <v>100.4</v>
      </c>
      <c r="G131" s="159">
        <f t="shared" si="5"/>
        <v>5</v>
      </c>
      <c r="H131" s="173">
        <f t="shared" si="6"/>
        <v>12.55</v>
      </c>
      <c r="I131" s="159">
        <f t="shared" si="7"/>
        <v>2</v>
      </c>
      <c r="J131" s="175"/>
      <c r="K131" s="175"/>
    </row>
    <row r="132">
      <c r="A132" s="176" t="s">
        <v>1444</v>
      </c>
      <c r="B132" s="177">
        <v>65.5</v>
      </c>
      <c r="C132" s="159">
        <f t="shared" si="1"/>
        <v>4</v>
      </c>
      <c r="D132" s="173">
        <f t="shared" si="2"/>
        <v>32.75</v>
      </c>
      <c r="E132" s="159">
        <f t="shared" si="3"/>
        <v>3</v>
      </c>
      <c r="F132" s="173">
        <f t="shared" si="4"/>
        <v>131</v>
      </c>
      <c r="G132" s="159">
        <f t="shared" si="5"/>
        <v>5</v>
      </c>
      <c r="H132" s="173">
        <f t="shared" si="6"/>
        <v>16.375</v>
      </c>
      <c r="I132" s="159">
        <f t="shared" si="7"/>
        <v>2</v>
      </c>
      <c r="J132" s="175"/>
      <c r="K132" s="175"/>
    </row>
    <row r="133">
      <c r="A133" s="176" t="s">
        <v>1458</v>
      </c>
      <c r="B133" s="177">
        <v>1.0</v>
      </c>
      <c r="C133" s="159">
        <f t="shared" si="1"/>
        <v>1</v>
      </c>
      <c r="D133" s="173">
        <f t="shared" si="2"/>
        <v>0.5</v>
      </c>
      <c r="E133" s="159">
        <f t="shared" si="3"/>
        <v>1</v>
      </c>
      <c r="F133" s="173">
        <f t="shared" si="4"/>
        <v>2</v>
      </c>
      <c r="G133" s="159">
        <f t="shared" si="5"/>
        <v>1</v>
      </c>
      <c r="H133" s="173">
        <f t="shared" si="6"/>
        <v>0.25</v>
      </c>
      <c r="I133" s="159">
        <f t="shared" si="7"/>
        <v>1</v>
      </c>
      <c r="J133" s="175"/>
      <c r="K133" s="175"/>
    </row>
    <row r="134">
      <c r="A134" s="159" t="s">
        <v>1465</v>
      </c>
      <c r="B134" s="173">
        <v>9.5</v>
      </c>
      <c r="C134" s="159">
        <f t="shared" si="1"/>
        <v>1</v>
      </c>
      <c r="D134" s="173">
        <f t="shared" si="2"/>
        <v>4.75</v>
      </c>
      <c r="E134" s="159">
        <f t="shared" si="3"/>
        <v>1</v>
      </c>
      <c r="F134" s="173">
        <f t="shared" si="4"/>
        <v>19</v>
      </c>
      <c r="G134" s="159">
        <f t="shared" si="5"/>
        <v>2</v>
      </c>
      <c r="H134" s="173">
        <f t="shared" si="6"/>
        <v>2.375</v>
      </c>
      <c r="I134" s="159">
        <f t="shared" si="7"/>
        <v>1</v>
      </c>
    </row>
    <row r="135">
      <c r="A135" s="159" t="s">
        <v>1466</v>
      </c>
      <c r="B135" s="173">
        <v>115.0</v>
      </c>
      <c r="C135" s="159">
        <f t="shared" si="1"/>
        <v>5</v>
      </c>
      <c r="D135" s="173">
        <f t="shared" si="2"/>
        <v>57.5</v>
      </c>
      <c r="E135" s="159">
        <f t="shared" si="3"/>
        <v>4</v>
      </c>
      <c r="F135" s="173">
        <f t="shared" si="4"/>
        <v>230</v>
      </c>
      <c r="G135" s="159">
        <f t="shared" si="5"/>
        <v>6</v>
      </c>
      <c r="H135" s="173">
        <f t="shared" si="6"/>
        <v>28.75</v>
      </c>
      <c r="I135" s="159">
        <f t="shared" si="7"/>
        <v>3</v>
      </c>
    </row>
    <row r="136">
      <c r="A136" s="159" t="s">
        <v>1471</v>
      </c>
      <c r="B136" s="173">
        <v>120.0</v>
      </c>
      <c r="C136" s="159">
        <f t="shared" si="1"/>
        <v>5</v>
      </c>
      <c r="D136" s="173">
        <f t="shared" si="2"/>
        <v>60</v>
      </c>
      <c r="E136" s="159">
        <f t="shared" si="3"/>
        <v>4</v>
      </c>
      <c r="F136" s="173">
        <f t="shared" si="4"/>
        <v>240</v>
      </c>
      <c r="G136" s="159">
        <f t="shared" si="5"/>
        <v>6</v>
      </c>
      <c r="H136" s="173">
        <f t="shared" si="6"/>
        <v>30</v>
      </c>
      <c r="I136" s="159">
        <f t="shared" si="7"/>
        <v>3</v>
      </c>
    </row>
    <row r="137">
      <c r="A137" s="176" t="s">
        <v>1477</v>
      </c>
      <c r="B137" s="177">
        <v>34.6</v>
      </c>
      <c r="C137" s="159">
        <f t="shared" si="1"/>
        <v>3</v>
      </c>
      <c r="D137" s="173">
        <f t="shared" si="2"/>
        <v>17.3</v>
      </c>
      <c r="E137" s="159">
        <f t="shared" si="3"/>
        <v>2</v>
      </c>
      <c r="F137" s="173">
        <f t="shared" si="4"/>
        <v>69.2</v>
      </c>
      <c r="G137" s="159">
        <f t="shared" si="5"/>
        <v>4</v>
      </c>
      <c r="H137" s="173">
        <f t="shared" si="6"/>
        <v>8.65</v>
      </c>
      <c r="I137" s="159">
        <f t="shared" si="7"/>
        <v>1</v>
      </c>
      <c r="J137" s="175"/>
      <c r="K137" s="175"/>
    </row>
    <row r="138">
      <c r="A138" s="176" t="s">
        <v>1485</v>
      </c>
      <c r="B138" s="177">
        <v>35.0</v>
      </c>
      <c r="C138" s="159">
        <f t="shared" si="1"/>
        <v>3</v>
      </c>
      <c r="D138" s="173">
        <f t="shared" si="2"/>
        <v>17.5</v>
      </c>
      <c r="E138" s="159">
        <f t="shared" si="3"/>
        <v>2</v>
      </c>
      <c r="F138" s="173">
        <f t="shared" si="4"/>
        <v>70</v>
      </c>
      <c r="G138" s="159">
        <f t="shared" si="5"/>
        <v>4</v>
      </c>
      <c r="H138" s="173">
        <f t="shared" si="6"/>
        <v>8.75</v>
      </c>
      <c r="I138" s="159">
        <f t="shared" si="7"/>
        <v>1</v>
      </c>
      <c r="J138" s="175"/>
      <c r="K138" s="175"/>
    </row>
    <row r="139">
      <c r="A139" s="176" t="s">
        <v>1492</v>
      </c>
      <c r="B139" s="177">
        <v>80.0</v>
      </c>
      <c r="C139" s="159">
        <f t="shared" si="1"/>
        <v>4</v>
      </c>
      <c r="D139" s="173">
        <f t="shared" si="2"/>
        <v>40</v>
      </c>
      <c r="E139" s="159">
        <f t="shared" si="3"/>
        <v>3</v>
      </c>
      <c r="F139" s="173">
        <f t="shared" si="4"/>
        <v>160</v>
      </c>
      <c r="G139" s="159">
        <f t="shared" si="5"/>
        <v>5</v>
      </c>
      <c r="H139" s="173">
        <f t="shared" si="6"/>
        <v>20</v>
      </c>
      <c r="I139" s="159">
        <f t="shared" si="7"/>
        <v>2</v>
      </c>
      <c r="J139" s="175"/>
      <c r="K139" s="175"/>
    </row>
    <row r="140">
      <c r="A140" s="159" t="s">
        <v>4025</v>
      </c>
      <c r="B140" s="173">
        <v>100.0</v>
      </c>
      <c r="C140" s="159">
        <f t="shared" si="1"/>
        <v>4</v>
      </c>
      <c r="D140" s="173">
        <f t="shared" si="2"/>
        <v>50</v>
      </c>
      <c r="E140" s="159">
        <f t="shared" si="3"/>
        <v>3</v>
      </c>
      <c r="F140" s="173">
        <f t="shared" si="4"/>
        <v>200</v>
      </c>
      <c r="G140" s="159">
        <f t="shared" si="5"/>
        <v>5</v>
      </c>
      <c r="H140" s="173">
        <f t="shared" si="6"/>
        <v>25</v>
      </c>
      <c r="I140" s="159">
        <f t="shared" si="7"/>
        <v>2</v>
      </c>
    </row>
    <row r="141">
      <c r="A141" s="159" t="s">
        <v>1501</v>
      </c>
      <c r="B141" s="173">
        <v>8.0</v>
      </c>
      <c r="C141" s="159">
        <f t="shared" si="1"/>
        <v>1</v>
      </c>
      <c r="D141" s="173">
        <f t="shared" si="2"/>
        <v>4</v>
      </c>
      <c r="E141" s="159">
        <f t="shared" si="3"/>
        <v>1</v>
      </c>
      <c r="F141" s="173">
        <f t="shared" si="4"/>
        <v>16</v>
      </c>
      <c r="G141" s="159">
        <f t="shared" si="5"/>
        <v>2</v>
      </c>
      <c r="H141" s="173">
        <f t="shared" si="6"/>
        <v>2</v>
      </c>
      <c r="I141" s="159">
        <f t="shared" si="7"/>
        <v>1</v>
      </c>
    </row>
    <row r="142">
      <c r="A142" s="159" t="s">
        <v>1509</v>
      </c>
      <c r="B142" s="173">
        <v>25.0</v>
      </c>
      <c r="C142" s="159">
        <f t="shared" si="1"/>
        <v>2</v>
      </c>
      <c r="D142" s="173">
        <f t="shared" si="2"/>
        <v>12.5</v>
      </c>
      <c r="E142" s="159">
        <f t="shared" si="3"/>
        <v>2</v>
      </c>
      <c r="F142" s="173">
        <f t="shared" si="4"/>
        <v>50</v>
      </c>
      <c r="G142" s="159">
        <f t="shared" si="5"/>
        <v>3</v>
      </c>
      <c r="H142" s="173">
        <f t="shared" si="6"/>
        <v>6.25</v>
      </c>
      <c r="I142" s="159">
        <f t="shared" si="7"/>
        <v>1</v>
      </c>
    </row>
    <row r="143">
      <c r="A143" s="176" t="s">
        <v>1516</v>
      </c>
      <c r="B143" s="177">
        <v>15.0</v>
      </c>
      <c r="C143" s="159">
        <f t="shared" si="1"/>
        <v>2</v>
      </c>
      <c r="D143" s="173">
        <f t="shared" si="2"/>
        <v>7.5</v>
      </c>
      <c r="E143" s="159">
        <f t="shared" si="3"/>
        <v>1</v>
      </c>
      <c r="F143" s="173">
        <f t="shared" si="4"/>
        <v>30</v>
      </c>
      <c r="G143" s="159">
        <f t="shared" si="5"/>
        <v>3</v>
      </c>
      <c r="H143" s="173">
        <f t="shared" si="6"/>
        <v>3.75</v>
      </c>
      <c r="I143" s="159">
        <f t="shared" si="7"/>
        <v>1</v>
      </c>
      <c r="J143" s="175"/>
      <c r="K143" s="175"/>
    </row>
    <row r="144">
      <c r="A144" s="176" t="s">
        <v>1522</v>
      </c>
      <c r="B144" s="177">
        <v>39.0</v>
      </c>
      <c r="C144" s="159">
        <f t="shared" si="1"/>
        <v>3</v>
      </c>
      <c r="D144" s="173">
        <f t="shared" si="2"/>
        <v>19.5</v>
      </c>
      <c r="E144" s="159">
        <f t="shared" si="3"/>
        <v>2</v>
      </c>
      <c r="F144" s="173">
        <f t="shared" si="4"/>
        <v>78</v>
      </c>
      <c r="G144" s="159">
        <f t="shared" si="5"/>
        <v>4</v>
      </c>
      <c r="H144" s="173">
        <f t="shared" si="6"/>
        <v>9.75</v>
      </c>
      <c r="I144" s="159">
        <f t="shared" si="7"/>
        <v>1</v>
      </c>
      <c r="J144" s="175"/>
      <c r="K144" s="175"/>
    </row>
    <row r="145">
      <c r="A145" s="176" t="s">
        <v>1526</v>
      </c>
      <c r="B145" s="177">
        <v>34.5</v>
      </c>
      <c r="C145" s="159">
        <f t="shared" si="1"/>
        <v>3</v>
      </c>
      <c r="D145" s="173">
        <f t="shared" si="2"/>
        <v>17.25</v>
      </c>
      <c r="E145" s="159">
        <f t="shared" si="3"/>
        <v>2</v>
      </c>
      <c r="F145" s="173">
        <f t="shared" si="4"/>
        <v>69</v>
      </c>
      <c r="G145" s="159">
        <f t="shared" si="5"/>
        <v>4</v>
      </c>
      <c r="H145" s="173">
        <f t="shared" si="6"/>
        <v>8.625</v>
      </c>
      <c r="I145" s="159">
        <f t="shared" si="7"/>
        <v>1</v>
      </c>
      <c r="J145" s="175"/>
      <c r="K145" s="175"/>
    </row>
    <row r="146">
      <c r="A146" s="159" t="s">
        <v>1534</v>
      </c>
      <c r="B146" s="173">
        <v>80.0</v>
      </c>
      <c r="C146" s="159">
        <f t="shared" si="1"/>
        <v>4</v>
      </c>
      <c r="D146" s="173">
        <f t="shared" si="2"/>
        <v>40</v>
      </c>
      <c r="E146" s="159">
        <f t="shared" si="3"/>
        <v>3</v>
      </c>
      <c r="F146" s="173">
        <f t="shared" si="4"/>
        <v>160</v>
      </c>
      <c r="G146" s="159">
        <f t="shared" si="5"/>
        <v>5</v>
      </c>
      <c r="H146" s="173">
        <f t="shared" si="6"/>
        <v>20</v>
      </c>
      <c r="I146" s="159">
        <f t="shared" si="7"/>
        <v>2</v>
      </c>
    </row>
    <row r="147">
      <c r="A147" s="159" t="s">
        <v>1540</v>
      </c>
      <c r="B147" s="173">
        <v>54.5</v>
      </c>
      <c r="C147" s="159">
        <f t="shared" si="1"/>
        <v>4</v>
      </c>
      <c r="D147" s="173">
        <f t="shared" si="2"/>
        <v>27.25</v>
      </c>
      <c r="E147" s="159">
        <f t="shared" si="3"/>
        <v>3</v>
      </c>
      <c r="F147" s="173">
        <f t="shared" si="4"/>
        <v>109</v>
      </c>
      <c r="G147" s="159">
        <f t="shared" si="5"/>
        <v>5</v>
      </c>
      <c r="H147" s="173">
        <f t="shared" si="6"/>
        <v>13.625</v>
      </c>
      <c r="I147" s="159">
        <f t="shared" si="7"/>
        <v>2</v>
      </c>
    </row>
    <row r="148">
      <c r="A148" s="159" t="s">
        <v>1551</v>
      </c>
      <c r="B148" s="173">
        <v>56.0</v>
      </c>
      <c r="C148" s="159">
        <f t="shared" si="1"/>
        <v>4</v>
      </c>
      <c r="D148" s="173">
        <f t="shared" si="2"/>
        <v>28</v>
      </c>
      <c r="E148" s="159">
        <f t="shared" si="3"/>
        <v>3</v>
      </c>
      <c r="F148" s="173">
        <f t="shared" si="4"/>
        <v>112</v>
      </c>
      <c r="G148" s="159">
        <f t="shared" si="5"/>
        <v>5</v>
      </c>
      <c r="H148" s="173">
        <f t="shared" si="6"/>
        <v>14</v>
      </c>
      <c r="I148" s="159">
        <f t="shared" si="7"/>
        <v>2</v>
      </c>
    </row>
    <row r="149">
      <c r="A149" s="176" t="s">
        <v>1557</v>
      </c>
      <c r="B149" s="177">
        <v>40.6</v>
      </c>
      <c r="C149" s="159">
        <f t="shared" si="1"/>
        <v>3</v>
      </c>
      <c r="D149" s="173">
        <f t="shared" si="2"/>
        <v>20.3</v>
      </c>
      <c r="E149" s="159">
        <f t="shared" si="3"/>
        <v>2</v>
      </c>
      <c r="F149" s="173">
        <f t="shared" si="4"/>
        <v>81.2</v>
      </c>
      <c r="G149" s="159">
        <f t="shared" si="5"/>
        <v>4</v>
      </c>
      <c r="H149" s="173">
        <f t="shared" si="6"/>
        <v>10.15</v>
      </c>
      <c r="I149" s="159">
        <f t="shared" si="7"/>
        <v>2</v>
      </c>
      <c r="J149" s="175"/>
      <c r="K149" s="175"/>
    </row>
    <row r="150">
      <c r="A150" s="176" t="s">
        <v>1563</v>
      </c>
      <c r="B150" s="177">
        <v>30.0</v>
      </c>
      <c r="C150" s="159">
        <f t="shared" si="1"/>
        <v>3</v>
      </c>
      <c r="D150" s="173">
        <f t="shared" si="2"/>
        <v>15</v>
      </c>
      <c r="E150" s="159">
        <f t="shared" si="3"/>
        <v>2</v>
      </c>
      <c r="F150" s="173">
        <f t="shared" si="4"/>
        <v>60</v>
      </c>
      <c r="G150" s="159">
        <f t="shared" si="5"/>
        <v>4</v>
      </c>
      <c r="H150" s="173">
        <f t="shared" si="6"/>
        <v>7.5</v>
      </c>
      <c r="I150" s="159">
        <f t="shared" si="7"/>
        <v>1</v>
      </c>
      <c r="J150" s="175"/>
      <c r="K150" s="175"/>
    </row>
    <row r="151">
      <c r="A151" s="176" t="s">
        <v>1568</v>
      </c>
      <c r="B151" s="177">
        <v>44.5</v>
      </c>
      <c r="C151" s="159">
        <f t="shared" si="1"/>
        <v>3</v>
      </c>
      <c r="D151" s="173">
        <f t="shared" si="2"/>
        <v>22.25</v>
      </c>
      <c r="E151" s="159">
        <f t="shared" si="3"/>
        <v>2</v>
      </c>
      <c r="F151" s="173">
        <f t="shared" si="4"/>
        <v>89</v>
      </c>
      <c r="G151" s="159">
        <f t="shared" si="5"/>
        <v>4</v>
      </c>
      <c r="H151" s="173">
        <f t="shared" si="6"/>
        <v>11.125</v>
      </c>
      <c r="I151" s="159">
        <f t="shared" si="7"/>
        <v>2</v>
      </c>
      <c r="J151" s="175"/>
      <c r="K151" s="175"/>
    </row>
    <row r="152">
      <c r="A152" s="159" t="s">
        <v>1575</v>
      </c>
      <c r="B152" s="173">
        <v>55.0</v>
      </c>
      <c r="C152" s="159">
        <f t="shared" si="1"/>
        <v>4</v>
      </c>
      <c r="D152" s="173">
        <f t="shared" si="2"/>
        <v>27.5</v>
      </c>
      <c r="E152" s="159">
        <f t="shared" si="3"/>
        <v>3</v>
      </c>
      <c r="F152" s="173">
        <f t="shared" si="4"/>
        <v>110</v>
      </c>
      <c r="G152" s="159">
        <f t="shared" si="5"/>
        <v>5</v>
      </c>
      <c r="H152" s="173">
        <f t="shared" si="6"/>
        <v>13.75</v>
      </c>
      <c r="I152" s="159">
        <f t="shared" si="7"/>
        <v>2</v>
      </c>
    </row>
    <row r="153">
      <c r="A153" s="159" t="s">
        <v>4106</v>
      </c>
      <c r="B153" s="173">
        <v>59.0</v>
      </c>
      <c r="C153" s="159">
        <f t="shared" si="1"/>
        <v>4</v>
      </c>
      <c r="D153" s="173">
        <f t="shared" si="2"/>
        <v>29.5</v>
      </c>
      <c r="E153" s="159">
        <f t="shared" si="3"/>
        <v>3</v>
      </c>
      <c r="F153" s="173">
        <f t="shared" si="4"/>
        <v>118</v>
      </c>
      <c r="G153" s="159">
        <f t="shared" si="5"/>
        <v>5</v>
      </c>
      <c r="H153" s="173">
        <f t="shared" si="6"/>
        <v>14.75</v>
      </c>
      <c r="I153" s="159">
        <f t="shared" si="7"/>
        <v>2</v>
      </c>
    </row>
    <row r="154">
      <c r="A154" s="159" t="s">
        <v>1584</v>
      </c>
      <c r="B154" s="173">
        <v>88.4</v>
      </c>
      <c r="C154" s="159">
        <f t="shared" si="1"/>
        <v>4</v>
      </c>
      <c r="D154" s="173">
        <f t="shared" si="2"/>
        <v>44.2</v>
      </c>
      <c r="E154" s="159">
        <f t="shared" si="3"/>
        <v>3</v>
      </c>
      <c r="F154" s="173">
        <f t="shared" si="4"/>
        <v>176.8</v>
      </c>
      <c r="G154" s="159">
        <f t="shared" si="5"/>
        <v>5</v>
      </c>
      <c r="H154" s="173">
        <f t="shared" si="6"/>
        <v>22.1</v>
      </c>
      <c r="I154" s="159">
        <f t="shared" si="7"/>
        <v>2</v>
      </c>
    </row>
    <row r="155">
      <c r="A155" s="176" t="s">
        <v>1595</v>
      </c>
      <c r="B155" s="177">
        <v>235.0</v>
      </c>
      <c r="C155" s="159">
        <f t="shared" si="1"/>
        <v>6</v>
      </c>
      <c r="D155" s="173">
        <f t="shared" si="2"/>
        <v>117.5</v>
      </c>
      <c r="E155" s="159">
        <f t="shared" si="3"/>
        <v>5</v>
      </c>
      <c r="F155" s="173">
        <f t="shared" si="4"/>
        <v>470</v>
      </c>
      <c r="G155" s="159">
        <f t="shared" si="5"/>
        <v>9</v>
      </c>
      <c r="H155" s="173">
        <f t="shared" si="6"/>
        <v>58.75</v>
      </c>
      <c r="I155" s="159">
        <f t="shared" si="7"/>
        <v>4</v>
      </c>
      <c r="J155" s="175"/>
      <c r="K155" s="175"/>
    </row>
    <row r="156">
      <c r="A156" s="176" t="s">
        <v>4126</v>
      </c>
      <c r="B156" s="177">
        <v>305.0</v>
      </c>
      <c r="C156" s="159">
        <f t="shared" si="1"/>
        <v>7</v>
      </c>
      <c r="D156" s="173">
        <f t="shared" si="2"/>
        <v>152.5</v>
      </c>
      <c r="E156" s="159">
        <f t="shared" si="3"/>
        <v>5</v>
      </c>
      <c r="F156" s="173">
        <f t="shared" si="4"/>
        <v>610</v>
      </c>
      <c r="G156" s="159">
        <f t="shared" si="5"/>
        <v>10</v>
      </c>
      <c r="H156" s="173">
        <f t="shared" si="6"/>
        <v>76.25</v>
      </c>
      <c r="I156" s="159">
        <f t="shared" si="7"/>
        <v>4</v>
      </c>
      <c r="J156" s="175"/>
      <c r="K156" s="175"/>
    </row>
    <row r="157">
      <c r="A157" s="176" t="s">
        <v>1601</v>
      </c>
      <c r="B157" s="177">
        <v>220.0</v>
      </c>
      <c r="C157" s="159">
        <f t="shared" si="1"/>
        <v>6</v>
      </c>
      <c r="D157" s="173">
        <f t="shared" si="2"/>
        <v>110</v>
      </c>
      <c r="E157" s="159">
        <f t="shared" si="3"/>
        <v>5</v>
      </c>
      <c r="F157" s="173">
        <f t="shared" si="4"/>
        <v>440</v>
      </c>
      <c r="G157" s="159">
        <f t="shared" si="5"/>
        <v>8</v>
      </c>
      <c r="H157" s="173">
        <f t="shared" si="6"/>
        <v>55</v>
      </c>
      <c r="I157" s="159">
        <f t="shared" si="7"/>
        <v>4</v>
      </c>
      <c r="J157" s="175"/>
      <c r="K157" s="175"/>
    </row>
    <row r="158">
      <c r="A158" s="159" t="s">
        <v>1617</v>
      </c>
      <c r="B158" s="173">
        <v>6.5</v>
      </c>
      <c r="C158" s="159">
        <f t="shared" si="1"/>
        <v>1</v>
      </c>
      <c r="D158" s="173">
        <f t="shared" si="2"/>
        <v>3.25</v>
      </c>
      <c r="E158" s="159">
        <f t="shared" si="3"/>
        <v>1</v>
      </c>
      <c r="F158" s="173">
        <f t="shared" si="4"/>
        <v>13</v>
      </c>
      <c r="G158" s="159">
        <f t="shared" si="5"/>
        <v>2</v>
      </c>
      <c r="H158" s="173">
        <f t="shared" si="6"/>
        <v>1.625</v>
      </c>
      <c r="I158" s="159">
        <f t="shared" si="7"/>
        <v>1</v>
      </c>
    </row>
    <row r="159">
      <c r="A159" s="159" t="s">
        <v>1632</v>
      </c>
      <c r="B159" s="173">
        <v>29.0</v>
      </c>
      <c r="C159" s="159">
        <f t="shared" si="1"/>
        <v>3</v>
      </c>
      <c r="D159" s="173">
        <f t="shared" si="2"/>
        <v>14.5</v>
      </c>
      <c r="E159" s="159">
        <f t="shared" si="3"/>
        <v>2</v>
      </c>
      <c r="F159" s="173">
        <f t="shared" si="4"/>
        <v>58</v>
      </c>
      <c r="G159" s="159">
        <f t="shared" si="5"/>
        <v>4</v>
      </c>
      <c r="H159" s="173">
        <f t="shared" si="6"/>
        <v>7.25</v>
      </c>
      <c r="I159" s="159">
        <f t="shared" si="7"/>
        <v>1</v>
      </c>
    </row>
    <row r="160">
      <c r="A160" s="159" t="s">
        <v>1637</v>
      </c>
      <c r="B160" s="173">
        <v>24.5</v>
      </c>
      <c r="C160" s="159">
        <f t="shared" si="1"/>
        <v>2</v>
      </c>
      <c r="D160" s="173">
        <f t="shared" si="2"/>
        <v>12.25</v>
      </c>
      <c r="E160" s="159">
        <f t="shared" si="3"/>
        <v>2</v>
      </c>
      <c r="F160" s="173">
        <f t="shared" si="4"/>
        <v>49</v>
      </c>
      <c r="G160" s="159">
        <f t="shared" si="5"/>
        <v>3</v>
      </c>
      <c r="H160" s="173">
        <f t="shared" si="6"/>
        <v>6.125</v>
      </c>
      <c r="I160" s="159">
        <f t="shared" si="7"/>
        <v>1</v>
      </c>
    </row>
    <row r="161">
      <c r="A161" s="176" t="s">
        <v>1642</v>
      </c>
      <c r="B161" s="177">
        <v>25.0</v>
      </c>
      <c r="C161" s="159">
        <f t="shared" si="1"/>
        <v>2</v>
      </c>
      <c r="D161" s="173">
        <f t="shared" si="2"/>
        <v>12.5</v>
      </c>
      <c r="E161" s="159">
        <f t="shared" si="3"/>
        <v>2</v>
      </c>
      <c r="F161" s="173">
        <f t="shared" si="4"/>
        <v>50</v>
      </c>
      <c r="G161" s="159">
        <f t="shared" si="5"/>
        <v>3</v>
      </c>
      <c r="H161" s="173">
        <f t="shared" si="6"/>
        <v>6.25</v>
      </c>
      <c r="I161" s="159">
        <f t="shared" si="7"/>
        <v>1</v>
      </c>
      <c r="J161" s="175"/>
      <c r="K161" s="175"/>
    </row>
    <row r="162">
      <c r="A162" s="176" t="s">
        <v>1646</v>
      </c>
      <c r="B162" s="177">
        <v>36.5</v>
      </c>
      <c r="C162" s="159">
        <f t="shared" si="1"/>
        <v>3</v>
      </c>
      <c r="D162" s="173">
        <f t="shared" si="2"/>
        <v>18.25</v>
      </c>
      <c r="E162" s="159">
        <f t="shared" si="3"/>
        <v>2</v>
      </c>
      <c r="F162" s="173">
        <f t="shared" si="4"/>
        <v>73</v>
      </c>
      <c r="G162" s="159">
        <f t="shared" si="5"/>
        <v>4</v>
      </c>
      <c r="H162" s="173">
        <f t="shared" si="6"/>
        <v>9.125</v>
      </c>
      <c r="I162" s="159">
        <f t="shared" si="7"/>
        <v>1</v>
      </c>
      <c r="J162" s="175"/>
      <c r="K162" s="175"/>
    </row>
    <row r="163">
      <c r="A163" s="176" t="s">
        <v>1652</v>
      </c>
      <c r="B163" s="177">
        <v>7.5</v>
      </c>
      <c r="C163" s="159">
        <f t="shared" si="1"/>
        <v>1</v>
      </c>
      <c r="D163" s="173">
        <f t="shared" si="2"/>
        <v>3.75</v>
      </c>
      <c r="E163" s="159">
        <f t="shared" si="3"/>
        <v>1</v>
      </c>
      <c r="F163" s="173">
        <f t="shared" si="4"/>
        <v>15</v>
      </c>
      <c r="G163" s="159">
        <f t="shared" si="5"/>
        <v>2</v>
      </c>
      <c r="H163" s="173">
        <f t="shared" si="6"/>
        <v>1.875</v>
      </c>
      <c r="I163" s="159">
        <f t="shared" si="7"/>
        <v>1</v>
      </c>
      <c r="J163" s="175"/>
      <c r="K163" s="175"/>
    </row>
    <row r="164">
      <c r="A164" s="159" t="s">
        <v>1657</v>
      </c>
      <c r="B164" s="173">
        <v>35.0</v>
      </c>
      <c r="C164" s="159">
        <f t="shared" si="1"/>
        <v>3</v>
      </c>
      <c r="D164" s="173">
        <f t="shared" si="2"/>
        <v>17.5</v>
      </c>
      <c r="E164" s="159">
        <f t="shared" si="3"/>
        <v>2</v>
      </c>
      <c r="F164" s="173">
        <f t="shared" si="4"/>
        <v>70</v>
      </c>
      <c r="G164" s="159">
        <f t="shared" si="5"/>
        <v>4</v>
      </c>
      <c r="H164" s="173">
        <f t="shared" si="6"/>
        <v>8.75</v>
      </c>
      <c r="I164" s="159">
        <f t="shared" si="7"/>
        <v>1</v>
      </c>
    </row>
    <row r="165">
      <c r="A165" s="159" t="s">
        <v>1658</v>
      </c>
      <c r="B165" s="173">
        <v>11.5</v>
      </c>
      <c r="C165" s="159">
        <f t="shared" si="1"/>
        <v>2</v>
      </c>
      <c r="D165" s="173">
        <f t="shared" si="2"/>
        <v>5.75</v>
      </c>
      <c r="E165" s="159">
        <f t="shared" si="3"/>
        <v>1</v>
      </c>
      <c r="F165" s="173">
        <f t="shared" si="4"/>
        <v>23</v>
      </c>
      <c r="G165" s="159">
        <f t="shared" si="5"/>
        <v>2</v>
      </c>
      <c r="H165" s="173">
        <f t="shared" si="6"/>
        <v>2.875</v>
      </c>
      <c r="I165" s="159">
        <f t="shared" si="7"/>
        <v>1</v>
      </c>
    </row>
    <row r="166">
      <c r="A166" s="159" t="s">
        <v>1661</v>
      </c>
      <c r="B166" s="173">
        <v>40.5</v>
      </c>
      <c r="C166" s="159">
        <f t="shared" si="1"/>
        <v>3</v>
      </c>
      <c r="D166" s="173">
        <f t="shared" si="2"/>
        <v>20.25</v>
      </c>
      <c r="E166" s="159">
        <f t="shared" si="3"/>
        <v>2</v>
      </c>
      <c r="F166" s="173">
        <f t="shared" si="4"/>
        <v>81</v>
      </c>
      <c r="G166" s="159">
        <f t="shared" si="5"/>
        <v>4</v>
      </c>
      <c r="H166" s="173">
        <f t="shared" si="6"/>
        <v>10.125</v>
      </c>
      <c r="I166" s="159">
        <f t="shared" si="7"/>
        <v>2</v>
      </c>
    </row>
    <row r="167">
      <c r="A167" s="176" t="s">
        <v>1662</v>
      </c>
      <c r="B167" s="177">
        <v>59.0</v>
      </c>
      <c r="C167" s="159">
        <f t="shared" si="1"/>
        <v>4</v>
      </c>
      <c r="D167" s="173">
        <f t="shared" si="2"/>
        <v>29.5</v>
      </c>
      <c r="E167" s="159">
        <f t="shared" si="3"/>
        <v>3</v>
      </c>
      <c r="F167" s="173">
        <f t="shared" si="4"/>
        <v>118</v>
      </c>
      <c r="G167" s="159">
        <f t="shared" si="5"/>
        <v>5</v>
      </c>
      <c r="H167" s="173">
        <f t="shared" si="6"/>
        <v>14.75</v>
      </c>
      <c r="I167" s="159">
        <f t="shared" si="7"/>
        <v>2</v>
      </c>
      <c r="J167" s="175"/>
      <c r="K167" s="175"/>
    </row>
    <row r="168">
      <c r="A168" s="176" t="s">
        <v>4207</v>
      </c>
      <c r="B168" s="177">
        <v>79.0</v>
      </c>
      <c r="C168" s="159">
        <f t="shared" si="1"/>
        <v>4</v>
      </c>
      <c r="D168" s="173">
        <f t="shared" si="2"/>
        <v>39.5</v>
      </c>
      <c r="E168" s="159">
        <f t="shared" si="3"/>
        <v>3</v>
      </c>
      <c r="F168" s="173">
        <f t="shared" si="4"/>
        <v>158</v>
      </c>
      <c r="G168" s="159">
        <f t="shared" si="5"/>
        <v>5</v>
      </c>
      <c r="H168" s="173">
        <f t="shared" si="6"/>
        <v>19.75</v>
      </c>
      <c r="I168" s="159">
        <f t="shared" si="7"/>
        <v>2</v>
      </c>
      <c r="J168" s="175"/>
      <c r="K168" s="175"/>
    </row>
    <row r="169">
      <c r="A169" s="176" t="s">
        <v>1667</v>
      </c>
      <c r="B169" s="177">
        <v>460.0</v>
      </c>
      <c r="C169" s="159">
        <f t="shared" si="1"/>
        <v>9</v>
      </c>
      <c r="D169" s="173">
        <f t="shared" si="2"/>
        <v>230</v>
      </c>
      <c r="E169" s="159">
        <f t="shared" si="3"/>
        <v>6</v>
      </c>
      <c r="F169" s="173">
        <f t="shared" si="4"/>
        <v>920</v>
      </c>
      <c r="G169" s="159">
        <f t="shared" si="5"/>
        <v>11</v>
      </c>
      <c r="H169" s="173">
        <f t="shared" si="6"/>
        <v>115</v>
      </c>
      <c r="I169" s="159">
        <f t="shared" si="7"/>
        <v>5</v>
      </c>
      <c r="J169" s="175"/>
      <c r="K169" s="175"/>
    </row>
    <row r="170">
      <c r="A170" s="159" t="s">
        <v>1673</v>
      </c>
      <c r="B170" s="173">
        <v>55.4</v>
      </c>
      <c r="C170" s="159">
        <f t="shared" si="1"/>
        <v>4</v>
      </c>
      <c r="D170" s="173">
        <f t="shared" si="2"/>
        <v>27.7</v>
      </c>
      <c r="E170" s="159">
        <f t="shared" si="3"/>
        <v>3</v>
      </c>
      <c r="F170" s="173">
        <f t="shared" si="4"/>
        <v>110.8</v>
      </c>
      <c r="G170" s="159">
        <f t="shared" si="5"/>
        <v>5</v>
      </c>
      <c r="H170" s="173">
        <f t="shared" si="6"/>
        <v>13.85</v>
      </c>
      <c r="I170" s="159">
        <f t="shared" si="7"/>
        <v>2</v>
      </c>
    </row>
    <row r="171">
      <c r="A171" s="159" t="s">
        <v>1680</v>
      </c>
      <c r="B171" s="173">
        <v>52.6</v>
      </c>
      <c r="C171" s="159">
        <f t="shared" si="1"/>
        <v>4</v>
      </c>
      <c r="D171" s="173">
        <f t="shared" si="2"/>
        <v>26.3</v>
      </c>
      <c r="E171" s="159">
        <f t="shared" si="3"/>
        <v>3</v>
      </c>
      <c r="F171" s="173">
        <f t="shared" si="4"/>
        <v>105.2</v>
      </c>
      <c r="G171" s="159">
        <f t="shared" si="5"/>
        <v>5</v>
      </c>
      <c r="H171" s="173">
        <f t="shared" si="6"/>
        <v>13.15</v>
      </c>
      <c r="I171" s="159">
        <f t="shared" si="7"/>
        <v>2</v>
      </c>
    </row>
    <row r="172">
      <c r="A172" s="159" t="s">
        <v>1689</v>
      </c>
      <c r="B172" s="173">
        <v>60.0</v>
      </c>
      <c r="C172" s="159">
        <f t="shared" si="1"/>
        <v>4</v>
      </c>
      <c r="D172" s="173">
        <f t="shared" si="2"/>
        <v>30</v>
      </c>
      <c r="E172" s="159">
        <f t="shared" si="3"/>
        <v>3</v>
      </c>
      <c r="F172" s="173">
        <f t="shared" si="4"/>
        <v>120</v>
      </c>
      <c r="G172" s="159">
        <f t="shared" si="5"/>
        <v>5</v>
      </c>
      <c r="H172" s="173">
        <f t="shared" si="6"/>
        <v>15</v>
      </c>
      <c r="I172" s="159">
        <f t="shared" si="7"/>
        <v>2</v>
      </c>
    </row>
    <row r="173">
      <c r="A173" s="176" t="s">
        <v>1696</v>
      </c>
      <c r="B173" s="177">
        <v>3.3</v>
      </c>
      <c r="C173" s="159">
        <f t="shared" si="1"/>
        <v>1</v>
      </c>
      <c r="D173" s="173">
        <f t="shared" si="2"/>
        <v>1.65</v>
      </c>
      <c r="E173" s="159">
        <f t="shared" si="3"/>
        <v>1</v>
      </c>
      <c r="F173" s="173">
        <f t="shared" si="4"/>
        <v>6.6</v>
      </c>
      <c r="G173" s="159">
        <f t="shared" si="5"/>
        <v>1</v>
      </c>
      <c r="H173" s="173">
        <f t="shared" si="6"/>
        <v>0.825</v>
      </c>
      <c r="I173" s="159">
        <f t="shared" si="7"/>
        <v>1</v>
      </c>
      <c r="J173" s="175"/>
      <c r="K173" s="175"/>
    </row>
    <row r="174">
      <c r="A174" s="176" t="s">
        <v>1702</v>
      </c>
      <c r="B174" s="177">
        <v>16.5</v>
      </c>
      <c r="C174" s="159">
        <f t="shared" si="1"/>
        <v>2</v>
      </c>
      <c r="D174" s="173">
        <f t="shared" si="2"/>
        <v>8.25</v>
      </c>
      <c r="E174" s="159">
        <f t="shared" si="3"/>
        <v>1</v>
      </c>
      <c r="F174" s="173">
        <f t="shared" si="4"/>
        <v>33</v>
      </c>
      <c r="G174" s="159">
        <f t="shared" si="5"/>
        <v>3</v>
      </c>
      <c r="H174" s="173">
        <f t="shared" si="6"/>
        <v>4.125</v>
      </c>
      <c r="I174" s="159">
        <f t="shared" si="7"/>
        <v>1</v>
      </c>
      <c r="J174" s="175"/>
      <c r="K174" s="175"/>
    </row>
    <row r="175">
      <c r="A175" s="176" t="s">
        <v>1710</v>
      </c>
      <c r="B175" s="177">
        <v>210.0</v>
      </c>
      <c r="C175" s="159">
        <f t="shared" si="1"/>
        <v>6</v>
      </c>
      <c r="D175" s="173">
        <f t="shared" si="2"/>
        <v>105</v>
      </c>
      <c r="E175" s="159">
        <f t="shared" si="3"/>
        <v>5</v>
      </c>
      <c r="F175" s="173">
        <f t="shared" si="4"/>
        <v>420</v>
      </c>
      <c r="G175" s="159">
        <f t="shared" si="5"/>
        <v>8</v>
      </c>
      <c r="H175" s="173">
        <f t="shared" si="6"/>
        <v>52.5</v>
      </c>
      <c r="I175" s="159">
        <f t="shared" si="7"/>
        <v>4</v>
      </c>
      <c r="J175" s="175"/>
      <c r="K175" s="175"/>
    </row>
    <row r="176">
      <c r="A176" s="159" t="s">
        <v>1722</v>
      </c>
      <c r="B176" s="173">
        <v>122.0</v>
      </c>
      <c r="C176" s="159">
        <f t="shared" si="1"/>
        <v>5</v>
      </c>
      <c r="D176" s="173">
        <f t="shared" si="2"/>
        <v>61</v>
      </c>
      <c r="E176" s="159">
        <f t="shared" si="3"/>
        <v>4</v>
      </c>
      <c r="F176" s="173">
        <f t="shared" si="4"/>
        <v>244</v>
      </c>
      <c r="G176" s="159">
        <f t="shared" si="5"/>
        <v>6</v>
      </c>
      <c r="H176" s="173">
        <f t="shared" si="6"/>
        <v>30.5</v>
      </c>
      <c r="I176" s="159">
        <f t="shared" si="7"/>
        <v>3</v>
      </c>
    </row>
    <row r="177">
      <c r="A177" s="159" t="s">
        <v>4250</v>
      </c>
      <c r="B177" s="173">
        <v>127.0</v>
      </c>
      <c r="C177" s="159">
        <f t="shared" si="1"/>
        <v>5</v>
      </c>
      <c r="D177" s="173">
        <f t="shared" si="2"/>
        <v>63.5</v>
      </c>
      <c r="E177" s="159">
        <f t="shared" si="3"/>
        <v>4</v>
      </c>
      <c r="F177" s="173">
        <f t="shared" si="4"/>
        <v>254</v>
      </c>
      <c r="G177" s="159">
        <f t="shared" si="5"/>
        <v>6</v>
      </c>
      <c r="H177" s="173">
        <f t="shared" si="6"/>
        <v>31.75</v>
      </c>
      <c r="I177" s="159">
        <f t="shared" si="7"/>
        <v>3</v>
      </c>
    </row>
    <row r="178">
      <c r="A178" s="159" t="s">
        <v>4256</v>
      </c>
      <c r="B178" s="173">
        <v>33.0</v>
      </c>
      <c r="C178" s="159">
        <f t="shared" si="1"/>
        <v>3</v>
      </c>
      <c r="D178" s="173">
        <f t="shared" si="2"/>
        <v>16.5</v>
      </c>
      <c r="E178" s="159">
        <f t="shared" si="3"/>
        <v>2</v>
      </c>
      <c r="F178" s="173">
        <f t="shared" si="4"/>
        <v>66</v>
      </c>
      <c r="G178" s="159">
        <f t="shared" si="5"/>
        <v>4</v>
      </c>
      <c r="H178" s="173">
        <f t="shared" si="6"/>
        <v>8.25</v>
      </c>
      <c r="I178" s="159">
        <f t="shared" si="7"/>
        <v>1</v>
      </c>
    </row>
    <row r="179">
      <c r="A179" s="176" t="s">
        <v>1732</v>
      </c>
      <c r="B179" s="177">
        <v>4.0</v>
      </c>
      <c r="C179" s="159">
        <f t="shared" si="1"/>
        <v>1</v>
      </c>
      <c r="D179" s="173">
        <f t="shared" si="2"/>
        <v>2</v>
      </c>
      <c r="E179" s="159">
        <f t="shared" si="3"/>
        <v>1</v>
      </c>
      <c r="F179" s="173">
        <f t="shared" si="4"/>
        <v>8</v>
      </c>
      <c r="G179" s="159">
        <f t="shared" si="5"/>
        <v>1</v>
      </c>
      <c r="H179" s="173">
        <f t="shared" si="6"/>
        <v>1</v>
      </c>
      <c r="I179" s="159">
        <f t="shared" si="7"/>
        <v>1</v>
      </c>
      <c r="J179" s="175"/>
      <c r="K179" s="175"/>
    </row>
    <row r="180">
      <c r="A180" s="176" t="s">
        <v>1748</v>
      </c>
      <c r="B180" s="177">
        <v>6.4</v>
      </c>
      <c r="C180" s="159">
        <f t="shared" si="1"/>
        <v>1</v>
      </c>
      <c r="D180" s="173">
        <f t="shared" si="2"/>
        <v>3.2</v>
      </c>
      <c r="E180" s="159">
        <f t="shared" si="3"/>
        <v>1</v>
      </c>
      <c r="F180" s="173">
        <f t="shared" si="4"/>
        <v>12.8</v>
      </c>
      <c r="G180" s="159">
        <f t="shared" si="5"/>
        <v>2</v>
      </c>
      <c r="H180" s="173">
        <f t="shared" si="6"/>
        <v>1.6</v>
      </c>
      <c r="I180" s="159">
        <f t="shared" si="7"/>
        <v>1</v>
      </c>
      <c r="J180" s="175"/>
      <c r="K180" s="175"/>
    </row>
    <row r="181">
      <c r="A181" s="176" t="s">
        <v>1761</v>
      </c>
      <c r="B181" s="177">
        <v>15.8</v>
      </c>
      <c r="C181" s="159">
        <f t="shared" si="1"/>
        <v>2</v>
      </c>
      <c r="D181" s="173">
        <f t="shared" si="2"/>
        <v>7.9</v>
      </c>
      <c r="E181" s="159">
        <f t="shared" si="3"/>
        <v>1</v>
      </c>
      <c r="F181" s="173">
        <f t="shared" si="4"/>
        <v>31.6</v>
      </c>
      <c r="G181" s="159">
        <f t="shared" si="5"/>
        <v>3</v>
      </c>
      <c r="H181" s="173">
        <f t="shared" si="6"/>
        <v>3.95</v>
      </c>
      <c r="I181" s="159">
        <f t="shared" si="7"/>
        <v>1</v>
      </c>
      <c r="J181" s="175"/>
      <c r="K181" s="175"/>
    </row>
    <row r="182">
      <c r="A182" s="159" t="s">
        <v>1774</v>
      </c>
      <c r="B182" s="173">
        <v>100.5</v>
      </c>
      <c r="C182" s="159">
        <f t="shared" si="1"/>
        <v>5</v>
      </c>
      <c r="D182" s="173">
        <f t="shared" si="2"/>
        <v>50.25</v>
      </c>
      <c r="E182" s="159">
        <f t="shared" si="3"/>
        <v>4</v>
      </c>
      <c r="F182" s="173">
        <f t="shared" si="4"/>
        <v>201</v>
      </c>
      <c r="G182" s="159">
        <f t="shared" si="5"/>
        <v>6</v>
      </c>
      <c r="H182" s="173">
        <f t="shared" si="6"/>
        <v>25.125</v>
      </c>
      <c r="I182" s="159">
        <f t="shared" si="7"/>
        <v>3</v>
      </c>
    </row>
    <row r="183">
      <c r="A183" s="159" t="s">
        <v>1781</v>
      </c>
      <c r="B183" s="173">
        <v>7.9</v>
      </c>
      <c r="C183" s="159">
        <f t="shared" si="1"/>
        <v>1</v>
      </c>
      <c r="D183" s="173">
        <f t="shared" si="2"/>
        <v>3.95</v>
      </c>
      <c r="E183" s="159">
        <f t="shared" si="3"/>
        <v>1</v>
      </c>
      <c r="F183" s="173">
        <f t="shared" si="4"/>
        <v>15.8</v>
      </c>
      <c r="G183" s="159">
        <f t="shared" si="5"/>
        <v>2</v>
      </c>
      <c r="H183" s="173">
        <f t="shared" si="6"/>
        <v>1.975</v>
      </c>
      <c r="I183" s="159">
        <f t="shared" si="7"/>
        <v>1</v>
      </c>
    </row>
    <row r="184">
      <c r="A184" s="159" t="s">
        <v>1790</v>
      </c>
      <c r="B184" s="173">
        <v>19.0</v>
      </c>
      <c r="C184" s="159">
        <f t="shared" si="1"/>
        <v>2</v>
      </c>
      <c r="D184" s="173">
        <f t="shared" si="2"/>
        <v>9.5</v>
      </c>
      <c r="E184" s="159">
        <f t="shared" si="3"/>
        <v>1</v>
      </c>
      <c r="F184" s="173">
        <f t="shared" si="4"/>
        <v>38</v>
      </c>
      <c r="G184" s="159">
        <f t="shared" si="5"/>
        <v>3</v>
      </c>
      <c r="H184" s="173">
        <f t="shared" si="6"/>
        <v>4.75</v>
      </c>
      <c r="I184" s="159">
        <f t="shared" si="7"/>
        <v>1</v>
      </c>
    </row>
    <row r="185">
      <c r="A185" s="176" t="s">
        <v>1798</v>
      </c>
      <c r="B185" s="177">
        <v>79.5</v>
      </c>
      <c r="C185" s="159">
        <f t="shared" si="1"/>
        <v>4</v>
      </c>
      <c r="D185" s="173">
        <f t="shared" si="2"/>
        <v>39.75</v>
      </c>
      <c r="E185" s="159">
        <f t="shared" si="3"/>
        <v>3</v>
      </c>
      <c r="F185" s="173">
        <f t="shared" si="4"/>
        <v>159</v>
      </c>
      <c r="G185" s="159">
        <f t="shared" si="5"/>
        <v>5</v>
      </c>
      <c r="H185" s="173">
        <f t="shared" si="6"/>
        <v>19.875</v>
      </c>
      <c r="I185" s="159">
        <f t="shared" si="7"/>
        <v>2</v>
      </c>
      <c r="J185" s="175"/>
      <c r="K185" s="175"/>
    </row>
    <row r="186">
      <c r="A186" s="176" t="s">
        <v>1803</v>
      </c>
      <c r="B186" s="177">
        <v>9.5</v>
      </c>
      <c r="C186" s="159">
        <f t="shared" si="1"/>
        <v>1</v>
      </c>
      <c r="D186" s="173">
        <f t="shared" si="2"/>
        <v>4.75</v>
      </c>
      <c r="E186" s="159">
        <f t="shared" si="3"/>
        <v>1</v>
      </c>
      <c r="F186" s="173">
        <f t="shared" si="4"/>
        <v>19</v>
      </c>
      <c r="G186" s="159">
        <f t="shared" si="5"/>
        <v>2</v>
      </c>
      <c r="H186" s="173">
        <f t="shared" si="6"/>
        <v>2.375</v>
      </c>
      <c r="I186" s="159">
        <f t="shared" si="7"/>
        <v>1</v>
      </c>
      <c r="J186" s="175"/>
      <c r="K186" s="175"/>
    </row>
    <row r="187">
      <c r="A187" s="176" t="s">
        <v>1812</v>
      </c>
      <c r="B187" s="177">
        <v>25.0</v>
      </c>
      <c r="C187" s="159">
        <f t="shared" si="1"/>
        <v>2</v>
      </c>
      <c r="D187" s="173">
        <f t="shared" si="2"/>
        <v>12.5</v>
      </c>
      <c r="E187" s="159">
        <f t="shared" si="3"/>
        <v>2</v>
      </c>
      <c r="F187" s="173">
        <f t="shared" si="4"/>
        <v>50</v>
      </c>
      <c r="G187" s="159">
        <f t="shared" si="5"/>
        <v>3</v>
      </c>
      <c r="H187" s="173">
        <f t="shared" si="6"/>
        <v>6.25</v>
      </c>
      <c r="I187" s="159">
        <f t="shared" si="7"/>
        <v>1</v>
      </c>
      <c r="J187" s="175"/>
      <c r="K187" s="175"/>
    </row>
    <row r="188">
      <c r="A188" s="159" t="s">
        <v>1818</v>
      </c>
      <c r="B188" s="173">
        <v>88.8</v>
      </c>
      <c r="C188" s="159">
        <f t="shared" si="1"/>
        <v>4</v>
      </c>
      <c r="D188" s="173">
        <f t="shared" si="2"/>
        <v>44.4</v>
      </c>
      <c r="E188" s="159">
        <f t="shared" si="3"/>
        <v>3</v>
      </c>
      <c r="F188" s="173">
        <f t="shared" si="4"/>
        <v>177.6</v>
      </c>
      <c r="G188" s="159">
        <f t="shared" si="5"/>
        <v>5</v>
      </c>
      <c r="H188" s="173">
        <f t="shared" si="6"/>
        <v>22.2</v>
      </c>
      <c r="I188" s="159">
        <f t="shared" si="7"/>
        <v>2</v>
      </c>
    </row>
    <row r="189">
      <c r="A189" s="159" t="s">
        <v>1827</v>
      </c>
      <c r="B189" s="173">
        <v>6.0</v>
      </c>
      <c r="C189" s="159">
        <f t="shared" si="1"/>
        <v>1</v>
      </c>
      <c r="D189" s="173">
        <f t="shared" si="2"/>
        <v>3</v>
      </c>
      <c r="E189" s="159">
        <f t="shared" si="3"/>
        <v>1</v>
      </c>
      <c r="F189" s="173">
        <f t="shared" si="4"/>
        <v>12</v>
      </c>
      <c r="G189" s="159">
        <f t="shared" si="5"/>
        <v>2</v>
      </c>
      <c r="H189" s="173">
        <f t="shared" si="6"/>
        <v>1.5</v>
      </c>
      <c r="I189" s="159">
        <f t="shared" si="7"/>
        <v>1</v>
      </c>
    </row>
    <row r="190">
      <c r="A190" s="159" t="s">
        <v>1836</v>
      </c>
      <c r="B190" s="173">
        <v>32.5</v>
      </c>
      <c r="C190" s="159">
        <f t="shared" si="1"/>
        <v>3</v>
      </c>
      <c r="D190" s="173">
        <f t="shared" si="2"/>
        <v>16.25</v>
      </c>
      <c r="E190" s="159">
        <f t="shared" si="3"/>
        <v>2</v>
      </c>
      <c r="F190" s="173">
        <f t="shared" si="4"/>
        <v>65</v>
      </c>
      <c r="G190" s="159">
        <f t="shared" si="5"/>
        <v>4</v>
      </c>
      <c r="H190" s="173">
        <f t="shared" si="6"/>
        <v>8.125</v>
      </c>
      <c r="I190" s="159">
        <f t="shared" si="7"/>
        <v>1</v>
      </c>
    </row>
    <row r="191">
      <c r="A191" s="176" t="s">
        <v>1847</v>
      </c>
      <c r="B191" s="177">
        <v>21.2</v>
      </c>
      <c r="C191" s="159">
        <f t="shared" si="1"/>
        <v>2</v>
      </c>
      <c r="D191" s="173">
        <f t="shared" si="2"/>
        <v>10.6</v>
      </c>
      <c r="E191" s="159">
        <f t="shared" si="3"/>
        <v>2</v>
      </c>
      <c r="F191" s="173">
        <f t="shared" si="4"/>
        <v>42.4</v>
      </c>
      <c r="G191" s="159">
        <f t="shared" si="5"/>
        <v>3</v>
      </c>
      <c r="H191" s="173">
        <f t="shared" si="6"/>
        <v>5.3</v>
      </c>
      <c r="I191" s="159">
        <f t="shared" si="7"/>
        <v>1</v>
      </c>
      <c r="J191" s="175"/>
      <c r="K191" s="175"/>
    </row>
    <row r="192">
      <c r="A192" s="176" t="s">
        <v>1856</v>
      </c>
      <c r="B192" s="177">
        <v>40.8</v>
      </c>
      <c r="C192" s="159">
        <f t="shared" si="1"/>
        <v>3</v>
      </c>
      <c r="D192" s="173">
        <f t="shared" si="2"/>
        <v>20.4</v>
      </c>
      <c r="E192" s="159">
        <f t="shared" si="3"/>
        <v>2</v>
      </c>
      <c r="F192" s="173">
        <f t="shared" si="4"/>
        <v>81.6</v>
      </c>
      <c r="G192" s="159">
        <f t="shared" si="5"/>
        <v>4</v>
      </c>
      <c r="H192" s="173">
        <f t="shared" si="6"/>
        <v>10.2</v>
      </c>
      <c r="I192" s="159">
        <f t="shared" si="7"/>
        <v>2</v>
      </c>
      <c r="J192" s="175"/>
      <c r="K192" s="175"/>
    </row>
    <row r="193">
      <c r="A193" s="176" t="s">
        <v>1866</v>
      </c>
      <c r="B193" s="177">
        <v>10.8</v>
      </c>
      <c r="C193" s="159">
        <f t="shared" si="1"/>
        <v>2</v>
      </c>
      <c r="D193" s="173">
        <f t="shared" si="2"/>
        <v>5.4</v>
      </c>
      <c r="E193" s="159">
        <f t="shared" si="3"/>
        <v>1</v>
      </c>
      <c r="F193" s="173">
        <f t="shared" si="4"/>
        <v>21.6</v>
      </c>
      <c r="G193" s="159">
        <f t="shared" si="5"/>
        <v>2</v>
      </c>
      <c r="H193" s="173">
        <f t="shared" si="6"/>
        <v>2.7</v>
      </c>
      <c r="I193" s="159">
        <f t="shared" si="7"/>
        <v>1</v>
      </c>
      <c r="J193" s="175"/>
      <c r="K193" s="175"/>
    </row>
    <row r="194">
      <c r="A194" s="159" t="s">
        <v>1877</v>
      </c>
      <c r="B194" s="173">
        <v>35.6</v>
      </c>
      <c r="C194" s="159">
        <f t="shared" si="1"/>
        <v>3</v>
      </c>
      <c r="D194" s="173">
        <f t="shared" si="2"/>
        <v>17.8</v>
      </c>
      <c r="E194" s="159">
        <f t="shared" si="3"/>
        <v>2</v>
      </c>
      <c r="F194" s="173">
        <f t="shared" si="4"/>
        <v>71.2</v>
      </c>
      <c r="G194" s="159">
        <f t="shared" si="5"/>
        <v>4</v>
      </c>
      <c r="H194" s="173">
        <f t="shared" si="6"/>
        <v>8.9</v>
      </c>
      <c r="I194" s="159">
        <f t="shared" si="7"/>
        <v>1</v>
      </c>
    </row>
    <row r="195">
      <c r="A195" s="159" t="s">
        <v>1887</v>
      </c>
      <c r="B195" s="173">
        <v>8.5</v>
      </c>
      <c r="C195" s="159">
        <f t="shared" si="1"/>
        <v>1</v>
      </c>
      <c r="D195" s="173">
        <f t="shared" si="2"/>
        <v>4.25</v>
      </c>
      <c r="E195" s="159">
        <f t="shared" si="3"/>
        <v>1</v>
      </c>
      <c r="F195" s="173">
        <f t="shared" si="4"/>
        <v>17</v>
      </c>
      <c r="G195" s="159">
        <f t="shared" si="5"/>
        <v>2</v>
      </c>
      <c r="H195" s="173">
        <f t="shared" si="6"/>
        <v>2.125</v>
      </c>
      <c r="I195" s="159">
        <f t="shared" si="7"/>
        <v>1</v>
      </c>
    </row>
    <row r="196">
      <c r="A196" s="159" t="s">
        <v>1898</v>
      </c>
      <c r="B196" s="173">
        <v>33.5</v>
      </c>
      <c r="C196" s="159">
        <f t="shared" si="1"/>
        <v>3</v>
      </c>
      <c r="D196" s="173">
        <f t="shared" si="2"/>
        <v>16.75</v>
      </c>
      <c r="E196" s="159">
        <f t="shared" si="3"/>
        <v>2</v>
      </c>
      <c r="F196" s="173">
        <f t="shared" si="4"/>
        <v>67</v>
      </c>
      <c r="G196" s="159">
        <f t="shared" si="5"/>
        <v>4</v>
      </c>
      <c r="H196" s="173">
        <f t="shared" si="6"/>
        <v>8.375</v>
      </c>
      <c r="I196" s="159">
        <f t="shared" si="7"/>
        <v>1</v>
      </c>
    </row>
    <row r="197">
      <c r="A197" s="176" t="s">
        <v>1911</v>
      </c>
      <c r="B197" s="177">
        <v>75.0</v>
      </c>
      <c r="C197" s="159">
        <f t="shared" si="1"/>
        <v>4</v>
      </c>
      <c r="D197" s="173">
        <f t="shared" si="2"/>
        <v>37.5</v>
      </c>
      <c r="E197" s="159">
        <f t="shared" si="3"/>
        <v>3</v>
      </c>
      <c r="F197" s="173">
        <f t="shared" si="4"/>
        <v>150</v>
      </c>
      <c r="G197" s="159">
        <f t="shared" si="5"/>
        <v>5</v>
      </c>
      <c r="H197" s="173">
        <f t="shared" si="6"/>
        <v>18.75</v>
      </c>
      <c r="I197" s="159">
        <f t="shared" si="7"/>
        <v>2</v>
      </c>
      <c r="J197" s="175"/>
      <c r="K197" s="175"/>
    </row>
    <row r="198">
      <c r="A198" s="176" t="s">
        <v>1926</v>
      </c>
      <c r="B198" s="177">
        <v>12.0</v>
      </c>
      <c r="C198" s="159">
        <f t="shared" si="1"/>
        <v>2</v>
      </c>
      <c r="D198" s="173">
        <f t="shared" si="2"/>
        <v>6</v>
      </c>
      <c r="E198" s="159">
        <f t="shared" si="3"/>
        <v>1</v>
      </c>
      <c r="F198" s="173">
        <f t="shared" si="4"/>
        <v>24</v>
      </c>
      <c r="G198" s="159">
        <f t="shared" si="5"/>
        <v>2</v>
      </c>
      <c r="H198" s="173">
        <f t="shared" si="6"/>
        <v>3</v>
      </c>
      <c r="I198" s="159">
        <f t="shared" si="7"/>
        <v>1</v>
      </c>
      <c r="J198" s="175"/>
      <c r="K198" s="175"/>
    </row>
    <row r="199">
      <c r="A199" s="176" t="s">
        <v>1935</v>
      </c>
      <c r="B199" s="177">
        <v>22.5</v>
      </c>
      <c r="C199" s="159">
        <f t="shared" si="1"/>
        <v>2</v>
      </c>
      <c r="D199" s="173">
        <f t="shared" si="2"/>
        <v>11.25</v>
      </c>
      <c r="E199" s="159">
        <f t="shared" si="3"/>
        <v>2</v>
      </c>
      <c r="F199" s="173">
        <f t="shared" si="4"/>
        <v>45</v>
      </c>
      <c r="G199" s="159">
        <f t="shared" si="5"/>
        <v>3</v>
      </c>
      <c r="H199" s="173">
        <f t="shared" si="6"/>
        <v>5.625</v>
      </c>
      <c r="I199" s="159">
        <f t="shared" si="7"/>
        <v>1</v>
      </c>
      <c r="J199" s="175"/>
      <c r="K199" s="175"/>
    </row>
    <row r="200">
      <c r="A200" s="159" t="s">
        <v>1947</v>
      </c>
      <c r="B200" s="173">
        <v>2.0</v>
      </c>
      <c r="C200" s="159">
        <f t="shared" si="1"/>
        <v>1</v>
      </c>
      <c r="D200" s="173">
        <f t="shared" si="2"/>
        <v>1</v>
      </c>
      <c r="E200" s="159">
        <f t="shared" si="3"/>
        <v>1</v>
      </c>
      <c r="F200" s="173">
        <f t="shared" si="4"/>
        <v>4</v>
      </c>
      <c r="G200" s="159">
        <f t="shared" si="5"/>
        <v>1</v>
      </c>
      <c r="H200" s="173">
        <f t="shared" si="6"/>
        <v>0.5</v>
      </c>
      <c r="I200" s="159">
        <f t="shared" si="7"/>
        <v>1</v>
      </c>
    </row>
    <row r="201">
      <c r="A201" s="159" t="s">
        <v>1963</v>
      </c>
      <c r="B201" s="173">
        <v>3.0</v>
      </c>
      <c r="C201" s="159">
        <f t="shared" si="1"/>
        <v>1</v>
      </c>
      <c r="D201" s="173">
        <f t="shared" si="2"/>
        <v>1.5</v>
      </c>
      <c r="E201" s="159">
        <f t="shared" si="3"/>
        <v>1</v>
      </c>
      <c r="F201" s="173">
        <f t="shared" si="4"/>
        <v>6</v>
      </c>
      <c r="G201" s="159">
        <f t="shared" si="5"/>
        <v>1</v>
      </c>
      <c r="H201" s="173">
        <f t="shared" si="6"/>
        <v>0.75</v>
      </c>
      <c r="I201" s="159">
        <f t="shared" si="7"/>
        <v>1</v>
      </c>
    </row>
    <row r="202">
      <c r="A202" s="159" t="s">
        <v>1978</v>
      </c>
      <c r="B202" s="173">
        <v>1.0</v>
      </c>
      <c r="C202" s="159">
        <f t="shared" si="1"/>
        <v>1</v>
      </c>
      <c r="D202" s="173">
        <f t="shared" si="2"/>
        <v>0.5</v>
      </c>
      <c r="E202" s="159">
        <f t="shared" si="3"/>
        <v>1</v>
      </c>
      <c r="F202" s="173">
        <f t="shared" si="4"/>
        <v>2</v>
      </c>
      <c r="G202" s="159">
        <f t="shared" si="5"/>
        <v>1</v>
      </c>
      <c r="H202" s="173">
        <f t="shared" si="6"/>
        <v>0.25</v>
      </c>
      <c r="I202" s="159">
        <f t="shared" si="7"/>
        <v>1</v>
      </c>
    </row>
    <row r="203">
      <c r="A203" s="176" t="s">
        <v>1993</v>
      </c>
      <c r="B203" s="177">
        <v>1.5</v>
      </c>
      <c r="C203" s="159">
        <f t="shared" si="1"/>
        <v>1</v>
      </c>
      <c r="D203" s="173">
        <f t="shared" si="2"/>
        <v>0.75</v>
      </c>
      <c r="E203" s="159">
        <f t="shared" si="3"/>
        <v>1</v>
      </c>
      <c r="F203" s="173">
        <f t="shared" si="4"/>
        <v>3</v>
      </c>
      <c r="G203" s="159">
        <f t="shared" si="5"/>
        <v>1</v>
      </c>
      <c r="H203" s="173">
        <f t="shared" si="6"/>
        <v>0.375</v>
      </c>
      <c r="I203" s="159">
        <f t="shared" si="7"/>
        <v>1</v>
      </c>
      <c r="J203" s="175"/>
      <c r="K203" s="175"/>
    </row>
    <row r="204">
      <c r="A204" s="176" t="s">
        <v>2003</v>
      </c>
      <c r="B204" s="177">
        <v>3.2</v>
      </c>
      <c r="C204" s="159">
        <f t="shared" si="1"/>
        <v>1</v>
      </c>
      <c r="D204" s="173">
        <f t="shared" si="2"/>
        <v>1.6</v>
      </c>
      <c r="E204" s="159">
        <f t="shared" si="3"/>
        <v>1</v>
      </c>
      <c r="F204" s="173">
        <f t="shared" si="4"/>
        <v>6.4</v>
      </c>
      <c r="G204" s="159">
        <f t="shared" si="5"/>
        <v>1</v>
      </c>
      <c r="H204" s="173">
        <f t="shared" si="6"/>
        <v>0.8</v>
      </c>
      <c r="I204" s="159">
        <f t="shared" si="7"/>
        <v>1</v>
      </c>
      <c r="J204" s="175"/>
      <c r="K204" s="175"/>
    </row>
    <row r="205">
      <c r="A205" s="176" t="s">
        <v>2016</v>
      </c>
      <c r="B205" s="177">
        <v>2.0</v>
      </c>
      <c r="C205" s="159">
        <f t="shared" si="1"/>
        <v>1</v>
      </c>
      <c r="D205" s="173">
        <f t="shared" si="2"/>
        <v>1</v>
      </c>
      <c r="E205" s="159">
        <f t="shared" si="3"/>
        <v>1</v>
      </c>
      <c r="F205" s="173">
        <f t="shared" si="4"/>
        <v>4</v>
      </c>
      <c r="G205" s="159">
        <f t="shared" si="5"/>
        <v>1</v>
      </c>
      <c r="H205" s="173">
        <f t="shared" si="6"/>
        <v>0.5</v>
      </c>
      <c r="I205" s="159">
        <f t="shared" si="7"/>
        <v>1</v>
      </c>
      <c r="J205" s="175"/>
      <c r="K205" s="175"/>
    </row>
    <row r="206">
      <c r="A206" s="159" t="s">
        <v>2030</v>
      </c>
      <c r="B206" s="173">
        <v>15.0</v>
      </c>
      <c r="C206" s="159">
        <f t="shared" si="1"/>
        <v>2</v>
      </c>
      <c r="D206" s="173">
        <f t="shared" si="2"/>
        <v>7.5</v>
      </c>
      <c r="E206" s="159">
        <f t="shared" si="3"/>
        <v>1</v>
      </c>
      <c r="F206" s="173">
        <f t="shared" si="4"/>
        <v>30</v>
      </c>
      <c r="G206" s="159">
        <f t="shared" si="5"/>
        <v>3</v>
      </c>
      <c r="H206" s="173">
        <f t="shared" si="6"/>
        <v>3.75</v>
      </c>
      <c r="I206" s="159">
        <f t="shared" si="7"/>
        <v>1</v>
      </c>
    </row>
    <row r="207">
      <c r="A207" s="159" t="s">
        <v>2040</v>
      </c>
      <c r="B207" s="173">
        <v>7.8</v>
      </c>
      <c r="C207" s="159">
        <f t="shared" si="1"/>
        <v>1</v>
      </c>
      <c r="D207" s="173">
        <f t="shared" si="2"/>
        <v>3.9</v>
      </c>
      <c r="E207" s="159">
        <f t="shared" si="3"/>
        <v>1</v>
      </c>
      <c r="F207" s="173">
        <f t="shared" si="4"/>
        <v>15.6</v>
      </c>
      <c r="G207" s="159">
        <f t="shared" si="5"/>
        <v>2</v>
      </c>
      <c r="H207" s="173">
        <f t="shared" si="6"/>
        <v>1.95</v>
      </c>
      <c r="I207" s="159">
        <f t="shared" si="7"/>
        <v>1</v>
      </c>
    </row>
    <row r="208">
      <c r="A208" s="159" t="s">
        <v>2049</v>
      </c>
      <c r="B208" s="173">
        <v>13.3</v>
      </c>
      <c r="C208" s="159">
        <f t="shared" si="1"/>
        <v>2</v>
      </c>
      <c r="D208" s="173">
        <f t="shared" si="2"/>
        <v>6.65</v>
      </c>
      <c r="E208" s="159">
        <f t="shared" si="3"/>
        <v>1</v>
      </c>
      <c r="F208" s="173">
        <f t="shared" si="4"/>
        <v>26.6</v>
      </c>
      <c r="G208" s="159">
        <f t="shared" si="5"/>
        <v>3</v>
      </c>
      <c r="H208" s="173">
        <f t="shared" si="6"/>
        <v>3.325</v>
      </c>
      <c r="I208" s="159">
        <f t="shared" si="7"/>
        <v>1</v>
      </c>
    </row>
    <row r="209">
      <c r="A209" s="176" t="s">
        <v>2061</v>
      </c>
      <c r="B209" s="177">
        <v>61.5</v>
      </c>
      <c r="C209" s="159">
        <f t="shared" si="1"/>
        <v>4</v>
      </c>
      <c r="D209" s="173">
        <f t="shared" si="2"/>
        <v>30.75</v>
      </c>
      <c r="E209" s="159">
        <f t="shared" si="3"/>
        <v>3</v>
      </c>
      <c r="F209" s="173">
        <f t="shared" si="4"/>
        <v>123</v>
      </c>
      <c r="G209" s="159">
        <f t="shared" si="5"/>
        <v>5</v>
      </c>
      <c r="H209" s="173">
        <f t="shared" si="6"/>
        <v>15.375</v>
      </c>
      <c r="I209" s="159">
        <f t="shared" si="7"/>
        <v>2</v>
      </c>
      <c r="J209" s="175"/>
      <c r="K209" s="175"/>
    </row>
    <row r="210">
      <c r="A210" s="176" t="s">
        <v>4453</v>
      </c>
      <c r="B210" s="177">
        <v>61.5</v>
      </c>
      <c r="C210" s="159">
        <f t="shared" si="1"/>
        <v>4</v>
      </c>
      <c r="D210" s="173">
        <f t="shared" si="2"/>
        <v>30.75</v>
      </c>
      <c r="E210" s="159">
        <f t="shared" si="3"/>
        <v>3</v>
      </c>
      <c r="F210" s="173">
        <f t="shared" si="4"/>
        <v>123</v>
      </c>
      <c r="G210" s="159">
        <f t="shared" si="5"/>
        <v>5</v>
      </c>
      <c r="H210" s="173">
        <f t="shared" si="6"/>
        <v>15.375</v>
      </c>
      <c r="I210" s="159">
        <f t="shared" si="7"/>
        <v>2</v>
      </c>
      <c r="J210" s="175"/>
      <c r="K210" s="175"/>
    </row>
    <row r="211">
      <c r="A211" s="176" t="s">
        <v>2074</v>
      </c>
      <c r="B211" s="177">
        <v>5.8</v>
      </c>
      <c r="C211" s="159">
        <f t="shared" si="1"/>
        <v>1</v>
      </c>
      <c r="D211" s="173">
        <f t="shared" si="2"/>
        <v>2.9</v>
      </c>
      <c r="E211" s="159">
        <f t="shared" si="3"/>
        <v>1</v>
      </c>
      <c r="F211" s="173">
        <f t="shared" si="4"/>
        <v>11.6</v>
      </c>
      <c r="G211" s="159">
        <f t="shared" si="5"/>
        <v>2</v>
      </c>
      <c r="H211" s="173">
        <f t="shared" si="6"/>
        <v>1.45</v>
      </c>
      <c r="I211" s="159">
        <f t="shared" si="7"/>
        <v>1</v>
      </c>
      <c r="J211" s="175"/>
      <c r="K211" s="175"/>
    </row>
    <row r="212">
      <c r="A212" s="159" t="s">
        <v>2083</v>
      </c>
      <c r="B212" s="173">
        <v>8.5</v>
      </c>
      <c r="C212" s="159">
        <f t="shared" si="1"/>
        <v>1</v>
      </c>
      <c r="D212" s="173">
        <f t="shared" si="2"/>
        <v>4.25</v>
      </c>
      <c r="E212" s="159">
        <f t="shared" si="3"/>
        <v>1</v>
      </c>
      <c r="F212" s="173">
        <f t="shared" si="4"/>
        <v>17</v>
      </c>
      <c r="G212" s="159">
        <f t="shared" si="5"/>
        <v>2</v>
      </c>
      <c r="H212" s="173">
        <f t="shared" si="6"/>
        <v>2.125</v>
      </c>
      <c r="I212" s="159">
        <f t="shared" si="7"/>
        <v>1</v>
      </c>
    </row>
    <row r="213">
      <c r="A213" s="159" t="s">
        <v>2089</v>
      </c>
      <c r="B213" s="173">
        <v>28.5</v>
      </c>
      <c r="C213" s="159">
        <f t="shared" si="1"/>
        <v>3</v>
      </c>
      <c r="D213" s="173">
        <f t="shared" si="2"/>
        <v>14.25</v>
      </c>
      <c r="E213" s="159">
        <f t="shared" si="3"/>
        <v>2</v>
      </c>
      <c r="F213" s="173">
        <f t="shared" si="4"/>
        <v>57</v>
      </c>
      <c r="G213" s="159">
        <f t="shared" si="5"/>
        <v>4</v>
      </c>
      <c r="H213" s="173">
        <f t="shared" si="6"/>
        <v>7.125</v>
      </c>
      <c r="I213" s="159">
        <f t="shared" si="7"/>
        <v>1</v>
      </c>
    </row>
    <row r="214">
      <c r="A214" s="159" t="s">
        <v>2100</v>
      </c>
      <c r="B214" s="173">
        <v>38.0</v>
      </c>
      <c r="C214" s="159">
        <f t="shared" si="1"/>
        <v>3</v>
      </c>
      <c r="D214" s="173">
        <f t="shared" si="2"/>
        <v>19</v>
      </c>
      <c r="E214" s="159">
        <f t="shared" si="3"/>
        <v>2</v>
      </c>
      <c r="F214" s="173">
        <f t="shared" si="4"/>
        <v>76</v>
      </c>
      <c r="G214" s="159">
        <f t="shared" si="5"/>
        <v>4</v>
      </c>
      <c r="H214" s="173">
        <f t="shared" si="6"/>
        <v>9.5</v>
      </c>
      <c r="I214" s="159">
        <f t="shared" si="7"/>
        <v>1</v>
      </c>
    </row>
    <row r="215">
      <c r="A215" s="176" t="s">
        <v>2110</v>
      </c>
      <c r="B215" s="177">
        <v>33.9</v>
      </c>
      <c r="C215" s="159">
        <f t="shared" si="1"/>
        <v>3</v>
      </c>
      <c r="D215" s="173">
        <f t="shared" si="2"/>
        <v>16.95</v>
      </c>
      <c r="E215" s="159">
        <f t="shared" si="3"/>
        <v>2</v>
      </c>
      <c r="F215" s="173">
        <f t="shared" si="4"/>
        <v>67.8</v>
      </c>
      <c r="G215" s="159">
        <f t="shared" si="5"/>
        <v>4</v>
      </c>
      <c r="H215" s="173">
        <f t="shared" si="6"/>
        <v>8.475</v>
      </c>
      <c r="I215" s="159">
        <f t="shared" si="7"/>
        <v>1</v>
      </c>
      <c r="J215" s="175"/>
      <c r="K215" s="175"/>
    </row>
    <row r="216">
      <c r="A216" s="176" t="s">
        <v>2120</v>
      </c>
      <c r="B216" s="177">
        <v>0.5</v>
      </c>
      <c r="C216" s="159">
        <f t="shared" si="1"/>
        <v>1</v>
      </c>
      <c r="D216" s="173">
        <f t="shared" si="2"/>
        <v>0.25</v>
      </c>
      <c r="E216" s="159">
        <f t="shared" si="3"/>
        <v>1</v>
      </c>
      <c r="F216" s="173">
        <f t="shared" si="4"/>
        <v>1</v>
      </c>
      <c r="G216" s="159">
        <f t="shared" si="5"/>
        <v>1</v>
      </c>
      <c r="H216" s="173">
        <f t="shared" si="6"/>
        <v>0.125</v>
      </c>
      <c r="I216" s="159">
        <f t="shared" si="7"/>
        <v>1</v>
      </c>
      <c r="J216" s="175"/>
      <c r="K216" s="175"/>
    </row>
    <row r="217">
      <c r="A217" s="176" t="s">
        <v>2129</v>
      </c>
      <c r="B217" s="177">
        <v>1.0</v>
      </c>
      <c r="C217" s="159">
        <f t="shared" si="1"/>
        <v>1</v>
      </c>
      <c r="D217" s="173">
        <f t="shared" si="2"/>
        <v>0.5</v>
      </c>
      <c r="E217" s="159">
        <f t="shared" si="3"/>
        <v>1</v>
      </c>
      <c r="F217" s="173">
        <f t="shared" si="4"/>
        <v>2</v>
      </c>
      <c r="G217" s="159">
        <f t="shared" si="5"/>
        <v>1</v>
      </c>
      <c r="H217" s="173">
        <f t="shared" si="6"/>
        <v>0.25</v>
      </c>
      <c r="I217" s="159">
        <f t="shared" si="7"/>
        <v>1</v>
      </c>
      <c r="J217" s="175"/>
      <c r="K217" s="175"/>
    </row>
    <row r="218">
      <c r="A218" s="159" t="s">
        <v>2138</v>
      </c>
      <c r="B218" s="173">
        <v>3.0</v>
      </c>
      <c r="C218" s="159">
        <f t="shared" si="1"/>
        <v>1</v>
      </c>
      <c r="D218" s="173">
        <f t="shared" si="2"/>
        <v>1.5</v>
      </c>
      <c r="E218" s="159">
        <f t="shared" si="3"/>
        <v>1</v>
      </c>
      <c r="F218" s="173">
        <f t="shared" si="4"/>
        <v>6</v>
      </c>
      <c r="G218" s="159">
        <f t="shared" si="5"/>
        <v>1</v>
      </c>
      <c r="H218" s="173">
        <f t="shared" si="6"/>
        <v>0.75</v>
      </c>
      <c r="I218" s="159">
        <f t="shared" si="7"/>
        <v>1</v>
      </c>
    </row>
    <row r="219">
      <c r="A219" s="159" t="s">
        <v>2142</v>
      </c>
      <c r="B219" s="173">
        <v>11.5</v>
      </c>
      <c r="C219" s="159">
        <f t="shared" si="1"/>
        <v>2</v>
      </c>
      <c r="D219" s="173">
        <f t="shared" si="2"/>
        <v>5.75</v>
      </c>
      <c r="E219" s="159">
        <f t="shared" si="3"/>
        <v>1</v>
      </c>
      <c r="F219" s="173">
        <f t="shared" si="4"/>
        <v>23</v>
      </c>
      <c r="G219" s="159">
        <f t="shared" si="5"/>
        <v>2</v>
      </c>
      <c r="H219" s="173">
        <f t="shared" si="6"/>
        <v>2.875</v>
      </c>
      <c r="I219" s="159">
        <f t="shared" si="7"/>
        <v>1</v>
      </c>
    </row>
    <row r="220">
      <c r="A220" s="159" t="s">
        <v>2149</v>
      </c>
      <c r="B220" s="173">
        <v>1.8</v>
      </c>
      <c r="C220" s="159">
        <f t="shared" si="1"/>
        <v>1</v>
      </c>
      <c r="D220" s="173">
        <f t="shared" si="2"/>
        <v>0.9</v>
      </c>
      <c r="E220" s="159">
        <f t="shared" si="3"/>
        <v>1</v>
      </c>
      <c r="F220" s="173">
        <f t="shared" si="4"/>
        <v>3.6</v>
      </c>
      <c r="G220" s="159">
        <f t="shared" si="5"/>
        <v>1</v>
      </c>
      <c r="H220" s="173">
        <f t="shared" si="6"/>
        <v>0.45</v>
      </c>
      <c r="I220" s="159">
        <f t="shared" si="7"/>
        <v>1</v>
      </c>
    </row>
    <row r="221">
      <c r="A221" s="176" t="s">
        <v>2164</v>
      </c>
      <c r="B221" s="177">
        <v>8.5</v>
      </c>
      <c r="C221" s="159">
        <f t="shared" si="1"/>
        <v>1</v>
      </c>
      <c r="D221" s="173">
        <f t="shared" si="2"/>
        <v>4.25</v>
      </c>
      <c r="E221" s="159">
        <f t="shared" si="3"/>
        <v>1</v>
      </c>
      <c r="F221" s="173">
        <f t="shared" si="4"/>
        <v>17</v>
      </c>
      <c r="G221" s="159">
        <f t="shared" si="5"/>
        <v>2</v>
      </c>
      <c r="H221" s="173">
        <f t="shared" si="6"/>
        <v>2.125</v>
      </c>
      <c r="I221" s="159">
        <f t="shared" si="7"/>
        <v>1</v>
      </c>
      <c r="J221" s="175"/>
      <c r="K221" s="175"/>
    </row>
    <row r="222">
      <c r="A222" s="176" t="s">
        <v>2180</v>
      </c>
      <c r="B222" s="177">
        <v>38.0</v>
      </c>
      <c r="C222" s="159">
        <f t="shared" si="1"/>
        <v>3</v>
      </c>
      <c r="D222" s="173">
        <f t="shared" si="2"/>
        <v>19</v>
      </c>
      <c r="E222" s="159">
        <f t="shared" si="3"/>
        <v>2</v>
      </c>
      <c r="F222" s="173">
        <f t="shared" si="4"/>
        <v>76</v>
      </c>
      <c r="G222" s="159">
        <f t="shared" si="5"/>
        <v>4</v>
      </c>
      <c r="H222" s="173">
        <f t="shared" si="6"/>
        <v>9.5</v>
      </c>
      <c r="I222" s="159">
        <f t="shared" si="7"/>
        <v>1</v>
      </c>
      <c r="J222" s="175"/>
      <c r="K222" s="175"/>
    </row>
    <row r="223">
      <c r="A223" s="176" t="s">
        <v>2196</v>
      </c>
      <c r="B223" s="177">
        <v>8.5</v>
      </c>
      <c r="C223" s="159">
        <f t="shared" si="1"/>
        <v>1</v>
      </c>
      <c r="D223" s="173">
        <f t="shared" si="2"/>
        <v>4.25</v>
      </c>
      <c r="E223" s="159">
        <f t="shared" si="3"/>
        <v>1</v>
      </c>
      <c r="F223" s="173">
        <f t="shared" si="4"/>
        <v>17</v>
      </c>
      <c r="G223" s="159">
        <f t="shared" si="5"/>
        <v>2</v>
      </c>
      <c r="H223" s="173">
        <f t="shared" si="6"/>
        <v>2.125</v>
      </c>
      <c r="I223" s="159">
        <f t="shared" si="7"/>
        <v>1</v>
      </c>
      <c r="J223" s="175"/>
      <c r="K223" s="175"/>
    </row>
    <row r="224">
      <c r="A224" s="159" t="s">
        <v>2213</v>
      </c>
      <c r="B224" s="173">
        <v>75.0</v>
      </c>
      <c r="C224" s="159">
        <f t="shared" si="1"/>
        <v>4</v>
      </c>
      <c r="D224" s="173">
        <f t="shared" si="2"/>
        <v>37.5</v>
      </c>
      <c r="E224" s="159">
        <f t="shared" si="3"/>
        <v>3</v>
      </c>
      <c r="F224" s="173">
        <f t="shared" si="4"/>
        <v>150</v>
      </c>
      <c r="G224" s="159">
        <f t="shared" si="5"/>
        <v>5</v>
      </c>
      <c r="H224" s="173">
        <f t="shared" si="6"/>
        <v>18.75</v>
      </c>
      <c r="I224" s="159">
        <f t="shared" si="7"/>
        <v>2</v>
      </c>
    </row>
    <row r="225">
      <c r="A225" s="159" t="s">
        <v>2225</v>
      </c>
      <c r="B225" s="173">
        <v>26.5</v>
      </c>
      <c r="C225" s="159">
        <f t="shared" si="1"/>
        <v>3</v>
      </c>
      <c r="D225" s="173">
        <f t="shared" si="2"/>
        <v>13.25</v>
      </c>
      <c r="E225" s="159">
        <f t="shared" si="3"/>
        <v>2</v>
      </c>
      <c r="F225" s="173">
        <f t="shared" si="4"/>
        <v>53</v>
      </c>
      <c r="G225" s="159">
        <f t="shared" si="5"/>
        <v>4</v>
      </c>
      <c r="H225" s="173">
        <f t="shared" si="6"/>
        <v>6.625</v>
      </c>
      <c r="I225" s="159">
        <f t="shared" si="7"/>
        <v>1</v>
      </c>
    </row>
    <row r="226">
      <c r="A226" s="159" t="s">
        <v>2240</v>
      </c>
      <c r="B226" s="173">
        <v>27.0</v>
      </c>
      <c r="C226" s="159">
        <f t="shared" si="1"/>
        <v>3</v>
      </c>
      <c r="D226" s="173">
        <f t="shared" si="2"/>
        <v>13.5</v>
      </c>
      <c r="E226" s="159">
        <f t="shared" si="3"/>
        <v>2</v>
      </c>
      <c r="F226" s="173">
        <f t="shared" si="4"/>
        <v>54</v>
      </c>
      <c r="G226" s="159">
        <f t="shared" si="5"/>
        <v>4</v>
      </c>
      <c r="H226" s="173">
        <f t="shared" si="6"/>
        <v>6.75</v>
      </c>
      <c r="I226" s="159">
        <f t="shared" si="7"/>
        <v>1</v>
      </c>
    </row>
    <row r="227">
      <c r="A227" s="176" t="s">
        <v>2253</v>
      </c>
      <c r="B227" s="177">
        <v>2.1</v>
      </c>
      <c r="C227" s="159">
        <f t="shared" si="1"/>
        <v>1</v>
      </c>
      <c r="D227" s="173">
        <f t="shared" si="2"/>
        <v>1.05</v>
      </c>
      <c r="E227" s="159">
        <f t="shared" si="3"/>
        <v>1</v>
      </c>
      <c r="F227" s="173">
        <f t="shared" si="4"/>
        <v>4.2</v>
      </c>
      <c r="G227" s="159">
        <f t="shared" si="5"/>
        <v>1</v>
      </c>
      <c r="H227" s="173">
        <f t="shared" si="6"/>
        <v>0.525</v>
      </c>
      <c r="I227" s="159">
        <f t="shared" si="7"/>
        <v>1</v>
      </c>
      <c r="J227" s="175"/>
      <c r="K227" s="175"/>
    </row>
    <row r="228">
      <c r="A228" s="176" t="s">
        <v>2279</v>
      </c>
      <c r="B228" s="177">
        <v>79.5</v>
      </c>
      <c r="C228" s="159">
        <f t="shared" si="1"/>
        <v>4</v>
      </c>
      <c r="D228" s="173">
        <f t="shared" si="2"/>
        <v>39.75</v>
      </c>
      <c r="E228" s="159">
        <f t="shared" si="3"/>
        <v>3</v>
      </c>
      <c r="F228" s="173">
        <f t="shared" si="4"/>
        <v>159</v>
      </c>
      <c r="G228" s="159">
        <f t="shared" si="5"/>
        <v>5</v>
      </c>
      <c r="H228" s="173">
        <f t="shared" si="6"/>
        <v>19.875</v>
      </c>
      <c r="I228" s="159">
        <f t="shared" si="7"/>
        <v>2</v>
      </c>
      <c r="J228" s="175"/>
      <c r="K228" s="175"/>
    </row>
    <row r="229">
      <c r="A229" s="176" t="s">
        <v>2286</v>
      </c>
      <c r="B229" s="177">
        <v>1.0</v>
      </c>
      <c r="C229" s="159">
        <f t="shared" si="1"/>
        <v>1</v>
      </c>
      <c r="D229" s="173">
        <f t="shared" si="2"/>
        <v>0.5</v>
      </c>
      <c r="E229" s="159">
        <f t="shared" si="3"/>
        <v>1</v>
      </c>
      <c r="F229" s="173">
        <f t="shared" si="4"/>
        <v>2</v>
      </c>
      <c r="G229" s="159">
        <f t="shared" si="5"/>
        <v>1</v>
      </c>
      <c r="H229" s="173">
        <f t="shared" si="6"/>
        <v>0.25</v>
      </c>
      <c r="I229" s="159">
        <f t="shared" si="7"/>
        <v>1</v>
      </c>
      <c r="J229" s="175"/>
      <c r="K229" s="175"/>
    </row>
    <row r="230">
      <c r="A230" s="159" t="s">
        <v>2303</v>
      </c>
      <c r="B230" s="173">
        <v>5.0</v>
      </c>
      <c r="C230" s="159">
        <f t="shared" si="1"/>
        <v>1</v>
      </c>
      <c r="D230" s="173">
        <f t="shared" si="2"/>
        <v>2.5</v>
      </c>
      <c r="E230" s="159">
        <f t="shared" si="3"/>
        <v>1</v>
      </c>
      <c r="F230" s="173">
        <f t="shared" si="4"/>
        <v>10</v>
      </c>
      <c r="G230" s="159">
        <f t="shared" si="5"/>
        <v>1</v>
      </c>
      <c r="H230" s="173">
        <f t="shared" si="6"/>
        <v>1.25</v>
      </c>
      <c r="I230" s="159">
        <f t="shared" si="7"/>
        <v>1</v>
      </c>
    </row>
    <row r="231">
      <c r="A231" s="159" t="s">
        <v>2325</v>
      </c>
      <c r="B231" s="173">
        <v>41.5</v>
      </c>
      <c r="C231" s="159">
        <f t="shared" si="1"/>
        <v>3</v>
      </c>
      <c r="D231" s="173">
        <f t="shared" si="2"/>
        <v>20.75</v>
      </c>
      <c r="E231" s="159">
        <f t="shared" si="3"/>
        <v>2</v>
      </c>
      <c r="F231" s="173">
        <f t="shared" si="4"/>
        <v>83</v>
      </c>
      <c r="G231" s="159">
        <f t="shared" si="5"/>
        <v>4</v>
      </c>
      <c r="H231" s="173">
        <f t="shared" si="6"/>
        <v>10.375</v>
      </c>
      <c r="I231" s="159">
        <f t="shared" si="7"/>
        <v>2</v>
      </c>
    </row>
    <row r="232">
      <c r="A232" s="159" t="s">
        <v>2332</v>
      </c>
      <c r="B232" s="173">
        <v>7.2</v>
      </c>
      <c r="C232" s="159">
        <f t="shared" si="1"/>
        <v>1</v>
      </c>
      <c r="D232" s="173">
        <f t="shared" si="2"/>
        <v>3.6</v>
      </c>
      <c r="E232" s="159">
        <f t="shared" si="3"/>
        <v>1</v>
      </c>
      <c r="F232" s="173">
        <f t="shared" si="4"/>
        <v>14.4</v>
      </c>
      <c r="G232" s="159">
        <f t="shared" si="5"/>
        <v>2</v>
      </c>
      <c r="H232" s="173">
        <f t="shared" si="6"/>
        <v>1.8</v>
      </c>
      <c r="I232" s="159">
        <f t="shared" si="7"/>
        <v>1</v>
      </c>
    </row>
    <row r="233">
      <c r="A233" s="176" t="s">
        <v>2343</v>
      </c>
      <c r="B233" s="177">
        <v>125.8</v>
      </c>
      <c r="C233" s="159">
        <f t="shared" si="1"/>
        <v>5</v>
      </c>
      <c r="D233" s="173">
        <f t="shared" si="2"/>
        <v>62.9</v>
      </c>
      <c r="E233" s="159">
        <f t="shared" si="3"/>
        <v>4</v>
      </c>
      <c r="F233" s="173">
        <f t="shared" si="4"/>
        <v>251.6</v>
      </c>
      <c r="G233" s="159">
        <f t="shared" si="5"/>
        <v>6</v>
      </c>
      <c r="H233" s="173">
        <f t="shared" si="6"/>
        <v>31.45</v>
      </c>
      <c r="I233" s="159">
        <f t="shared" si="7"/>
        <v>3</v>
      </c>
      <c r="J233" s="175"/>
      <c r="K233" s="175"/>
    </row>
    <row r="234">
      <c r="A234" s="176" t="s">
        <v>2356</v>
      </c>
      <c r="B234" s="177">
        <v>14.0</v>
      </c>
      <c r="C234" s="159">
        <f t="shared" si="1"/>
        <v>2</v>
      </c>
      <c r="D234" s="173">
        <f t="shared" si="2"/>
        <v>7</v>
      </c>
      <c r="E234" s="159">
        <f t="shared" si="3"/>
        <v>1</v>
      </c>
      <c r="F234" s="173">
        <f t="shared" si="4"/>
        <v>28</v>
      </c>
      <c r="G234" s="159">
        <f t="shared" si="5"/>
        <v>3</v>
      </c>
      <c r="H234" s="173">
        <f t="shared" si="6"/>
        <v>3.5</v>
      </c>
      <c r="I234" s="159">
        <f t="shared" si="7"/>
        <v>1</v>
      </c>
      <c r="J234" s="175"/>
      <c r="K234" s="175"/>
    </row>
    <row r="235">
      <c r="A235" s="176" t="s">
        <v>2365</v>
      </c>
      <c r="B235" s="177">
        <v>64.8</v>
      </c>
      <c r="C235" s="159">
        <f t="shared" si="1"/>
        <v>4</v>
      </c>
      <c r="D235" s="173">
        <f t="shared" si="2"/>
        <v>32.4</v>
      </c>
      <c r="E235" s="159">
        <f t="shared" si="3"/>
        <v>3</v>
      </c>
      <c r="F235" s="173">
        <f t="shared" si="4"/>
        <v>129.6</v>
      </c>
      <c r="G235" s="159">
        <f t="shared" si="5"/>
        <v>5</v>
      </c>
      <c r="H235" s="173">
        <f t="shared" si="6"/>
        <v>16.2</v>
      </c>
      <c r="I235" s="159">
        <f t="shared" si="7"/>
        <v>2</v>
      </c>
      <c r="J235" s="175"/>
      <c r="K235" s="175"/>
    </row>
    <row r="236">
      <c r="A236" s="159" t="s">
        <v>2313</v>
      </c>
      <c r="B236" s="173">
        <v>400.0</v>
      </c>
      <c r="C236" s="159">
        <f t="shared" si="1"/>
        <v>8</v>
      </c>
      <c r="D236" s="173">
        <f t="shared" si="2"/>
        <v>200</v>
      </c>
      <c r="E236" s="159">
        <f t="shared" si="3"/>
        <v>5</v>
      </c>
      <c r="F236" s="173">
        <f t="shared" si="4"/>
        <v>800</v>
      </c>
      <c r="G236" s="159">
        <f t="shared" si="5"/>
        <v>11</v>
      </c>
      <c r="H236" s="173">
        <f t="shared" si="6"/>
        <v>100</v>
      </c>
      <c r="I236" s="159">
        <f t="shared" si="7"/>
        <v>4</v>
      </c>
    </row>
    <row r="237">
      <c r="A237" s="159" t="s">
        <v>4624</v>
      </c>
      <c r="B237" s="173">
        <v>740.0</v>
      </c>
      <c r="C237" s="159">
        <f t="shared" si="1"/>
        <v>10</v>
      </c>
      <c r="D237" s="173">
        <f t="shared" si="2"/>
        <v>370</v>
      </c>
      <c r="E237" s="159">
        <f t="shared" si="3"/>
        <v>8</v>
      </c>
      <c r="F237" s="173">
        <f t="shared" si="4"/>
        <v>1480</v>
      </c>
      <c r="G237" s="159">
        <f t="shared" si="5"/>
        <v>12</v>
      </c>
      <c r="H237" s="173">
        <f t="shared" si="6"/>
        <v>185</v>
      </c>
      <c r="I237" s="159">
        <f t="shared" si="7"/>
        <v>5</v>
      </c>
    </row>
    <row r="238">
      <c r="A238" s="159" t="s">
        <v>2390</v>
      </c>
      <c r="B238" s="173">
        <v>7.8</v>
      </c>
      <c r="C238" s="159">
        <f t="shared" si="1"/>
        <v>1</v>
      </c>
      <c r="D238" s="173">
        <f t="shared" si="2"/>
        <v>3.9</v>
      </c>
      <c r="E238" s="159">
        <f t="shared" si="3"/>
        <v>1</v>
      </c>
      <c r="F238" s="173">
        <f t="shared" si="4"/>
        <v>15.6</v>
      </c>
      <c r="G238" s="159">
        <f t="shared" si="5"/>
        <v>2</v>
      </c>
      <c r="H238" s="173">
        <f t="shared" si="6"/>
        <v>1.95</v>
      </c>
      <c r="I238" s="159">
        <f t="shared" si="7"/>
        <v>1</v>
      </c>
    </row>
    <row r="239">
      <c r="A239" s="176" t="s">
        <v>2396</v>
      </c>
      <c r="B239" s="177">
        <v>48.7</v>
      </c>
      <c r="C239" s="159">
        <f t="shared" si="1"/>
        <v>3</v>
      </c>
      <c r="D239" s="173">
        <f t="shared" si="2"/>
        <v>24.35</v>
      </c>
      <c r="E239" s="159">
        <f t="shared" si="3"/>
        <v>2</v>
      </c>
      <c r="F239" s="173">
        <f t="shared" si="4"/>
        <v>97.4</v>
      </c>
      <c r="G239" s="159">
        <f t="shared" si="5"/>
        <v>4</v>
      </c>
      <c r="H239" s="173">
        <f t="shared" si="6"/>
        <v>12.175</v>
      </c>
      <c r="I239" s="159">
        <f t="shared" si="7"/>
        <v>2</v>
      </c>
      <c r="J239" s="175"/>
      <c r="K239" s="175"/>
    </row>
    <row r="240">
      <c r="A240" s="176" t="s">
        <v>2398</v>
      </c>
      <c r="B240" s="177">
        <v>3.9</v>
      </c>
      <c r="C240" s="159">
        <f t="shared" si="1"/>
        <v>1</v>
      </c>
      <c r="D240" s="173">
        <f t="shared" si="2"/>
        <v>1.95</v>
      </c>
      <c r="E240" s="159">
        <f t="shared" si="3"/>
        <v>1</v>
      </c>
      <c r="F240" s="173">
        <f t="shared" si="4"/>
        <v>7.8</v>
      </c>
      <c r="G240" s="159">
        <f t="shared" si="5"/>
        <v>1</v>
      </c>
      <c r="H240" s="173">
        <f t="shared" si="6"/>
        <v>0.975</v>
      </c>
      <c r="I240" s="159">
        <f t="shared" si="7"/>
        <v>1</v>
      </c>
      <c r="J240" s="175"/>
      <c r="K240" s="175"/>
    </row>
    <row r="241">
      <c r="A241" s="176" t="s">
        <v>2301</v>
      </c>
      <c r="B241" s="177">
        <v>118.0</v>
      </c>
      <c r="C241" s="159">
        <f t="shared" si="1"/>
        <v>5</v>
      </c>
      <c r="D241" s="173">
        <f t="shared" si="2"/>
        <v>59</v>
      </c>
      <c r="E241" s="159">
        <f t="shared" si="3"/>
        <v>4</v>
      </c>
      <c r="F241" s="173">
        <f t="shared" si="4"/>
        <v>236</v>
      </c>
      <c r="G241" s="159">
        <f t="shared" si="5"/>
        <v>6</v>
      </c>
      <c r="H241" s="173">
        <f t="shared" si="6"/>
        <v>29.5</v>
      </c>
      <c r="I241" s="159">
        <f t="shared" si="7"/>
        <v>3</v>
      </c>
      <c r="J241" s="175"/>
      <c r="K241" s="175"/>
    </row>
    <row r="242">
      <c r="A242" s="159" t="s">
        <v>4657</v>
      </c>
      <c r="B242" s="173">
        <v>125.0</v>
      </c>
      <c r="C242" s="159">
        <f t="shared" si="1"/>
        <v>5</v>
      </c>
      <c r="D242" s="173">
        <f t="shared" si="2"/>
        <v>62.5</v>
      </c>
      <c r="E242" s="159">
        <f t="shared" si="3"/>
        <v>4</v>
      </c>
      <c r="F242" s="173">
        <f t="shared" si="4"/>
        <v>250</v>
      </c>
      <c r="G242" s="159">
        <f t="shared" si="5"/>
        <v>6</v>
      </c>
      <c r="H242" s="173">
        <f t="shared" si="6"/>
        <v>31.25</v>
      </c>
      <c r="I242" s="159">
        <f t="shared" si="7"/>
        <v>3</v>
      </c>
    </row>
    <row r="243">
      <c r="A243" s="159" t="s">
        <v>2408</v>
      </c>
      <c r="B243" s="173">
        <v>20.5</v>
      </c>
      <c r="C243" s="159">
        <f t="shared" si="1"/>
        <v>2</v>
      </c>
      <c r="D243" s="173">
        <f t="shared" si="2"/>
        <v>10.25</v>
      </c>
      <c r="E243" s="159">
        <f t="shared" si="3"/>
        <v>2</v>
      </c>
      <c r="F243" s="173">
        <f t="shared" si="4"/>
        <v>41</v>
      </c>
      <c r="G243" s="159">
        <f t="shared" si="5"/>
        <v>3</v>
      </c>
      <c r="H243" s="173">
        <f t="shared" si="6"/>
        <v>5.125</v>
      </c>
      <c r="I243" s="159">
        <f t="shared" si="7"/>
        <v>1</v>
      </c>
    </row>
    <row r="244">
      <c r="A244" s="159" t="s">
        <v>2234</v>
      </c>
      <c r="B244" s="173">
        <v>54.0</v>
      </c>
      <c r="C244" s="159">
        <f t="shared" si="1"/>
        <v>4</v>
      </c>
      <c r="D244" s="173">
        <f t="shared" si="2"/>
        <v>27</v>
      </c>
      <c r="E244" s="159">
        <f t="shared" si="3"/>
        <v>3</v>
      </c>
      <c r="F244" s="173">
        <f t="shared" si="4"/>
        <v>108</v>
      </c>
      <c r="G244" s="159">
        <f t="shared" si="5"/>
        <v>5</v>
      </c>
      <c r="H244" s="173">
        <f t="shared" si="6"/>
        <v>13.5</v>
      </c>
      <c r="I244" s="159">
        <f t="shared" si="7"/>
        <v>2</v>
      </c>
    </row>
    <row r="245">
      <c r="A245" s="176" t="s">
        <v>4673</v>
      </c>
      <c r="B245" s="177">
        <v>62.5</v>
      </c>
      <c r="C245" s="159">
        <f t="shared" si="1"/>
        <v>4</v>
      </c>
      <c r="D245" s="173">
        <f t="shared" si="2"/>
        <v>31.25</v>
      </c>
      <c r="E245" s="159">
        <f t="shared" si="3"/>
        <v>3</v>
      </c>
      <c r="F245" s="173">
        <f t="shared" si="4"/>
        <v>125</v>
      </c>
      <c r="G245" s="159">
        <f t="shared" si="5"/>
        <v>5</v>
      </c>
      <c r="H245" s="173">
        <f t="shared" si="6"/>
        <v>15.625</v>
      </c>
      <c r="I245" s="159">
        <f t="shared" si="7"/>
        <v>2</v>
      </c>
      <c r="J245" s="175"/>
      <c r="K245" s="175"/>
    </row>
    <row r="246">
      <c r="A246" s="176" t="s">
        <v>2416</v>
      </c>
      <c r="B246" s="177">
        <v>28.0</v>
      </c>
      <c r="C246" s="159">
        <f t="shared" si="1"/>
        <v>3</v>
      </c>
      <c r="D246" s="173">
        <f t="shared" si="2"/>
        <v>14</v>
      </c>
      <c r="E246" s="159">
        <f t="shared" si="3"/>
        <v>2</v>
      </c>
      <c r="F246" s="173">
        <f t="shared" si="4"/>
        <v>56</v>
      </c>
      <c r="G246" s="159">
        <f t="shared" si="5"/>
        <v>4</v>
      </c>
      <c r="H246" s="173">
        <f t="shared" si="6"/>
        <v>7</v>
      </c>
      <c r="I246" s="159">
        <f t="shared" si="7"/>
        <v>1</v>
      </c>
      <c r="J246" s="175"/>
      <c r="K246" s="175"/>
    </row>
    <row r="247">
      <c r="A247" s="176" t="s">
        <v>2420</v>
      </c>
      <c r="B247" s="177">
        <v>8.8</v>
      </c>
      <c r="C247" s="159">
        <f t="shared" si="1"/>
        <v>1</v>
      </c>
      <c r="D247" s="173">
        <f t="shared" si="2"/>
        <v>4.4</v>
      </c>
      <c r="E247" s="159">
        <f t="shared" si="3"/>
        <v>1</v>
      </c>
      <c r="F247" s="173">
        <f t="shared" si="4"/>
        <v>17.6</v>
      </c>
      <c r="G247" s="159">
        <f t="shared" si="5"/>
        <v>2</v>
      </c>
      <c r="H247" s="173">
        <f t="shared" si="6"/>
        <v>2.2</v>
      </c>
      <c r="I247" s="159">
        <f t="shared" si="7"/>
        <v>1</v>
      </c>
      <c r="J247" s="175"/>
      <c r="K247" s="175"/>
    </row>
    <row r="248">
      <c r="A248" s="159" t="s">
        <v>2425</v>
      </c>
      <c r="B248" s="173">
        <v>125.8</v>
      </c>
      <c r="C248" s="159">
        <f t="shared" si="1"/>
        <v>5</v>
      </c>
      <c r="D248" s="173">
        <f t="shared" si="2"/>
        <v>62.9</v>
      </c>
      <c r="E248" s="159">
        <f t="shared" si="3"/>
        <v>4</v>
      </c>
      <c r="F248" s="173">
        <f t="shared" si="4"/>
        <v>251.6</v>
      </c>
      <c r="G248" s="159">
        <f t="shared" si="5"/>
        <v>6</v>
      </c>
      <c r="H248" s="173">
        <f t="shared" si="6"/>
        <v>31.45</v>
      </c>
      <c r="I248" s="159">
        <f t="shared" si="7"/>
        <v>3</v>
      </c>
    </row>
    <row r="249">
      <c r="A249" s="159" t="s">
        <v>2433</v>
      </c>
      <c r="B249" s="173">
        <v>35.0</v>
      </c>
      <c r="C249" s="159">
        <f t="shared" si="1"/>
        <v>3</v>
      </c>
      <c r="D249" s="173">
        <f t="shared" si="2"/>
        <v>17.5</v>
      </c>
      <c r="E249" s="159">
        <f t="shared" si="3"/>
        <v>2</v>
      </c>
      <c r="F249" s="173">
        <f t="shared" si="4"/>
        <v>70</v>
      </c>
      <c r="G249" s="159">
        <f t="shared" si="5"/>
        <v>4</v>
      </c>
      <c r="H249" s="173">
        <f t="shared" si="6"/>
        <v>8.75</v>
      </c>
      <c r="I249" s="159">
        <f t="shared" si="7"/>
        <v>1</v>
      </c>
    </row>
    <row r="250">
      <c r="A250" s="159" t="s">
        <v>2438</v>
      </c>
      <c r="B250" s="173">
        <v>55.0</v>
      </c>
      <c r="C250" s="159">
        <f t="shared" si="1"/>
        <v>4</v>
      </c>
      <c r="D250" s="173">
        <f t="shared" si="2"/>
        <v>27.5</v>
      </c>
      <c r="E250" s="159">
        <f t="shared" si="3"/>
        <v>3</v>
      </c>
      <c r="F250" s="173">
        <f t="shared" si="4"/>
        <v>110</v>
      </c>
      <c r="G250" s="159">
        <f t="shared" si="5"/>
        <v>5</v>
      </c>
      <c r="H250" s="173">
        <f t="shared" si="6"/>
        <v>13.75</v>
      </c>
      <c r="I250" s="159">
        <f t="shared" si="7"/>
        <v>2</v>
      </c>
    </row>
    <row r="251">
      <c r="A251" s="176" t="s">
        <v>2450</v>
      </c>
      <c r="B251" s="177">
        <v>6.5</v>
      </c>
      <c r="C251" s="159">
        <f t="shared" si="1"/>
        <v>1</v>
      </c>
      <c r="D251" s="173">
        <f t="shared" si="2"/>
        <v>3.25</v>
      </c>
      <c r="E251" s="159">
        <f t="shared" si="3"/>
        <v>1</v>
      </c>
      <c r="F251" s="173">
        <f t="shared" si="4"/>
        <v>13</v>
      </c>
      <c r="G251" s="159">
        <f t="shared" si="5"/>
        <v>2</v>
      </c>
      <c r="H251" s="173">
        <f t="shared" si="6"/>
        <v>1.625</v>
      </c>
      <c r="I251" s="159">
        <f t="shared" si="7"/>
        <v>1</v>
      </c>
      <c r="J251" s="175"/>
      <c r="K251" s="175"/>
    </row>
    <row r="252">
      <c r="A252" s="176" t="s">
        <v>2463</v>
      </c>
      <c r="B252" s="177">
        <v>55.8</v>
      </c>
      <c r="C252" s="159">
        <f t="shared" si="1"/>
        <v>4</v>
      </c>
      <c r="D252" s="173">
        <f t="shared" si="2"/>
        <v>27.9</v>
      </c>
      <c r="E252" s="159">
        <f t="shared" si="3"/>
        <v>3</v>
      </c>
      <c r="F252" s="173">
        <f t="shared" si="4"/>
        <v>111.6</v>
      </c>
      <c r="G252" s="159">
        <f t="shared" si="5"/>
        <v>5</v>
      </c>
      <c r="H252" s="173">
        <f t="shared" si="6"/>
        <v>13.95</v>
      </c>
      <c r="I252" s="159">
        <f t="shared" si="7"/>
        <v>2</v>
      </c>
      <c r="J252" s="175"/>
      <c r="K252" s="175"/>
    </row>
    <row r="253">
      <c r="A253" s="176" t="s">
        <v>2472</v>
      </c>
      <c r="B253" s="177">
        <v>5.0</v>
      </c>
      <c r="C253" s="159">
        <f t="shared" si="1"/>
        <v>1</v>
      </c>
      <c r="D253" s="173">
        <f t="shared" si="2"/>
        <v>2.5</v>
      </c>
      <c r="E253" s="159">
        <f t="shared" si="3"/>
        <v>1</v>
      </c>
      <c r="F253" s="173">
        <f t="shared" si="4"/>
        <v>10</v>
      </c>
      <c r="G253" s="159">
        <f t="shared" si="5"/>
        <v>1</v>
      </c>
      <c r="H253" s="173">
        <f t="shared" si="6"/>
        <v>1.25</v>
      </c>
      <c r="I253" s="159">
        <f t="shared" si="7"/>
        <v>1</v>
      </c>
      <c r="J253" s="175"/>
      <c r="K253" s="175"/>
    </row>
    <row r="254">
      <c r="A254" s="159" t="s">
        <v>2486</v>
      </c>
      <c r="B254" s="173">
        <v>12.0</v>
      </c>
      <c r="C254" s="159">
        <f t="shared" si="1"/>
        <v>2</v>
      </c>
      <c r="D254" s="173">
        <f t="shared" si="2"/>
        <v>6</v>
      </c>
      <c r="E254" s="159">
        <f t="shared" si="3"/>
        <v>1</v>
      </c>
      <c r="F254" s="173">
        <f t="shared" si="4"/>
        <v>24</v>
      </c>
      <c r="G254" s="159">
        <f t="shared" si="5"/>
        <v>2</v>
      </c>
      <c r="H254" s="173">
        <f t="shared" si="6"/>
        <v>3</v>
      </c>
      <c r="I254" s="159">
        <f t="shared" si="7"/>
        <v>1</v>
      </c>
    </row>
    <row r="255">
      <c r="A255" s="159" t="s">
        <v>2495</v>
      </c>
      <c r="B255" s="173">
        <v>28.5</v>
      </c>
      <c r="C255" s="159">
        <f t="shared" si="1"/>
        <v>3</v>
      </c>
      <c r="D255" s="173">
        <f t="shared" si="2"/>
        <v>14.25</v>
      </c>
      <c r="E255" s="159">
        <f t="shared" si="3"/>
        <v>2</v>
      </c>
      <c r="F255" s="173">
        <f t="shared" si="4"/>
        <v>57</v>
      </c>
      <c r="G255" s="159">
        <f t="shared" si="5"/>
        <v>4</v>
      </c>
      <c r="H255" s="173">
        <f t="shared" si="6"/>
        <v>7.125</v>
      </c>
      <c r="I255" s="159">
        <f t="shared" si="7"/>
        <v>1</v>
      </c>
    </row>
    <row r="256">
      <c r="A256" s="159" t="s">
        <v>2507</v>
      </c>
      <c r="B256" s="173">
        <v>16.0</v>
      </c>
      <c r="C256" s="159">
        <f t="shared" si="1"/>
        <v>2</v>
      </c>
      <c r="D256" s="173">
        <f t="shared" si="2"/>
        <v>8</v>
      </c>
      <c r="E256" s="159">
        <f t="shared" si="3"/>
        <v>1</v>
      </c>
      <c r="F256" s="173">
        <f t="shared" si="4"/>
        <v>32</v>
      </c>
      <c r="G256" s="159">
        <f t="shared" si="5"/>
        <v>3</v>
      </c>
      <c r="H256" s="173">
        <f t="shared" si="6"/>
        <v>4</v>
      </c>
      <c r="I256" s="159">
        <f t="shared" si="7"/>
        <v>1</v>
      </c>
    </row>
    <row r="257">
      <c r="A257" s="176" t="s">
        <v>2514</v>
      </c>
      <c r="B257" s="177">
        <v>220.0</v>
      </c>
      <c r="C257" s="159">
        <f t="shared" si="1"/>
        <v>6</v>
      </c>
      <c r="D257" s="173">
        <f t="shared" si="2"/>
        <v>110</v>
      </c>
      <c r="E257" s="159">
        <f t="shared" si="3"/>
        <v>5</v>
      </c>
      <c r="F257" s="173">
        <f t="shared" si="4"/>
        <v>440</v>
      </c>
      <c r="G257" s="159">
        <f t="shared" si="5"/>
        <v>8</v>
      </c>
      <c r="H257" s="173">
        <f t="shared" si="6"/>
        <v>55</v>
      </c>
      <c r="I257" s="159">
        <f t="shared" si="7"/>
        <v>4</v>
      </c>
      <c r="J257" s="175"/>
      <c r="K257" s="175"/>
    </row>
    <row r="258">
      <c r="A258" s="176" t="s">
        <v>2529</v>
      </c>
      <c r="B258" s="177">
        <v>50.5</v>
      </c>
      <c r="C258" s="159">
        <f t="shared" si="1"/>
        <v>4</v>
      </c>
      <c r="D258" s="173">
        <f t="shared" si="2"/>
        <v>25.25</v>
      </c>
      <c r="E258" s="159">
        <f t="shared" si="3"/>
        <v>3</v>
      </c>
      <c r="F258" s="173">
        <f t="shared" si="4"/>
        <v>101</v>
      </c>
      <c r="G258" s="159">
        <f t="shared" si="5"/>
        <v>5</v>
      </c>
      <c r="H258" s="173">
        <f t="shared" si="6"/>
        <v>12.625</v>
      </c>
      <c r="I258" s="159">
        <f t="shared" si="7"/>
        <v>2</v>
      </c>
      <c r="J258" s="175"/>
      <c r="K258" s="175"/>
    </row>
    <row r="259">
      <c r="A259" s="176" t="s">
        <v>2540</v>
      </c>
      <c r="B259" s="177">
        <v>10.8</v>
      </c>
      <c r="C259" s="159">
        <f t="shared" si="1"/>
        <v>2</v>
      </c>
      <c r="D259" s="173">
        <f t="shared" si="2"/>
        <v>5.4</v>
      </c>
      <c r="E259" s="159">
        <f t="shared" si="3"/>
        <v>1</v>
      </c>
      <c r="F259" s="173">
        <f t="shared" si="4"/>
        <v>21.6</v>
      </c>
      <c r="G259" s="159">
        <f t="shared" si="5"/>
        <v>2</v>
      </c>
      <c r="H259" s="173">
        <f t="shared" si="6"/>
        <v>2.7</v>
      </c>
      <c r="I259" s="159">
        <f t="shared" si="7"/>
        <v>1</v>
      </c>
      <c r="J259" s="175"/>
      <c r="K259" s="175"/>
    </row>
    <row r="260">
      <c r="A260" s="159" t="s">
        <v>2237</v>
      </c>
      <c r="B260" s="173">
        <v>35.0</v>
      </c>
      <c r="C260" s="159">
        <f t="shared" si="1"/>
        <v>3</v>
      </c>
      <c r="D260" s="173">
        <f t="shared" si="2"/>
        <v>17.5</v>
      </c>
      <c r="E260" s="159">
        <f t="shared" si="3"/>
        <v>2</v>
      </c>
      <c r="F260" s="173">
        <f t="shared" si="4"/>
        <v>70</v>
      </c>
      <c r="G260" s="159">
        <f t="shared" si="5"/>
        <v>4</v>
      </c>
      <c r="H260" s="173">
        <f t="shared" si="6"/>
        <v>8.75</v>
      </c>
      <c r="I260" s="159">
        <f t="shared" si="7"/>
        <v>1</v>
      </c>
    </row>
    <row r="261">
      <c r="A261" s="159" t="s">
        <v>4765</v>
      </c>
      <c r="B261" s="173">
        <v>49.5</v>
      </c>
      <c r="C261" s="159">
        <f t="shared" si="1"/>
        <v>3</v>
      </c>
      <c r="D261" s="173">
        <f t="shared" si="2"/>
        <v>24.75</v>
      </c>
      <c r="E261" s="159">
        <f t="shared" si="3"/>
        <v>2</v>
      </c>
      <c r="F261" s="173">
        <f t="shared" si="4"/>
        <v>99</v>
      </c>
      <c r="G261" s="159">
        <f t="shared" si="5"/>
        <v>4</v>
      </c>
      <c r="H261" s="173">
        <f t="shared" si="6"/>
        <v>12.375</v>
      </c>
      <c r="I261" s="159">
        <f t="shared" si="7"/>
        <v>2</v>
      </c>
    </row>
    <row r="262">
      <c r="A262" s="159" t="s">
        <v>2558</v>
      </c>
      <c r="B262" s="173">
        <v>152.0</v>
      </c>
      <c r="C262" s="159">
        <f t="shared" si="1"/>
        <v>5</v>
      </c>
      <c r="D262" s="173">
        <f t="shared" si="2"/>
        <v>76</v>
      </c>
      <c r="E262" s="159">
        <f t="shared" si="3"/>
        <v>4</v>
      </c>
      <c r="F262" s="173">
        <f t="shared" si="4"/>
        <v>304</v>
      </c>
      <c r="G262" s="159">
        <f t="shared" si="5"/>
        <v>7</v>
      </c>
      <c r="H262" s="173">
        <f t="shared" si="6"/>
        <v>38</v>
      </c>
      <c r="I262" s="159">
        <f t="shared" si="7"/>
        <v>3</v>
      </c>
    </row>
    <row r="263">
      <c r="A263" s="176" t="s">
        <v>2571</v>
      </c>
      <c r="B263" s="177">
        <v>33.5</v>
      </c>
      <c r="C263" s="159">
        <f t="shared" si="1"/>
        <v>3</v>
      </c>
      <c r="D263" s="173">
        <f t="shared" si="2"/>
        <v>16.75</v>
      </c>
      <c r="E263" s="159">
        <f t="shared" si="3"/>
        <v>2</v>
      </c>
      <c r="F263" s="173">
        <f t="shared" si="4"/>
        <v>67</v>
      </c>
      <c r="G263" s="159">
        <f t="shared" si="5"/>
        <v>4</v>
      </c>
      <c r="H263" s="173">
        <f t="shared" si="6"/>
        <v>8.375</v>
      </c>
      <c r="I263" s="159">
        <f t="shared" si="7"/>
        <v>1</v>
      </c>
      <c r="J263" s="175"/>
      <c r="K263" s="175"/>
    </row>
    <row r="264">
      <c r="A264" s="176" t="s">
        <v>2578</v>
      </c>
      <c r="B264" s="177">
        <v>120.0</v>
      </c>
      <c r="C264" s="159">
        <f t="shared" si="1"/>
        <v>5</v>
      </c>
      <c r="D264" s="173">
        <f t="shared" si="2"/>
        <v>60</v>
      </c>
      <c r="E264" s="159">
        <f t="shared" si="3"/>
        <v>4</v>
      </c>
      <c r="F264" s="173">
        <f t="shared" si="4"/>
        <v>240</v>
      </c>
      <c r="G264" s="159">
        <f t="shared" si="5"/>
        <v>6</v>
      </c>
      <c r="H264" s="173">
        <f t="shared" si="6"/>
        <v>30</v>
      </c>
      <c r="I264" s="159">
        <f t="shared" si="7"/>
        <v>3</v>
      </c>
      <c r="J264" s="175"/>
      <c r="K264" s="175"/>
    </row>
    <row r="265">
      <c r="A265" s="176" t="s">
        <v>2598</v>
      </c>
      <c r="B265" s="177">
        <v>32.5</v>
      </c>
      <c r="C265" s="159">
        <f t="shared" si="1"/>
        <v>3</v>
      </c>
      <c r="D265" s="173">
        <f t="shared" si="2"/>
        <v>16.25</v>
      </c>
      <c r="E265" s="159">
        <f t="shared" si="3"/>
        <v>2</v>
      </c>
      <c r="F265" s="173">
        <f t="shared" si="4"/>
        <v>65</v>
      </c>
      <c r="G265" s="159">
        <f t="shared" si="5"/>
        <v>4</v>
      </c>
      <c r="H265" s="173">
        <f t="shared" si="6"/>
        <v>8.125</v>
      </c>
      <c r="I265" s="159">
        <f t="shared" si="7"/>
        <v>1</v>
      </c>
      <c r="J265" s="175"/>
      <c r="K265" s="175"/>
    </row>
    <row r="266">
      <c r="A266" s="159" t="s">
        <v>2614</v>
      </c>
      <c r="B266" s="173">
        <v>71.2</v>
      </c>
      <c r="C266" s="159">
        <f t="shared" si="1"/>
        <v>4</v>
      </c>
      <c r="D266" s="173">
        <f t="shared" si="2"/>
        <v>35.6</v>
      </c>
      <c r="E266" s="159">
        <f t="shared" si="3"/>
        <v>3</v>
      </c>
      <c r="F266" s="173">
        <f t="shared" si="4"/>
        <v>142.4</v>
      </c>
      <c r="G266" s="159">
        <f t="shared" si="5"/>
        <v>5</v>
      </c>
      <c r="H266" s="173">
        <f t="shared" si="6"/>
        <v>17.8</v>
      </c>
      <c r="I266" s="159">
        <f t="shared" si="7"/>
        <v>2</v>
      </c>
    </row>
    <row r="267">
      <c r="A267" s="159" t="s">
        <v>2643</v>
      </c>
      <c r="B267" s="173">
        <v>21.0</v>
      </c>
      <c r="C267" s="159">
        <f t="shared" si="1"/>
        <v>2</v>
      </c>
      <c r="D267" s="173">
        <f t="shared" si="2"/>
        <v>10.5</v>
      </c>
      <c r="E267" s="159">
        <f t="shared" si="3"/>
        <v>2</v>
      </c>
      <c r="F267" s="173">
        <f t="shared" si="4"/>
        <v>42</v>
      </c>
      <c r="G267" s="159">
        <f t="shared" si="5"/>
        <v>3</v>
      </c>
      <c r="H267" s="173">
        <f t="shared" si="6"/>
        <v>5.25</v>
      </c>
      <c r="I267" s="159">
        <f t="shared" si="7"/>
        <v>1</v>
      </c>
    </row>
    <row r="268">
      <c r="A268" s="159" t="s">
        <v>2662</v>
      </c>
      <c r="B268" s="173">
        <v>48.0</v>
      </c>
      <c r="C268" s="159">
        <f t="shared" si="1"/>
        <v>3</v>
      </c>
      <c r="D268" s="173">
        <f t="shared" si="2"/>
        <v>24</v>
      </c>
      <c r="E268" s="159">
        <f t="shared" si="3"/>
        <v>2</v>
      </c>
      <c r="F268" s="173">
        <f t="shared" si="4"/>
        <v>96</v>
      </c>
      <c r="G268" s="159">
        <f t="shared" si="5"/>
        <v>4</v>
      </c>
      <c r="H268" s="173">
        <f t="shared" si="6"/>
        <v>12</v>
      </c>
      <c r="I268" s="159">
        <f t="shared" si="7"/>
        <v>2</v>
      </c>
    </row>
    <row r="269">
      <c r="A269" s="176" t="s">
        <v>2671</v>
      </c>
      <c r="B269" s="177">
        <v>6.0</v>
      </c>
      <c r="C269" s="159">
        <f t="shared" si="1"/>
        <v>1</v>
      </c>
      <c r="D269" s="173">
        <f t="shared" si="2"/>
        <v>3</v>
      </c>
      <c r="E269" s="159">
        <f t="shared" si="3"/>
        <v>1</v>
      </c>
      <c r="F269" s="173">
        <f t="shared" si="4"/>
        <v>12</v>
      </c>
      <c r="G269" s="159">
        <f t="shared" si="5"/>
        <v>2</v>
      </c>
      <c r="H269" s="173">
        <f t="shared" si="6"/>
        <v>1.5</v>
      </c>
      <c r="I269" s="159">
        <f t="shared" si="7"/>
        <v>1</v>
      </c>
      <c r="J269" s="175"/>
      <c r="K269" s="175"/>
    </row>
    <row r="270">
      <c r="A270" s="176" t="s">
        <v>2684</v>
      </c>
      <c r="B270" s="177">
        <v>23.5</v>
      </c>
      <c r="C270" s="159">
        <f t="shared" si="1"/>
        <v>2</v>
      </c>
      <c r="D270" s="173">
        <f t="shared" si="2"/>
        <v>11.75</v>
      </c>
      <c r="E270" s="159">
        <f t="shared" si="3"/>
        <v>2</v>
      </c>
      <c r="F270" s="173">
        <f t="shared" si="4"/>
        <v>47</v>
      </c>
      <c r="G270" s="159">
        <f t="shared" si="5"/>
        <v>3</v>
      </c>
      <c r="H270" s="173">
        <f t="shared" si="6"/>
        <v>5.875</v>
      </c>
      <c r="I270" s="159">
        <f t="shared" si="7"/>
        <v>1</v>
      </c>
      <c r="J270" s="175"/>
      <c r="K270" s="175"/>
    </row>
    <row r="271">
      <c r="A271" s="176" t="s">
        <v>2700</v>
      </c>
      <c r="B271" s="177">
        <v>21.4</v>
      </c>
      <c r="C271" s="159">
        <f t="shared" si="1"/>
        <v>2</v>
      </c>
      <c r="D271" s="173">
        <f t="shared" si="2"/>
        <v>10.7</v>
      </c>
      <c r="E271" s="159">
        <f t="shared" si="3"/>
        <v>2</v>
      </c>
      <c r="F271" s="173">
        <f t="shared" si="4"/>
        <v>42.8</v>
      </c>
      <c r="G271" s="159">
        <f t="shared" si="5"/>
        <v>3</v>
      </c>
      <c r="H271" s="173">
        <f t="shared" si="6"/>
        <v>5.35</v>
      </c>
      <c r="I271" s="159">
        <f t="shared" si="7"/>
        <v>1</v>
      </c>
      <c r="J271" s="175"/>
      <c r="K271" s="175"/>
    </row>
    <row r="272">
      <c r="A272" s="159" t="s">
        <v>2711</v>
      </c>
      <c r="B272" s="173">
        <v>75.5</v>
      </c>
      <c r="C272" s="159">
        <f t="shared" si="1"/>
        <v>4</v>
      </c>
      <c r="D272" s="173">
        <f t="shared" si="2"/>
        <v>37.75</v>
      </c>
      <c r="E272" s="159">
        <f t="shared" si="3"/>
        <v>3</v>
      </c>
      <c r="F272" s="173">
        <f t="shared" si="4"/>
        <v>151</v>
      </c>
      <c r="G272" s="159">
        <f t="shared" si="5"/>
        <v>5</v>
      </c>
      <c r="H272" s="173">
        <f t="shared" si="6"/>
        <v>18.875</v>
      </c>
      <c r="I272" s="159">
        <f t="shared" si="7"/>
        <v>2</v>
      </c>
    </row>
    <row r="273">
      <c r="A273" s="159" t="s">
        <v>2721</v>
      </c>
      <c r="B273" s="173">
        <v>46.8</v>
      </c>
      <c r="C273" s="159">
        <f t="shared" si="1"/>
        <v>3</v>
      </c>
      <c r="D273" s="173">
        <f t="shared" si="2"/>
        <v>23.4</v>
      </c>
      <c r="E273" s="159">
        <f t="shared" si="3"/>
        <v>2</v>
      </c>
      <c r="F273" s="173">
        <f t="shared" si="4"/>
        <v>93.6</v>
      </c>
      <c r="G273" s="159">
        <f t="shared" si="5"/>
        <v>4</v>
      </c>
      <c r="H273" s="173">
        <f t="shared" si="6"/>
        <v>11.7</v>
      </c>
      <c r="I273" s="159">
        <f t="shared" si="7"/>
        <v>2</v>
      </c>
    </row>
    <row r="274">
      <c r="A274" s="159" t="s">
        <v>2729</v>
      </c>
      <c r="B274" s="173">
        <v>178.0</v>
      </c>
      <c r="C274" s="159">
        <f t="shared" si="1"/>
        <v>5</v>
      </c>
      <c r="D274" s="173">
        <f t="shared" si="2"/>
        <v>89</v>
      </c>
      <c r="E274" s="159">
        <f t="shared" si="3"/>
        <v>4</v>
      </c>
      <c r="F274" s="173">
        <f t="shared" si="4"/>
        <v>356</v>
      </c>
      <c r="G274" s="159">
        <f t="shared" si="5"/>
        <v>8</v>
      </c>
      <c r="H274" s="173">
        <f t="shared" si="6"/>
        <v>44.5</v>
      </c>
      <c r="I274" s="159">
        <f t="shared" si="7"/>
        <v>3</v>
      </c>
    </row>
    <row r="275">
      <c r="A275" s="176" t="s">
        <v>2744</v>
      </c>
      <c r="B275" s="177">
        <v>198.0</v>
      </c>
      <c r="C275" s="159">
        <f t="shared" si="1"/>
        <v>5</v>
      </c>
      <c r="D275" s="173">
        <f t="shared" si="2"/>
        <v>99</v>
      </c>
      <c r="E275" s="159">
        <f t="shared" si="3"/>
        <v>4</v>
      </c>
      <c r="F275" s="173">
        <f t="shared" si="4"/>
        <v>396</v>
      </c>
      <c r="G275" s="159">
        <f t="shared" si="5"/>
        <v>8</v>
      </c>
      <c r="H275" s="173">
        <f t="shared" si="6"/>
        <v>49.5</v>
      </c>
      <c r="I275" s="159">
        <f t="shared" si="7"/>
        <v>3</v>
      </c>
      <c r="J275" s="175"/>
      <c r="K275" s="175"/>
    </row>
    <row r="276">
      <c r="A276" s="176" t="s">
        <v>2754</v>
      </c>
      <c r="B276" s="177">
        <v>187.0</v>
      </c>
      <c r="C276" s="159">
        <f t="shared" si="1"/>
        <v>5</v>
      </c>
      <c r="D276" s="173">
        <f t="shared" si="2"/>
        <v>93.5</v>
      </c>
      <c r="E276" s="159">
        <f t="shared" si="3"/>
        <v>4</v>
      </c>
      <c r="F276" s="173">
        <f t="shared" si="4"/>
        <v>374</v>
      </c>
      <c r="G276" s="159">
        <f t="shared" si="5"/>
        <v>8</v>
      </c>
      <c r="H276" s="173">
        <f t="shared" si="6"/>
        <v>46.75</v>
      </c>
      <c r="I276" s="159">
        <f t="shared" si="7"/>
        <v>3</v>
      </c>
      <c r="J276" s="175"/>
      <c r="K276" s="175"/>
    </row>
    <row r="277">
      <c r="A277" s="176" t="s">
        <v>2765</v>
      </c>
      <c r="B277" s="177">
        <v>72.0</v>
      </c>
      <c r="C277" s="159">
        <f t="shared" si="1"/>
        <v>4</v>
      </c>
      <c r="D277" s="173">
        <f t="shared" si="2"/>
        <v>36</v>
      </c>
      <c r="E277" s="159">
        <f t="shared" si="3"/>
        <v>3</v>
      </c>
      <c r="F277" s="173">
        <f t="shared" si="4"/>
        <v>144</v>
      </c>
      <c r="G277" s="159">
        <f t="shared" si="5"/>
        <v>5</v>
      </c>
      <c r="H277" s="173">
        <f t="shared" si="6"/>
        <v>18</v>
      </c>
      <c r="I277" s="159">
        <f t="shared" si="7"/>
        <v>2</v>
      </c>
      <c r="J277" s="175"/>
      <c r="K277" s="175"/>
    </row>
    <row r="278">
      <c r="A278" s="159" t="s">
        <v>2775</v>
      </c>
      <c r="B278" s="173">
        <v>152.0</v>
      </c>
      <c r="C278" s="159">
        <f t="shared" si="1"/>
        <v>5</v>
      </c>
      <c r="D278" s="173">
        <f t="shared" si="2"/>
        <v>76</v>
      </c>
      <c r="E278" s="159">
        <f t="shared" si="3"/>
        <v>4</v>
      </c>
      <c r="F278" s="173">
        <f t="shared" si="4"/>
        <v>304</v>
      </c>
      <c r="G278" s="159">
        <f t="shared" si="5"/>
        <v>7</v>
      </c>
      <c r="H278" s="173">
        <f t="shared" si="6"/>
        <v>38</v>
      </c>
      <c r="I278" s="159">
        <f t="shared" si="7"/>
        <v>3</v>
      </c>
    </row>
    <row r="279">
      <c r="A279" s="159" t="s">
        <v>2320</v>
      </c>
      <c r="B279" s="173">
        <v>202.0</v>
      </c>
      <c r="C279" s="159">
        <f t="shared" si="1"/>
        <v>6</v>
      </c>
      <c r="D279" s="173">
        <f t="shared" si="2"/>
        <v>101</v>
      </c>
      <c r="E279" s="159">
        <f t="shared" si="3"/>
        <v>5</v>
      </c>
      <c r="F279" s="173">
        <f t="shared" si="4"/>
        <v>404</v>
      </c>
      <c r="G279" s="159">
        <f t="shared" si="5"/>
        <v>8</v>
      </c>
      <c r="H279" s="173">
        <f t="shared" si="6"/>
        <v>50.5</v>
      </c>
      <c r="I279" s="159">
        <f t="shared" si="7"/>
        <v>4</v>
      </c>
    </row>
    <row r="280">
      <c r="A280" s="159" t="s">
        <v>4903</v>
      </c>
      <c r="B280" s="173">
        <v>255.0</v>
      </c>
      <c r="C280" s="159">
        <f t="shared" si="1"/>
        <v>6</v>
      </c>
      <c r="D280" s="173">
        <f t="shared" si="2"/>
        <v>127.5</v>
      </c>
      <c r="E280" s="159">
        <f t="shared" si="3"/>
        <v>5</v>
      </c>
      <c r="F280" s="173">
        <f t="shared" si="4"/>
        <v>510</v>
      </c>
      <c r="G280" s="159">
        <f t="shared" si="5"/>
        <v>9</v>
      </c>
      <c r="H280" s="173">
        <f t="shared" si="6"/>
        <v>63.75</v>
      </c>
      <c r="I280" s="159">
        <f t="shared" si="7"/>
        <v>4</v>
      </c>
    </row>
    <row r="281">
      <c r="A281" s="176" t="s">
        <v>2795</v>
      </c>
      <c r="B281" s="177">
        <v>216.0</v>
      </c>
      <c r="C281" s="159">
        <f t="shared" si="1"/>
        <v>6</v>
      </c>
      <c r="D281" s="173">
        <f t="shared" si="2"/>
        <v>108</v>
      </c>
      <c r="E281" s="159">
        <f t="shared" si="3"/>
        <v>5</v>
      </c>
      <c r="F281" s="173">
        <f t="shared" si="4"/>
        <v>432</v>
      </c>
      <c r="G281" s="159">
        <f t="shared" si="5"/>
        <v>8</v>
      </c>
      <c r="H281" s="173">
        <f t="shared" si="6"/>
        <v>54</v>
      </c>
      <c r="I281" s="159">
        <f t="shared" si="7"/>
        <v>4</v>
      </c>
      <c r="J281" s="175"/>
      <c r="K281" s="175"/>
    </row>
    <row r="282">
      <c r="A282" s="176" t="s">
        <v>2803</v>
      </c>
      <c r="B282" s="177">
        <v>199.0</v>
      </c>
      <c r="C282" s="159">
        <f t="shared" si="1"/>
        <v>5</v>
      </c>
      <c r="D282" s="173">
        <f t="shared" si="2"/>
        <v>99.5</v>
      </c>
      <c r="E282" s="159">
        <f t="shared" si="3"/>
        <v>4</v>
      </c>
      <c r="F282" s="173">
        <f t="shared" si="4"/>
        <v>398</v>
      </c>
      <c r="G282" s="159">
        <f t="shared" si="5"/>
        <v>8</v>
      </c>
      <c r="H282" s="173">
        <f t="shared" si="6"/>
        <v>49.75</v>
      </c>
      <c r="I282" s="159">
        <f t="shared" si="7"/>
        <v>3</v>
      </c>
      <c r="J282" s="175"/>
      <c r="K282" s="175"/>
    </row>
    <row r="283">
      <c r="A283" s="176" t="s">
        <v>2812</v>
      </c>
      <c r="B283" s="177">
        <v>5.0</v>
      </c>
      <c r="C283" s="159">
        <f t="shared" si="1"/>
        <v>1</v>
      </c>
      <c r="D283" s="173">
        <f t="shared" si="2"/>
        <v>2.5</v>
      </c>
      <c r="E283" s="159">
        <f t="shared" si="3"/>
        <v>1</v>
      </c>
      <c r="F283" s="173">
        <f t="shared" si="4"/>
        <v>10</v>
      </c>
      <c r="G283" s="159">
        <f t="shared" si="5"/>
        <v>1</v>
      </c>
      <c r="H283" s="173">
        <f t="shared" si="6"/>
        <v>1.25</v>
      </c>
      <c r="I283" s="159">
        <f t="shared" si="7"/>
        <v>1</v>
      </c>
      <c r="J283" s="175"/>
      <c r="K283" s="175"/>
    </row>
    <row r="284">
      <c r="A284" s="159" t="s">
        <v>2820</v>
      </c>
      <c r="B284" s="173">
        <v>5.0</v>
      </c>
      <c r="C284" s="159">
        <f t="shared" si="1"/>
        <v>1</v>
      </c>
      <c r="D284" s="173">
        <f t="shared" si="2"/>
        <v>2.5</v>
      </c>
      <c r="E284" s="159">
        <f t="shared" si="3"/>
        <v>1</v>
      </c>
      <c r="F284" s="173">
        <f t="shared" si="4"/>
        <v>10</v>
      </c>
      <c r="G284" s="159">
        <f t="shared" si="5"/>
        <v>1</v>
      </c>
      <c r="H284" s="173">
        <f t="shared" si="6"/>
        <v>1.25</v>
      </c>
      <c r="I284" s="159">
        <f t="shared" si="7"/>
        <v>1</v>
      </c>
    </row>
    <row r="285">
      <c r="A285" s="159" t="s">
        <v>2823</v>
      </c>
      <c r="B285" s="173">
        <v>21.6</v>
      </c>
      <c r="C285" s="159">
        <f t="shared" si="1"/>
        <v>2</v>
      </c>
      <c r="D285" s="173">
        <f t="shared" si="2"/>
        <v>10.8</v>
      </c>
      <c r="E285" s="159">
        <f t="shared" si="3"/>
        <v>2</v>
      </c>
      <c r="F285" s="173">
        <f t="shared" si="4"/>
        <v>43.2</v>
      </c>
      <c r="G285" s="159">
        <f t="shared" si="5"/>
        <v>3</v>
      </c>
      <c r="H285" s="173">
        <f t="shared" si="6"/>
        <v>5.4</v>
      </c>
      <c r="I285" s="159">
        <f t="shared" si="7"/>
        <v>1</v>
      </c>
    </row>
    <row r="286">
      <c r="A286" s="159" t="s">
        <v>2297</v>
      </c>
      <c r="B286" s="173">
        <v>52.2</v>
      </c>
      <c r="C286" s="159">
        <f t="shared" si="1"/>
        <v>4</v>
      </c>
      <c r="D286" s="173">
        <f t="shared" si="2"/>
        <v>26.1</v>
      </c>
      <c r="E286" s="159">
        <f t="shared" si="3"/>
        <v>3</v>
      </c>
      <c r="F286" s="173">
        <f t="shared" si="4"/>
        <v>104.4</v>
      </c>
      <c r="G286" s="159">
        <f t="shared" si="5"/>
        <v>5</v>
      </c>
      <c r="H286" s="173">
        <f t="shared" si="6"/>
        <v>13.05</v>
      </c>
      <c r="I286" s="159">
        <f t="shared" si="7"/>
        <v>2</v>
      </c>
    </row>
    <row r="287">
      <c r="A287" s="176" t="s">
        <v>4968</v>
      </c>
      <c r="B287" s="177">
        <v>55.2</v>
      </c>
      <c r="C287" s="159">
        <f t="shared" si="1"/>
        <v>4</v>
      </c>
      <c r="D287" s="173">
        <f t="shared" si="2"/>
        <v>27.6</v>
      </c>
      <c r="E287" s="159">
        <f t="shared" si="3"/>
        <v>3</v>
      </c>
      <c r="F287" s="173">
        <f t="shared" si="4"/>
        <v>110.4</v>
      </c>
      <c r="G287" s="159">
        <f t="shared" si="5"/>
        <v>5</v>
      </c>
      <c r="H287" s="173">
        <f t="shared" si="6"/>
        <v>13.8</v>
      </c>
      <c r="I287" s="159">
        <f t="shared" si="7"/>
        <v>2</v>
      </c>
      <c r="J287" s="175"/>
      <c r="K287" s="175"/>
    </row>
    <row r="288">
      <c r="A288" s="176" t="s">
        <v>2827</v>
      </c>
      <c r="B288" s="177">
        <v>2.5</v>
      </c>
      <c r="C288" s="159">
        <f t="shared" si="1"/>
        <v>1</v>
      </c>
      <c r="D288" s="173">
        <f t="shared" si="2"/>
        <v>1.25</v>
      </c>
      <c r="E288" s="159">
        <f t="shared" si="3"/>
        <v>1</v>
      </c>
      <c r="F288" s="173">
        <f t="shared" si="4"/>
        <v>5</v>
      </c>
      <c r="G288" s="159">
        <f t="shared" si="5"/>
        <v>1</v>
      </c>
      <c r="H288" s="173">
        <f t="shared" si="6"/>
        <v>0.625</v>
      </c>
      <c r="I288" s="159">
        <f t="shared" si="7"/>
        <v>1</v>
      </c>
      <c r="J288" s="175"/>
      <c r="K288" s="175"/>
    </row>
    <row r="289">
      <c r="A289" s="176" t="s">
        <v>2830</v>
      </c>
      <c r="B289" s="177">
        <v>19.5</v>
      </c>
      <c r="C289" s="159">
        <f t="shared" si="1"/>
        <v>2</v>
      </c>
      <c r="D289" s="173">
        <f t="shared" si="2"/>
        <v>9.75</v>
      </c>
      <c r="E289" s="159">
        <f t="shared" si="3"/>
        <v>1</v>
      </c>
      <c r="F289" s="173">
        <f t="shared" si="4"/>
        <v>39</v>
      </c>
      <c r="G289" s="159">
        <f t="shared" si="5"/>
        <v>3</v>
      </c>
      <c r="H289" s="173">
        <f t="shared" si="6"/>
        <v>4.875</v>
      </c>
      <c r="I289" s="159">
        <f t="shared" si="7"/>
        <v>1</v>
      </c>
      <c r="J289" s="175"/>
      <c r="K289" s="175"/>
    </row>
    <row r="290">
      <c r="A290" s="159" t="s">
        <v>2188</v>
      </c>
      <c r="B290" s="173">
        <v>52.0</v>
      </c>
      <c r="C290" s="159">
        <f t="shared" si="1"/>
        <v>4</v>
      </c>
      <c r="D290" s="173">
        <f t="shared" si="2"/>
        <v>26</v>
      </c>
      <c r="E290" s="159">
        <f t="shared" si="3"/>
        <v>3</v>
      </c>
      <c r="F290" s="173">
        <f t="shared" si="4"/>
        <v>104</v>
      </c>
      <c r="G290" s="159">
        <f t="shared" si="5"/>
        <v>5</v>
      </c>
      <c r="H290" s="173">
        <f t="shared" si="6"/>
        <v>13</v>
      </c>
      <c r="I290" s="159">
        <f t="shared" si="7"/>
        <v>2</v>
      </c>
    </row>
    <row r="291">
      <c r="A291" s="159" t="s">
        <v>5002</v>
      </c>
      <c r="B291" s="173">
        <v>52.0</v>
      </c>
      <c r="C291" s="159">
        <f t="shared" si="1"/>
        <v>4</v>
      </c>
      <c r="D291" s="173">
        <f t="shared" si="2"/>
        <v>26</v>
      </c>
      <c r="E291" s="159">
        <f t="shared" si="3"/>
        <v>3</v>
      </c>
      <c r="F291" s="173">
        <f t="shared" si="4"/>
        <v>104</v>
      </c>
      <c r="G291" s="159">
        <f t="shared" si="5"/>
        <v>5</v>
      </c>
      <c r="H291" s="173">
        <f t="shared" si="6"/>
        <v>13</v>
      </c>
      <c r="I291" s="159">
        <f t="shared" si="7"/>
        <v>2</v>
      </c>
    </row>
    <row r="292">
      <c r="A292" s="159" t="s">
        <v>2838</v>
      </c>
      <c r="B292" s="173">
        <v>7.6</v>
      </c>
      <c r="C292" s="159">
        <f t="shared" si="1"/>
        <v>1</v>
      </c>
      <c r="D292" s="173">
        <f t="shared" si="2"/>
        <v>3.8</v>
      </c>
      <c r="E292" s="159">
        <f t="shared" si="3"/>
        <v>1</v>
      </c>
      <c r="F292" s="173">
        <f t="shared" si="4"/>
        <v>15.2</v>
      </c>
      <c r="G292" s="159">
        <f t="shared" si="5"/>
        <v>2</v>
      </c>
      <c r="H292" s="173">
        <f t="shared" si="6"/>
        <v>1.9</v>
      </c>
      <c r="I292" s="159">
        <f t="shared" si="7"/>
        <v>1</v>
      </c>
    </row>
    <row r="293">
      <c r="A293" s="176" t="s">
        <v>2840</v>
      </c>
      <c r="B293" s="177">
        <v>28.0</v>
      </c>
      <c r="C293" s="159">
        <f t="shared" si="1"/>
        <v>3</v>
      </c>
      <c r="D293" s="173">
        <f t="shared" si="2"/>
        <v>14</v>
      </c>
      <c r="E293" s="159">
        <f t="shared" si="3"/>
        <v>2</v>
      </c>
      <c r="F293" s="173">
        <f t="shared" si="4"/>
        <v>56</v>
      </c>
      <c r="G293" s="159">
        <f t="shared" si="5"/>
        <v>4</v>
      </c>
      <c r="H293" s="173">
        <f t="shared" si="6"/>
        <v>7</v>
      </c>
      <c r="I293" s="159">
        <f t="shared" si="7"/>
        <v>1</v>
      </c>
      <c r="J293" s="175"/>
      <c r="K293" s="175"/>
    </row>
    <row r="294">
      <c r="A294" s="176" t="s">
        <v>2317</v>
      </c>
      <c r="B294" s="177">
        <v>81.9</v>
      </c>
      <c r="C294" s="159">
        <f t="shared" si="1"/>
        <v>4</v>
      </c>
      <c r="D294" s="173">
        <f t="shared" si="2"/>
        <v>40.95</v>
      </c>
      <c r="E294" s="159">
        <f t="shared" si="3"/>
        <v>3</v>
      </c>
      <c r="F294" s="173">
        <f t="shared" si="4"/>
        <v>163.8</v>
      </c>
      <c r="G294" s="159">
        <f t="shared" si="5"/>
        <v>5</v>
      </c>
      <c r="H294" s="173">
        <f t="shared" si="6"/>
        <v>20.475</v>
      </c>
      <c r="I294" s="159">
        <f t="shared" si="7"/>
        <v>2</v>
      </c>
      <c r="J294" s="175"/>
      <c r="K294" s="175"/>
    </row>
    <row r="295">
      <c r="A295" s="176" t="s">
        <v>5021</v>
      </c>
      <c r="B295" s="177">
        <v>102.0</v>
      </c>
      <c r="C295" s="159">
        <f t="shared" si="1"/>
        <v>5</v>
      </c>
      <c r="D295" s="173">
        <f t="shared" si="2"/>
        <v>51</v>
      </c>
      <c r="E295" s="159">
        <f t="shared" si="3"/>
        <v>4</v>
      </c>
      <c r="F295" s="173">
        <f t="shared" si="4"/>
        <v>204</v>
      </c>
      <c r="G295" s="159">
        <f t="shared" si="5"/>
        <v>6</v>
      </c>
      <c r="H295" s="173">
        <f t="shared" si="6"/>
        <v>25.5</v>
      </c>
      <c r="I295" s="159">
        <f t="shared" si="7"/>
        <v>3</v>
      </c>
      <c r="J295" s="175"/>
      <c r="K295" s="175"/>
    </row>
    <row r="296">
      <c r="A296" s="159" t="s">
        <v>2851</v>
      </c>
      <c r="B296" s="173">
        <v>13.6</v>
      </c>
      <c r="C296" s="159">
        <f t="shared" si="1"/>
        <v>2</v>
      </c>
      <c r="D296" s="173">
        <f t="shared" si="2"/>
        <v>6.8</v>
      </c>
      <c r="E296" s="159">
        <f t="shared" si="3"/>
        <v>1</v>
      </c>
      <c r="F296" s="173">
        <f t="shared" si="4"/>
        <v>27.2</v>
      </c>
      <c r="G296" s="159">
        <f t="shared" si="5"/>
        <v>3</v>
      </c>
      <c r="H296" s="173">
        <f t="shared" si="6"/>
        <v>3.4</v>
      </c>
      <c r="I296" s="159">
        <f t="shared" si="7"/>
        <v>1</v>
      </c>
    </row>
    <row r="297">
      <c r="A297" s="159" t="s">
        <v>2860</v>
      </c>
      <c r="B297" s="173">
        <v>37.0</v>
      </c>
      <c r="C297" s="159">
        <f t="shared" si="1"/>
        <v>3</v>
      </c>
      <c r="D297" s="173">
        <f t="shared" si="2"/>
        <v>18.5</v>
      </c>
      <c r="E297" s="159">
        <f t="shared" si="3"/>
        <v>2</v>
      </c>
      <c r="F297" s="173">
        <f t="shared" si="4"/>
        <v>74</v>
      </c>
      <c r="G297" s="159">
        <f t="shared" si="5"/>
        <v>4</v>
      </c>
      <c r="H297" s="173">
        <f t="shared" si="6"/>
        <v>9.25</v>
      </c>
      <c r="I297" s="159">
        <f t="shared" si="7"/>
        <v>1</v>
      </c>
    </row>
    <row r="298">
      <c r="A298" s="159" t="s">
        <v>2863</v>
      </c>
      <c r="B298" s="173">
        <v>17.5</v>
      </c>
      <c r="C298" s="159">
        <f t="shared" si="1"/>
        <v>2</v>
      </c>
      <c r="D298" s="173">
        <f t="shared" si="2"/>
        <v>8.75</v>
      </c>
      <c r="E298" s="159">
        <f t="shared" si="3"/>
        <v>1</v>
      </c>
      <c r="F298" s="173">
        <f t="shared" si="4"/>
        <v>35</v>
      </c>
      <c r="G298" s="159">
        <f t="shared" si="5"/>
        <v>3</v>
      </c>
      <c r="H298" s="173">
        <f t="shared" si="6"/>
        <v>4.375</v>
      </c>
      <c r="I298" s="159">
        <f t="shared" si="7"/>
        <v>1</v>
      </c>
    </row>
    <row r="299">
      <c r="A299" s="176" t="s">
        <v>2876</v>
      </c>
      <c r="B299" s="177">
        <v>32.5</v>
      </c>
      <c r="C299" s="159">
        <f t="shared" si="1"/>
        <v>3</v>
      </c>
      <c r="D299" s="173">
        <f t="shared" si="2"/>
        <v>16.25</v>
      </c>
      <c r="E299" s="159">
        <f t="shared" si="3"/>
        <v>2</v>
      </c>
      <c r="F299" s="173">
        <f t="shared" si="4"/>
        <v>65</v>
      </c>
      <c r="G299" s="159">
        <f t="shared" si="5"/>
        <v>4</v>
      </c>
      <c r="H299" s="173">
        <f t="shared" si="6"/>
        <v>8.125</v>
      </c>
      <c r="I299" s="159">
        <f t="shared" si="7"/>
        <v>1</v>
      </c>
      <c r="J299" s="175"/>
      <c r="K299" s="175"/>
    </row>
    <row r="300">
      <c r="A300" s="176" t="s">
        <v>2894</v>
      </c>
      <c r="B300" s="177">
        <v>28.4</v>
      </c>
      <c r="C300" s="159">
        <f t="shared" si="1"/>
        <v>3</v>
      </c>
      <c r="D300" s="173">
        <f t="shared" si="2"/>
        <v>14.2</v>
      </c>
      <c r="E300" s="159">
        <f t="shared" si="3"/>
        <v>2</v>
      </c>
      <c r="F300" s="173">
        <f t="shared" si="4"/>
        <v>56.8</v>
      </c>
      <c r="G300" s="159">
        <f t="shared" si="5"/>
        <v>4</v>
      </c>
      <c r="H300" s="173">
        <f t="shared" si="6"/>
        <v>7.1</v>
      </c>
      <c r="I300" s="159">
        <f t="shared" si="7"/>
        <v>1</v>
      </c>
      <c r="J300" s="175"/>
      <c r="K300" s="175"/>
    </row>
    <row r="301">
      <c r="A301" s="176" t="s">
        <v>2908</v>
      </c>
      <c r="B301" s="177">
        <v>31.6</v>
      </c>
      <c r="C301" s="159">
        <f t="shared" si="1"/>
        <v>3</v>
      </c>
      <c r="D301" s="173">
        <f t="shared" si="2"/>
        <v>15.8</v>
      </c>
      <c r="E301" s="159">
        <f t="shared" si="3"/>
        <v>2</v>
      </c>
      <c r="F301" s="173">
        <f t="shared" si="4"/>
        <v>63.2</v>
      </c>
      <c r="G301" s="159">
        <f t="shared" si="5"/>
        <v>4</v>
      </c>
      <c r="H301" s="173">
        <f t="shared" si="6"/>
        <v>7.9</v>
      </c>
      <c r="I301" s="159">
        <f t="shared" si="7"/>
        <v>1</v>
      </c>
      <c r="J301" s="175"/>
      <c r="K301" s="175"/>
    </row>
    <row r="302">
      <c r="A302" s="159" t="s">
        <v>2918</v>
      </c>
      <c r="B302" s="173">
        <v>2.6</v>
      </c>
      <c r="C302" s="159">
        <f t="shared" si="1"/>
        <v>1</v>
      </c>
      <c r="D302" s="173">
        <f t="shared" si="2"/>
        <v>1.3</v>
      </c>
      <c r="E302" s="159">
        <f t="shared" si="3"/>
        <v>1</v>
      </c>
      <c r="F302" s="173">
        <f t="shared" si="4"/>
        <v>5.2</v>
      </c>
      <c r="G302" s="159">
        <f t="shared" si="5"/>
        <v>1</v>
      </c>
      <c r="H302" s="173">
        <f t="shared" si="6"/>
        <v>0.65</v>
      </c>
      <c r="I302" s="159">
        <f t="shared" si="7"/>
        <v>1</v>
      </c>
    </row>
    <row r="303">
      <c r="A303" s="159" t="s">
        <v>2930</v>
      </c>
      <c r="B303" s="173">
        <v>32.5</v>
      </c>
      <c r="C303" s="159">
        <f t="shared" si="1"/>
        <v>3</v>
      </c>
      <c r="D303" s="173">
        <f t="shared" si="2"/>
        <v>16.25</v>
      </c>
      <c r="E303" s="159">
        <f t="shared" si="3"/>
        <v>2</v>
      </c>
      <c r="F303" s="173">
        <f t="shared" si="4"/>
        <v>65</v>
      </c>
      <c r="G303" s="159">
        <f t="shared" si="5"/>
        <v>4</v>
      </c>
      <c r="H303" s="173">
        <f t="shared" si="6"/>
        <v>8.125</v>
      </c>
      <c r="I303" s="159">
        <f t="shared" si="7"/>
        <v>1</v>
      </c>
    </row>
    <row r="304">
      <c r="A304" s="159" t="s">
        <v>2937</v>
      </c>
      <c r="B304" s="173">
        <v>55.0</v>
      </c>
      <c r="C304" s="159">
        <f t="shared" si="1"/>
        <v>4</v>
      </c>
      <c r="D304" s="173">
        <f t="shared" si="2"/>
        <v>27.5</v>
      </c>
      <c r="E304" s="159">
        <f t="shared" si="3"/>
        <v>3</v>
      </c>
      <c r="F304" s="173">
        <f t="shared" si="4"/>
        <v>110</v>
      </c>
      <c r="G304" s="159">
        <f t="shared" si="5"/>
        <v>5</v>
      </c>
      <c r="H304" s="173">
        <f t="shared" si="6"/>
        <v>13.75</v>
      </c>
      <c r="I304" s="159">
        <f t="shared" si="7"/>
        <v>2</v>
      </c>
    </row>
    <row r="305">
      <c r="A305" s="176" t="s">
        <v>2939</v>
      </c>
      <c r="B305" s="177">
        <v>4.0</v>
      </c>
      <c r="C305" s="159">
        <f t="shared" si="1"/>
        <v>1</v>
      </c>
      <c r="D305" s="173">
        <f t="shared" si="2"/>
        <v>2</v>
      </c>
      <c r="E305" s="159">
        <f t="shared" si="3"/>
        <v>1</v>
      </c>
      <c r="F305" s="173">
        <f t="shared" si="4"/>
        <v>8</v>
      </c>
      <c r="G305" s="159">
        <f t="shared" si="5"/>
        <v>1</v>
      </c>
      <c r="H305" s="173">
        <f t="shared" si="6"/>
        <v>1</v>
      </c>
      <c r="I305" s="159">
        <f t="shared" si="7"/>
        <v>1</v>
      </c>
      <c r="J305" s="175"/>
      <c r="K305" s="175"/>
    </row>
    <row r="306">
      <c r="A306" s="176" t="s">
        <v>2943</v>
      </c>
      <c r="B306" s="177">
        <v>28.0</v>
      </c>
      <c r="C306" s="159">
        <f t="shared" si="1"/>
        <v>3</v>
      </c>
      <c r="D306" s="173">
        <f t="shared" si="2"/>
        <v>14</v>
      </c>
      <c r="E306" s="159">
        <f t="shared" si="3"/>
        <v>2</v>
      </c>
      <c r="F306" s="173">
        <f t="shared" si="4"/>
        <v>56</v>
      </c>
      <c r="G306" s="159">
        <f t="shared" si="5"/>
        <v>4</v>
      </c>
      <c r="H306" s="173">
        <f t="shared" si="6"/>
        <v>7</v>
      </c>
      <c r="I306" s="159">
        <f t="shared" si="7"/>
        <v>1</v>
      </c>
      <c r="J306" s="175"/>
      <c r="K306" s="175"/>
    </row>
    <row r="307">
      <c r="A307" s="176" t="s">
        <v>2946</v>
      </c>
      <c r="B307" s="177">
        <v>59.6</v>
      </c>
      <c r="C307" s="159">
        <f t="shared" si="1"/>
        <v>4</v>
      </c>
      <c r="D307" s="173">
        <f t="shared" si="2"/>
        <v>29.8</v>
      </c>
      <c r="E307" s="159">
        <f t="shared" si="3"/>
        <v>3</v>
      </c>
      <c r="F307" s="173">
        <f t="shared" si="4"/>
        <v>119.2</v>
      </c>
      <c r="G307" s="159">
        <f t="shared" si="5"/>
        <v>5</v>
      </c>
      <c r="H307" s="173">
        <f t="shared" si="6"/>
        <v>14.9</v>
      </c>
      <c r="I307" s="159">
        <f t="shared" si="7"/>
        <v>2</v>
      </c>
      <c r="J307" s="175"/>
      <c r="K307" s="175"/>
    </row>
    <row r="308">
      <c r="A308" s="159" t="s">
        <v>2948</v>
      </c>
      <c r="B308" s="173">
        <v>2.3</v>
      </c>
      <c r="C308" s="159">
        <f t="shared" si="1"/>
        <v>1</v>
      </c>
      <c r="D308" s="173">
        <f t="shared" si="2"/>
        <v>1.15</v>
      </c>
      <c r="E308" s="159">
        <f t="shared" si="3"/>
        <v>1</v>
      </c>
      <c r="F308" s="173">
        <f t="shared" si="4"/>
        <v>4.6</v>
      </c>
      <c r="G308" s="159">
        <f t="shared" si="5"/>
        <v>1</v>
      </c>
      <c r="H308" s="173">
        <f t="shared" si="6"/>
        <v>0.575</v>
      </c>
      <c r="I308" s="159">
        <f t="shared" si="7"/>
        <v>1</v>
      </c>
    </row>
    <row r="309">
      <c r="A309" s="159" t="s">
        <v>2952</v>
      </c>
      <c r="B309" s="173">
        <v>19.8</v>
      </c>
      <c r="C309" s="159">
        <f t="shared" si="1"/>
        <v>2</v>
      </c>
      <c r="D309" s="173">
        <f t="shared" si="2"/>
        <v>9.9</v>
      </c>
      <c r="E309" s="159">
        <f t="shared" si="3"/>
        <v>1</v>
      </c>
      <c r="F309" s="173">
        <f t="shared" si="4"/>
        <v>39.6</v>
      </c>
      <c r="G309" s="159">
        <f t="shared" si="5"/>
        <v>3</v>
      </c>
      <c r="H309" s="173">
        <f t="shared" si="6"/>
        <v>4.95</v>
      </c>
      <c r="I309" s="159">
        <f t="shared" si="7"/>
        <v>1</v>
      </c>
    </row>
    <row r="310">
      <c r="A310" s="159" t="s">
        <v>2956</v>
      </c>
      <c r="B310" s="173">
        <v>9.5</v>
      </c>
      <c r="C310" s="159">
        <f t="shared" si="1"/>
        <v>1</v>
      </c>
      <c r="D310" s="173">
        <f t="shared" si="2"/>
        <v>4.75</v>
      </c>
      <c r="E310" s="159">
        <f t="shared" si="3"/>
        <v>1</v>
      </c>
      <c r="F310" s="173">
        <f t="shared" si="4"/>
        <v>19</v>
      </c>
      <c r="G310" s="159">
        <f t="shared" si="5"/>
        <v>2</v>
      </c>
      <c r="H310" s="173">
        <f t="shared" si="6"/>
        <v>2.375</v>
      </c>
      <c r="I310" s="159">
        <f t="shared" si="7"/>
        <v>1</v>
      </c>
    </row>
    <row r="311">
      <c r="A311" s="176" t="s">
        <v>2960</v>
      </c>
      <c r="B311" s="177">
        <v>28.0</v>
      </c>
      <c r="C311" s="159">
        <f t="shared" si="1"/>
        <v>3</v>
      </c>
      <c r="D311" s="173">
        <f t="shared" si="2"/>
        <v>14</v>
      </c>
      <c r="E311" s="159">
        <f t="shared" si="3"/>
        <v>2</v>
      </c>
      <c r="F311" s="173">
        <f t="shared" si="4"/>
        <v>56</v>
      </c>
      <c r="G311" s="159">
        <f t="shared" si="5"/>
        <v>4</v>
      </c>
      <c r="H311" s="173">
        <f t="shared" si="6"/>
        <v>7</v>
      </c>
      <c r="I311" s="159">
        <f t="shared" si="7"/>
        <v>1</v>
      </c>
      <c r="J311" s="175"/>
      <c r="K311" s="175"/>
    </row>
    <row r="312">
      <c r="A312" s="176" t="s">
        <v>2964</v>
      </c>
      <c r="B312" s="177">
        <v>6.6</v>
      </c>
      <c r="C312" s="159">
        <f t="shared" si="1"/>
        <v>1</v>
      </c>
      <c r="D312" s="173">
        <f t="shared" si="2"/>
        <v>3.3</v>
      </c>
      <c r="E312" s="159">
        <f t="shared" si="3"/>
        <v>1</v>
      </c>
      <c r="F312" s="173">
        <f t="shared" si="4"/>
        <v>13.2</v>
      </c>
      <c r="G312" s="159">
        <f t="shared" si="5"/>
        <v>2</v>
      </c>
      <c r="H312" s="173">
        <f t="shared" si="6"/>
        <v>1.65</v>
      </c>
      <c r="I312" s="159">
        <f t="shared" si="7"/>
        <v>1</v>
      </c>
      <c r="J312" s="175"/>
      <c r="K312" s="175"/>
    </row>
    <row r="313">
      <c r="A313" s="176" t="s">
        <v>2968</v>
      </c>
      <c r="B313" s="177">
        <v>20.2</v>
      </c>
      <c r="C313" s="159">
        <f t="shared" si="1"/>
        <v>2</v>
      </c>
      <c r="D313" s="173">
        <f t="shared" si="2"/>
        <v>10.1</v>
      </c>
      <c r="E313" s="159">
        <f t="shared" si="3"/>
        <v>2</v>
      </c>
      <c r="F313" s="173">
        <f t="shared" si="4"/>
        <v>40.4</v>
      </c>
      <c r="G313" s="159">
        <f t="shared" si="5"/>
        <v>3</v>
      </c>
      <c r="H313" s="173">
        <f t="shared" si="6"/>
        <v>5.05</v>
      </c>
      <c r="I313" s="159">
        <f t="shared" si="7"/>
        <v>1</v>
      </c>
      <c r="J313" s="175"/>
      <c r="K313" s="175"/>
    </row>
    <row r="314">
      <c r="A314" s="159" t="s">
        <v>2220</v>
      </c>
      <c r="B314" s="173">
        <v>48.4</v>
      </c>
      <c r="C314" s="159">
        <f t="shared" si="1"/>
        <v>3</v>
      </c>
      <c r="D314" s="173">
        <f t="shared" si="2"/>
        <v>24.2</v>
      </c>
      <c r="E314" s="159">
        <f t="shared" si="3"/>
        <v>2</v>
      </c>
      <c r="F314" s="173">
        <f t="shared" si="4"/>
        <v>96.8</v>
      </c>
      <c r="G314" s="159">
        <f t="shared" si="5"/>
        <v>4</v>
      </c>
      <c r="H314" s="173">
        <f t="shared" si="6"/>
        <v>12.1</v>
      </c>
      <c r="I314" s="159">
        <f t="shared" si="7"/>
        <v>2</v>
      </c>
    </row>
    <row r="315">
      <c r="A315" s="159" t="s">
        <v>5153</v>
      </c>
      <c r="B315" s="173">
        <v>48.4</v>
      </c>
      <c r="C315" s="159">
        <f t="shared" si="1"/>
        <v>3</v>
      </c>
      <c r="D315" s="173">
        <f t="shared" si="2"/>
        <v>24.2</v>
      </c>
      <c r="E315" s="159">
        <f t="shared" si="3"/>
        <v>2</v>
      </c>
      <c r="F315" s="173">
        <f t="shared" si="4"/>
        <v>96.8</v>
      </c>
      <c r="G315" s="159">
        <f t="shared" si="5"/>
        <v>4</v>
      </c>
      <c r="H315" s="173">
        <f t="shared" si="6"/>
        <v>12.1</v>
      </c>
      <c r="I315" s="159">
        <f t="shared" si="7"/>
        <v>2</v>
      </c>
    </row>
    <row r="316">
      <c r="A316" s="159" t="s">
        <v>2984</v>
      </c>
      <c r="B316" s="173">
        <v>1.7</v>
      </c>
      <c r="C316" s="159">
        <f t="shared" si="1"/>
        <v>1</v>
      </c>
      <c r="D316" s="173">
        <f t="shared" si="2"/>
        <v>0.85</v>
      </c>
      <c r="E316" s="159">
        <f t="shared" si="3"/>
        <v>1</v>
      </c>
      <c r="F316" s="173">
        <f t="shared" si="4"/>
        <v>3.4</v>
      </c>
      <c r="G316" s="159">
        <f t="shared" si="5"/>
        <v>1</v>
      </c>
      <c r="H316" s="173">
        <f t="shared" si="6"/>
        <v>0.425</v>
      </c>
      <c r="I316" s="159">
        <f t="shared" si="7"/>
        <v>1</v>
      </c>
    </row>
    <row r="317">
      <c r="A317" s="176" t="s">
        <v>2989</v>
      </c>
      <c r="B317" s="177">
        <v>3.6</v>
      </c>
      <c r="C317" s="159">
        <f t="shared" si="1"/>
        <v>1</v>
      </c>
      <c r="D317" s="173">
        <f t="shared" si="2"/>
        <v>1.8</v>
      </c>
      <c r="E317" s="159">
        <f t="shared" si="3"/>
        <v>1</v>
      </c>
      <c r="F317" s="173">
        <f t="shared" si="4"/>
        <v>7.2</v>
      </c>
      <c r="G317" s="159">
        <f t="shared" si="5"/>
        <v>1</v>
      </c>
      <c r="H317" s="173">
        <f t="shared" si="6"/>
        <v>0.9</v>
      </c>
      <c r="I317" s="159">
        <f t="shared" si="7"/>
        <v>1</v>
      </c>
      <c r="J317" s="175"/>
      <c r="K317" s="175"/>
    </row>
    <row r="318">
      <c r="A318" s="176" t="s">
        <v>2992</v>
      </c>
      <c r="B318" s="177">
        <v>4.5</v>
      </c>
      <c r="C318" s="159">
        <f t="shared" si="1"/>
        <v>1</v>
      </c>
      <c r="D318" s="173">
        <f t="shared" si="2"/>
        <v>2.25</v>
      </c>
      <c r="E318" s="159">
        <f t="shared" si="3"/>
        <v>1</v>
      </c>
      <c r="F318" s="173">
        <f t="shared" si="4"/>
        <v>9</v>
      </c>
      <c r="G318" s="159">
        <f t="shared" si="5"/>
        <v>1</v>
      </c>
      <c r="H318" s="173">
        <f t="shared" si="6"/>
        <v>1.125</v>
      </c>
      <c r="I318" s="159">
        <f t="shared" si="7"/>
        <v>1</v>
      </c>
      <c r="J318" s="175"/>
      <c r="K318" s="175"/>
    </row>
    <row r="319">
      <c r="A319" s="176" t="s">
        <v>2996</v>
      </c>
      <c r="B319" s="177">
        <v>39.2</v>
      </c>
      <c r="C319" s="159">
        <f t="shared" si="1"/>
        <v>3</v>
      </c>
      <c r="D319" s="173">
        <f t="shared" si="2"/>
        <v>19.6</v>
      </c>
      <c r="E319" s="159">
        <f t="shared" si="3"/>
        <v>2</v>
      </c>
      <c r="F319" s="173">
        <f t="shared" si="4"/>
        <v>78.4</v>
      </c>
      <c r="G319" s="159">
        <f t="shared" si="5"/>
        <v>4</v>
      </c>
      <c r="H319" s="173">
        <f t="shared" si="6"/>
        <v>9.8</v>
      </c>
      <c r="I319" s="159">
        <f t="shared" si="7"/>
        <v>1</v>
      </c>
      <c r="J319" s="175"/>
      <c r="K319" s="175"/>
    </row>
    <row r="320">
      <c r="A320" s="159" t="s">
        <v>3000</v>
      </c>
      <c r="B320" s="173">
        <v>24.0</v>
      </c>
      <c r="C320" s="159">
        <f t="shared" si="1"/>
        <v>2</v>
      </c>
      <c r="D320" s="173">
        <f t="shared" si="2"/>
        <v>12</v>
      </c>
      <c r="E320" s="159">
        <f t="shared" si="3"/>
        <v>2</v>
      </c>
      <c r="F320" s="173">
        <f t="shared" si="4"/>
        <v>48</v>
      </c>
      <c r="G320" s="159">
        <f t="shared" si="5"/>
        <v>3</v>
      </c>
      <c r="H320" s="173">
        <f t="shared" si="6"/>
        <v>6</v>
      </c>
      <c r="I320" s="159">
        <f t="shared" si="7"/>
        <v>1</v>
      </c>
    </row>
    <row r="321">
      <c r="A321" s="159" t="s">
        <v>3001</v>
      </c>
      <c r="B321" s="173">
        <v>46.5</v>
      </c>
      <c r="C321" s="159">
        <f t="shared" si="1"/>
        <v>3</v>
      </c>
      <c r="D321" s="173">
        <f t="shared" si="2"/>
        <v>23.25</v>
      </c>
      <c r="E321" s="159">
        <f t="shared" si="3"/>
        <v>2</v>
      </c>
      <c r="F321" s="173">
        <f t="shared" si="4"/>
        <v>93</v>
      </c>
      <c r="G321" s="159">
        <f t="shared" si="5"/>
        <v>4</v>
      </c>
      <c r="H321" s="173">
        <f t="shared" si="6"/>
        <v>11.625</v>
      </c>
      <c r="I321" s="159">
        <f t="shared" si="7"/>
        <v>2</v>
      </c>
    </row>
    <row r="322">
      <c r="A322" s="159" t="s">
        <v>3004</v>
      </c>
      <c r="B322" s="173">
        <v>130.5</v>
      </c>
      <c r="C322" s="159">
        <f t="shared" si="1"/>
        <v>5</v>
      </c>
      <c r="D322" s="173">
        <f t="shared" si="2"/>
        <v>65.25</v>
      </c>
      <c r="E322" s="159">
        <f t="shared" si="3"/>
        <v>4</v>
      </c>
      <c r="F322" s="173">
        <f t="shared" si="4"/>
        <v>261</v>
      </c>
      <c r="G322" s="159">
        <f t="shared" si="5"/>
        <v>6</v>
      </c>
      <c r="H322" s="173">
        <f t="shared" si="6"/>
        <v>32.625</v>
      </c>
      <c r="I322" s="159">
        <f t="shared" si="7"/>
        <v>3</v>
      </c>
    </row>
    <row r="323">
      <c r="A323" s="176" t="s">
        <v>3012</v>
      </c>
      <c r="B323" s="177">
        <v>5.5</v>
      </c>
      <c r="C323" s="159">
        <f t="shared" si="1"/>
        <v>1</v>
      </c>
      <c r="D323" s="173">
        <f t="shared" si="2"/>
        <v>2.75</v>
      </c>
      <c r="E323" s="159">
        <f t="shared" si="3"/>
        <v>1</v>
      </c>
      <c r="F323" s="173">
        <f t="shared" si="4"/>
        <v>11</v>
      </c>
      <c r="G323" s="159">
        <f t="shared" si="5"/>
        <v>2</v>
      </c>
      <c r="H323" s="173">
        <f t="shared" si="6"/>
        <v>1.375</v>
      </c>
      <c r="I323" s="159">
        <f t="shared" si="7"/>
        <v>1</v>
      </c>
      <c r="J323" s="175"/>
      <c r="K323" s="175"/>
    </row>
    <row r="324">
      <c r="A324" s="176" t="s">
        <v>3017</v>
      </c>
      <c r="B324" s="177">
        <v>12.0</v>
      </c>
      <c r="C324" s="159">
        <f t="shared" si="1"/>
        <v>2</v>
      </c>
      <c r="D324" s="173">
        <f t="shared" si="2"/>
        <v>6</v>
      </c>
      <c r="E324" s="159">
        <f t="shared" si="3"/>
        <v>1</v>
      </c>
      <c r="F324" s="173">
        <f t="shared" si="4"/>
        <v>24</v>
      </c>
      <c r="G324" s="159">
        <f t="shared" si="5"/>
        <v>2</v>
      </c>
      <c r="H324" s="173">
        <f t="shared" si="6"/>
        <v>3</v>
      </c>
      <c r="I324" s="159">
        <f t="shared" si="7"/>
        <v>1</v>
      </c>
      <c r="J324" s="175"/>
      <c r="K324" s="175"/>
    </row>
    <row r="325">
      <c r="A325" s="176" t="s">
        <v>2055</v>
      </c>
      <c r="B325" s="177">
        <v>1.2</v>
      </c>
      <c r="C325" s="159">
        <f t="shared" si="1"/>
        <v>1</v>
      </c>
      <c r="D325" s="173">
        <f t="shared" si="2"/>
        <v>0.6</v>
      </c>
      <c r="E325" s="159">
        <f t="shared" si="3"/>
        <v>1</v>
      </c>
      <c r="F325" s="173">
        <f t="shared" si="4"/>
        <v>2.4</v>
      </c>
      <c r="G325" s="159">
        <f t="shared" si="5"/>
        <v>1</v>
      </c>
      <c r="H325" s="173">
        <f t="shared" si="6"/>
        <v>0.3</v>
      </c>
      <c r="I325" s="159">
        <f t="shared" si="7"/>
        <v>1</v>
      </c>
      <c r="J325" s="175"/>
      <c r="K325" s="175"/>
    </row>
    <row r="326">
      <c r="A326" s="159" t="s">
        <v>3021</v>
      </c>
      <c r="B326" s="173">
        <v>16.3</v>
      </c>
      <c r="C326" s="159">
        <f t="shared" si="1"/>
        <v>2</v>
      </c>
      <c r="D326" s="173">
        <f t="shared" si="2"/>
        <v>8.15</v>
      </c>
      <c r="E326" s="159">
        <f t="shared" si="3"/>
        <v>1</v>
      </c>
      <c r="F326" s="173">
        <f t="shared" si="4"/>
        <v>32.6</v>
      </c>
      <c r="G326" s="159">
        <f t="shared" si="5"/>
        <v>3</v>
      </c>
      <c r="H326" s="173">
        <f t="shared" si="6"/>
        <v>4.075</v>
      </c>
      <c r="I326" s="159">
        <f t="shared" si="7"/>
        <v>1</v>
      </c>
    </row>
    <row r="327">
      <c r="A327" s="159" t="s">
        <v>3023</v>
      </c>
      <c r="B327" s="173">
        <v>40.5</v>
      </c>
      <c r="C327" s="159">
        <f t="shared" si="1"/>
        <v>3</v>
      </c>
      <c r="D327" s="173">
        <f t="shared" si="2"/>
        <v>20.25</v>
      </c>
      <c r="E327" s="159">
        <f t="shared" si="3"/>
        <v>2</v>
      </c>
      <c r="F327" s="173">
        <f t="shared" si="4"/>
        <v>81</v>
      </c>
      <c r="G327" s="159">
        <f t="shared" si="5"/>
        <v>4</v>
      </c>
      <c r="H327" s="173">
        <f t="shared" si="6"/>
        <v>10.125</v>
      </c>
      <c r="I327" s="159">
        <f t="shared" si="7"/>
        <v>2</v>
      </c>
    </row>
    <row r="328">
      <c r="A328" s="159" t="s">
        <v>3025</v>
      </c>
      <c r="B328" s="173">
        <v>84.0</v>
      </c>
      <c r="C328" s="159">
        <f t="shared" si="1"/>
        <v>4</v>
      </c>
      <c r="D328" s="173">
        <f t="shared" si="2"/>
        <v>42</v>
      </c>
      <c r="E328" s="159">
        <f t="shared" si="3"/>
        <v>3</v>
      </c>
      <c r="F328" s="173">
        <f t="shared" si="4"/>
        <v>168</v>
      </c>
      <c r="G328" s="159">
        <f t="shared" si="5"/>
        <v>5</v>
      </c>
      <c r="H328" s="173">
        <f t="shared" si="6"/>
        <v>21</v>
      </c>
      <c r="I328" s="159">
        <f t="shared" si="7"/>
        <v>2</v>
      </c>
    </row>
    <row r="329">
      <c r="A329" s="176" t="s">
        <v>3028</v>
      </c>
      <c r="B329" s="177">
        <v>86.4</v>
      </c>
      <c r="C329" s="159">
        <f t="shared" si="1"/>
        <v>4</v>
      </c>
      <c r="D329" s="173">
        <f t="shared" si="2"/>
        <v>43.2</v>
      </c>
      <c r="E329" s="159">
        <f t="shared" si="3"/>
        <v>3</v>
      </c>
      <c r="F329" s="173">
        <f t="shared" si="4"/>
        <v>172.8</v>
      </c>
      <c r="G329" s="159">
        <f t="shared" si="5"/>
        <v>5</v>
      </c>
      <c r="H329" s="173">
        <f t="shared" si="6"/>
        <v>21.6</v>
      </c>
      <c r="I329" s="159">
        <f t="shared" si="7"/>
        <v>2</v>
      </c>
      <c r="J329" s="175"/>
      <c r="K329" s="175"/>
    </row>
    <row r="330">
      <c r="A330" s="176" t="s">
        <v>3032</v>
      </c>
      <c r="B330" s="177">
        <v>253.8</v>
      </c>
      <c r="C330" s="159">
        <f t="shared" si="1"/>
        <v>6</v>
      </c>
      <c r="D330" s="173">
        <f t="shared" si="2"/>
        <v>126.9</v>
      </c>
      <c r="E330" s="159">
        <f t="shared" si="3"/>
        <v>5</v>
      </c>
      <c r="F330" s="173">
        <f t="shared" si="4"/>
        <v>507.6</v>
      </c>
      <c r="G330" s="159">
        <f t="shared" si="5"/>
        <v>9</v>
      </c>
      <c r="H330" s="173">
        <f t="shared" si="6"/>
        <v>63.45</v>
      </c>
      <c r="I330" s="159">
        <f t="shared" si="7"/>
        <v>4</v>
      </c>
      <c r="J330" s="175"/>
      <c r="K330" s="175"/>
    </row>
    <row r="331">
      <c r="A331" s="176" t="s">
        <v>3035</v>
      </c>
      <c r="B331" s="177">
        <v>2.0</v>
      </c>
      <c r="C331" s="159">
        <f t="shared" si="1"/>
        <v>1</v>
      </c>
      <c r="D331" s="173">
        <f t="shared" si="2"/>
        <v>1</v>
      </c>
      <c r="E331" s="159">
        <f t="shared" si="3"/>
        <v>1</v>
      </c>
      <c r="F331" s="173">
        <f t="shared" si="4"/>
        <v>4</v>
      </c>
      <c r="G331" s="159">
        <f t="shared" si="5"/>
        <v>1</v>
      </c>
      <c r="H331" s="173">
        <f t="shared" si="6"/>
        <v>0.5</v>
      </c>
      <c r="I331" s="159">
        <f t="shared" si="7"/>
        <v>1</v>
      </c>
      <c r="J331" s="175"/>
      <c r="K331" s="175"/>
    </row>
    <row r="332">
      <c r="A332" s="159" t="s">
        <v>3038</v>
      </c>
      <c r="B332" s="173">
        <v>97.0</v>
      </c>
      <c r="C332" s="159">
        <f t="shared" si="1"/>
        <v>4</v>
      </c>
      <c r="D332" s="173">
        <f t="shared" si="2"/>
        <v>48.5</v>
      </c>
      <c r="E332" s="159">
        <f t="shared" si="3"/>
        <v>3</v>
      </c>
      <c r="F332" s="173">
        <f t="shared" si="4"/>
        <v>194</v>
      </c>
      <c r="G332" s="159">
        <f t="shared" si="5"/>
        <v>5</v>
      </c>
      <c r="H332" s="173">
        <f t="shared" si="6"/>
        <v>24.25</v>
      </c>
      <c r="I332" s="159">
        <f t="shared" si="7"/>
        <v>2</v>
      </c>
    </row>
    <row r="333">
      <c r="A333" s="159" t="s">
        <v>3042</v>
      </c>
      <c r="B333" s="173">
        <v>11.0</v>
      </c>
      <c r="C333" s="159">
        <f t="shared" si="1"/>
        <v>2</v>
      </c>
      <c r="D333" s="173">
        <f t="shared" si="2"/>
        <v>5.5</v>
      </c>
      <c r="E333" s="159">
        <f t="shared" si="3"/>
        <v>1</v>
      </c>
      <c r="F333" s="173">
        <f t="shared" si="4"/>
        <v>22</v>
      </c>
      <c r="G333" s="159">
        <f t="shared" si="5"/>
        <v>2</v>
      </c>
      <c r="H333" s="173">
        <f t="shared" si="6"/>
        <v>2.75</v>
      </c>
      <c r="I333" s="159">
        <f t="shared" si="7"/>
        <v>1</v>
      </c>
    </row>
    <row r="334">
      <c r="A334" s="159" t="s">
        <v>3046</v>
      </c>
      <c r="B334" s="173">
        <v>32.6</v>
      </c>
      <c r="C334" s="159">
        <f t="shared" si="1"/>
        <v>3</v>
      </c>
      <c r="D334" s="173">
        <f t="shared" si="2"/>
        <v>16.3</v>
      </c>
      <c r="E334" s="159">
        <f t="shared" si="3"/>
        <v>2</v>
      </c>
      <c r="F334" s="173">
        <f t="shared" si="4"/>
        <v>65.2</v>
      </c>
      <c r="G334" s="159">
        <f t="shared" si="5"/>
        <v>4</v>
      </c>
      <c r="H334" s="173">
        <f t="shared" si="6"/>
        <v>8.15</v>
      </c>
      <c r="I334" s="159">
        <f t="shared" si="7"/>
        <v>1</v>
      </c>
    </row>
    <row r="335">
      <c r="A335" s="176" t="s">
        <v>2290</v>
      </c>
      <c r="B335" s="177">
        <v>11.0</v>
      </c>
      <c r="C335" s="159">
        <f t="shared" si="1"/>
        <v>2</v>
      </c>
      <c r="D335" s="173">
        <f t="shared" si="2"/>
        <v>5.5</v>
      </c>
      <c r="E335" s="159">
        <f t="shared" si="3"/>
        <v>1</v>
      </c>
      <c r="F335" s="173">
        <f t="shared" si="4"/>
        <v>22</v>
      </c>
      <c r="G335" s="159">
        <f t="shared" si="5"/>
        <v>2</v>
      </c>
      <c r="H335" s="173">
        <f t="shared" si="6"/>
        <v>2.75</v>
      </c>
      <c r="I335" s="159">
        <f t="shared" si="7"/>
        <v>1</v>
      </c>
      <c r="J335" s="175"/>
      <c r="K335" s="175"/>
    </row>
    <row r="336">
      <c r="A336" s="176" t="s">
        <v>5256</v>
      </c>
      <c r="B336" s="177">
        <v>161.0</v>
      </c>
      <c r="C336" s="159">
        <f t="shared" si="1"/>
        <v>5</v>
      </c>
      <c r="D336" s="173">
        <f t="shared" si="2"/>
        <v>80.5</v>
      </c>
      <c r="E336" s="159">
        <f t="shared" si="3"/>
        <v>4</v>
      </c>
      <c r="F336" s="173">
        <f t="shared" si="4"/>
        <v>322</v>
      </c>
      <c r="G336" s="159">
        <f t="shared" si="5"/>
        <v>7</v>
      </c>
      <c r="H336" s="173">
        <f t="shared" si="6"/>
        <v>40.25</v>
      </c>
      <c r="I336" s="159">
        <f t="shared" si="7"/>
        <v>3</v>
      </c>
      <c r="J336" s="175"/>
      <c r="K336" s="175"/>
    </row>
    <row r="337">
      <c r="A337" s="176" t="s">
        <v>2265</v>
      </c>
      <c r="B337" s="177">
        <v>11.5</v>
      </c>
      <c r="C337" s="159">
        <f t="shared" si="1"/>
        <v>2</v>
      </c>
      <c r="D337" s="173">
        <f t="shared" si="2"/>
        <v>5.75</v>
      </c>
      <c r="E337" s="159">
        <f t="shared" si="3"/>
        <v>1</v>
      </c>
      <c r="F337" s="173">
        <f t="shared" si="4"/>
        <v>23</v>
      </c>
      <c r="G337" s="159">
        <f t="shared" si="5"/>
        <v>2</v>
      </c>
      <c r="H337" s="173">
        <f t="shared" si="6"/>
        <v>2.875</v>
      </c>
      <c r="I337" s="159">
        <f t="shared" si="7"/>
        <v>1</v>
      </c>
      <c r="J337" s="175"/>
      <c r="K337" s="175"/>
    </row>
    <row r="338">
      <c r="A338" s="159" t="s">
        <v>5262</v>
      </c>
      <c r="B338" s="173">
        <v>23.5</v>
      </c>
      <c r="C338" s="159">
        <f t="shared" si="1"/>
        <v>2</v>
      </c>
      <c r="D338" s="173">
        <f t="shared" si="2"/>
        <v>11.75</v>
      </c>
      <c r="E338" s="159">
        <f t="shared" si="3"/>
        <v>2</v>
      </c>
      <c r="F338" s="173">
        <f t="shared" si="4"/>
        <v>47</v>
      </c>
      <c r="G338" s="159">
        <f t="shared" si="5"/>
        <v>3</v>
      </c>
      <c r="H338" s="173">
        <f t="shared" si="6"/>
        <v>5.875</v>
      </c>
      <c r="I338" s="159">
        <f t="shared" si="7"/>
        <v>1</v>
      </c>
    </row>
    <row r="339">
      <c r="A339" s="159" t="s">
        <v>3062</v>
      </c>
      <c r="B339" s="173">
        <v>60.0</v>
      </c>
      <c r="C339" s="159">
        <f t="shared" si="1"/>
        <v>4</v>
      </c>
      <c r="D339" s="173">
        <f t="shared" si="2"/>
        <v>30</v>
      </c>
      <c r="E339" s="159">
        <f t="shared" si="3"/>
        <v>3</v>
      </c>
      <c r="F339" s="173">
        <f t="shared" si="4"/>
        <v>120</v>
      </c>
      <c r="G339" s="159">
        <f t="shared" si="5"/>
        <v>5</v>
      </c>
      <c r="H339" s="173">
        <f t="shared" si="6"/>
        <v>15</v>
      </c>
      <c r="I339" s="159">
        <f t="shared" si="7"/>
        <v>2</v>
      </c>
    </row>
    <row r="340">
      <c r="A340" s="159" t="s">
        <v>3065</v>
      </c>
      <c r="B340" s="173">
        <v>120.0</v>
      </c>
      <c r="C340" s="159">
        <f t="shared" si="1"/>
        <v>5</v>
      </c>
      <c r="D340" s="173">
        <f t="shared" si="2"/>
        <v>60</v>
      </c>
      <c r="E340" s="159">
        <f t="shared" si="3"/>
        <v>4</v>
      </c>
      <c r="F340" s="173">
        <f t="shared" si="4"/>
        <v>240</v>
      </c>
      <c r="G340" s="159">
        <f t="shared" si="5"/>
        <v>6</v>
      </c>
      <c r="H340" s="173">
        <f t="shared" si="6"/>
        <v>30</v>
      </c>
      <c r="I340" s="159">
        <f t="shared" si="7"/>
        <v>3</v>
      </c>
    </row>
    <row r="341">
      <c r="A341" s="176" t="s">
        <v>2162</v>
      </c>
      <c r="B341" s="177">
        <v>360.0</v>
      </c>
      <c r="C341" s="159">
        <f t="shared" si="1"/>
        <v>8</v>
      </c>
      <c r="D341" s="173">
        <f t="shared" si="2"/>
        <v>180</v>
      </c>
      <c r="E341" s="159">
        <f t="shared" si="3"/>
        <v>5</v>
      </c>
      <c r="F341" s="173">
        <f t="shared" si="4"/>
        <v>720</v>
      </c>
      <c r="G341" s="159">
        <f t="shared" si="5"/>
        <v>10</v>
      </c>
      <c r="H341" s="173">
        <f t="shared" si="6"/>
        <v>90</v>
      </c>
      <c r="I341" s="159">
        <f t="shared" si="7"/>
        <v>4</v>
      </c>
      <c r="J341" s="175"/>
      <c r="K341" s="175"/>
    </row>
    <row r="342">
      <c r="A342" s="176" t="s">
        <v>5274</v>
      </c>
      <c r="B342" s="177">
        <v>395.0</v>
      </c>
      <c r="C342" s="159">
        <f t="shared" si="1"/>
        <v>8</v>
      </c>
      <c r="D342" s="173">
        <f t="shared" si="2"/>
        <v>197.5</v>
      </c>
      <c r="E342" s="159">
        <f t="shared" si="3"/>
        <v>5</v>
      </c>
      <c r="F342" s="173">
        <f t="shared" si="4"/>
        <v>790</v>
      </c>
      <c r="G342" s="159">
        <f t="shared" si="5"/>
        <v>11</v>
      </c>
      <c r="H342" s="173">
        <f t="shared" si="6"/>
        <v>98.75</v>
      </c>
      <c r="I342" s="159">
        <f t="shared" si="7"/>
        <v>4</v>
      </c>
      <c r="J342" s="175"/>
      <c r="K342" s="175"/>
    </row>
    <row r="343">
      <c r="A343" s="176" t="s">
        <v>3071</v>
      </c>
      <c r="B343" s="177">
        <v>11.2</v>
      </c>
      <c r="C343" s="159">
        <f t="shared" si="1"/>
        <v>2</v>
      </c>
      <c r="D343" s="173">
        <f t="shared" si="2"/>
        <v>5.6</v>
      </c>
      <c r="E343" s="159">
        <f t="shared" si="3"/>
        <v>1</v>
      </c>
      <c r="F343" s="173">
        <f t="shared" si="4"/>
        <v>22.4</v>
      </c>
      <c r="G343" s="159">
        <f t="shared" si="5"/>
        <v>2</v>
      </c>
      <c r="H343" s="173">
        <f t="shared" si="6"/>
        <v>2.8</v>
      </c>
      <c r="I343" s="159">
        <f t="shared" si="7"/>
        <v>1</v>
      </c>
      <c r="J343" s="175"/>
      <c r="K343" s="175"/>
    </row>
    <row r="344">
      <c r="A344" s="159" t="s">
        <v>2268</v>
      </c>
      <c r="B344" s="173">
        <v>31.5</v>
      </c>
      <c r="C344" s="159">
        <f t="shared" si="1"/>
        <v>3</v>
      </c>
      <c r="D344" s="173">
        <f t="shared" si="2"/>
        <v>15.75</v>
      </c>
      <c r="E344" s="159">
        <f t="shared" si="3"/>
        <v>2</v>
      </c>
      <c r="F344" s="173">
        <f t="shared" si="4"/>
        <v>63</v>
      </c>
      <c r="G344" s="159">
        <f t="shared" si="5"/>
        <v>4</v>
      </c>
      <c r="H344" s="173">
        <f t="shared" si="6"/>
        <v>7.875</v>
      </c>
      <c r="I344" s="159">
        <f t="shared" si="7"/>
        <v>1</v>
      </c>
    </row>
    <row r="345">
      <c r="A345" s="159" t="s">
        <v>5284</v>
      </c>
      <c r="B345" s="173">
        <v>31.5</v>
      </c>
      <c r="C345" s="159">
        <f t="shared" si="1"/>
        <v>3</v>
      </c>
      <c r="D345" s="173">
        <f t="shared" si="2"/>
        <v>15.75</v>
      </c>
      <c r="E345" s="159">
        <f t="shared" si="3"/>
        <v>2</v>
      </c>
      <c r="F345" s="173">
        <f t="shared" si="4"/>
        <v>63</v>
      </c>
      <c r="G345" s="159">
        <f t="shared" si="5"/>
        <v>4</v>
      </c>
      <c r="H345" s="173">
        <f t="shared" si="6"/>
        <v>7.875</v>
      </c>
      <c r="I345" s="159">
        <f t="shared" si="7"/>
        <v>1</v>
      </c>
    </row>
    <row r="346">
      <c r="A346" s="159" t="s">
        <v>3077</v>
      </c>
      <c r="B346" s="173">
        <v>15.2</v>
      </c>
      <c r="C346" s="159">
        <f t="shared" si="1"/>
        <v>2</v>
      </c>
      <c r="D346" s="173">
        <f t="shared" si="2"/>
        <v>7.6</v>
      </c>
      <c r="E346" s="159">
        <f t="shared" si="3"/>
        <v>1</v>
      </c>
      <c r="F346" s="173">
        <f t="shared" si="4"/>
        <v>30.4</v>
      </c>
      <c r="G346" s="159">
        <f t="shared" si="5"/>
        <v>3</v>
      </c>
      <c r="H346" s="173">
        <f t="shared" si="6"/>
        <v>3.8</v>
      </c>
      <c r="I346" s="159">
        <f t="shared" si="7"/>
        <v>1</v>
      </c>
    </row>
    <row r="347">
      <c r="A347" s="176" t="s">
        <v>2262</v>
      </c>
      <c r="B347" s="177">
        <v>40.2</v>
      </c>
      <c r="C347" s="159">
        <f t="shared" si="1"/>
        <v>3</v>
      </c>
      <c r="D347" s="173">
        <f t="shared" si="2"/>
        <v>20.1</v>
      </c>
      <c r="E347" s="159">
        <f t="shared" si="3"/>
        <v>2</v>
      </c>
      <c r="F347" s="173">
        <f t="shared" si="4"/>
        <v>80.4</v>
      </c>
      <c r="G347" s="159">
        <f t="shared" si="5"/>
        <v>4</v>
      </c>
      <c r="H347" s="173">
        <f t="shared" si="6"/>
        <v>10.05</v>
      </c>
      <c r="I347" s="159">
        <f t="shared" si="7"/>
        <v>1</v>
      </c>
      <c r="J347" s="175"/>
      <c r="K347" s="175"/>
    </row>
    <row r="348">
      <c r="A348" s="176" t="s">
        <v>5293</v>
      </c>
      <c r="B348" s="177">
        <v>44.0</v>
      </c>
      <c r="C348" s="159">
        <f t="shared" si="1"/>
        <v>3</v>
      </c>
      <c r="D348" s="173">
        <f t="shared" si="2"/>
        <v>22</v>
      </c>
      <c r="E348" s="159">
        <f t="shared" si="3"/>
        <v>2</v>
      </c>
      <c r="F348" s="173">
        <f t="shared" si="4"/>
        <v>88</v>
      </c>
      <c r="G348" s="159">
        <f t="shared" si="5"/>
        <v>4</v>
      </c>
      <c r="H348" s="173">
        <f t="shared" si="6"/>
        <v>11</v>
      </c>
      <c r="I348" s="159">
        <f t="shared" si="7"/>
        <v>2</v>
      </c>
      <c r="J348" s="175"/>
      <c r="K348" s="175"/>
    </row>
    <row r="349">
      <c r="A349" s="176" t="s">
        <v>3082</v>
      </c>
      <c r="B349" s="177">
        <v>4.2</v>
      </c>
      <c r="C349" s="159">
        <f t="shared" si="1"/>
        <v>1</v>
      </c>
      <c r="D349" s="173">
        <f t="shared" si="2"/>
        <v>2.1</v>
      </c>
      <c r="E349" s="159">
        <f t="shared" si="3"/>
        <v>1</v>
      </c>
      <c r="F349" s="173">
        <f t="shared" si="4"/>
        <v>8.4</v>
      </c>
      <c r="G349" s="159">
        <f t="shared" si="5"/>
        <v>1</v>
      </c>
      <c r="H349" s="173">
        <f t="shared" si="6"/>
        <v>1.05</v>
      </c>
      <c r="I349" s="159">
        <f t="shared" si="7"/>
        <v>1</v>
      </c>
      <c r="J349" s="175"/>
      <c r="K349" s="175"/>
    </row>
    <row r="350">
      <c r="A350" s="159" t="s">
        <v>3084</v>
      </c>
      <c r="B350" s="173">
        <v>4.2</v>
      </c>
      <c r="C350" s="159">
        <f t="shared" si="1"/>
        <v>1</v>
      </c>
      <c r="D350" s="173">
        <f t="shared" si="2"/>
        <v>2.1</v>
      </c>
      <c r="E350" s="159">
        <f t="shared" si="3"/>
        <v>1</v>
      </c>
      <c r="F350" s="173">
        <f t="shared" si="4"/>
        <v>8.4</v>
      </c>
      <c r="G350" s="159">
        <f t="shared" si="5"/>
        <v>1</v>
      </c>
      <c r="H350" s="173">
        <f t="shared" si="6"/>
        <v>1.05</v>
      </c>
      <c r="I350" s="159">
        <f t="shared" si="7"/>
        <v>1</v>
      </c>
    </row>
    <row r="351">
      <c r="A351" s="159" t="s">
        <v>3087</v>
      </c>
      <c r="B351" s="173">
        <v>17.7</v>
      </c>
      <c r="C351" s="159">
        <f t="shared" si="1"/>
        <v>2</v>
      </c>
      <c r="D351" s="173">
        <f t="shared" si="2"/>
        <v>8.85</v>
      </c>
      <c r="E351" s="159">
        <f t="shared" si="3"/>
        <v>1</v>
      </c>
      <c r="F351" s="173">
        <f t="shared" si="4"/>
        <v>35.4</v>
      </c>
      <c r="G351" s="159">
        <f t="shared" si="5"/>
        <v>3</v>
      </c>
      <c r="H351" s="173">
        <f t="shared" si="6"/>
        <v>4.425</v>
      </c>
      <c r="I351" s="159">
        <f t="shared" si="7"/>
        <v>1</v>
      </c>
    </row>
    <row r="352">
      <c r="A352" s="159" t="s">
        <v>3092</v>
      </c>
      <c r="B352" s="173">
        <v>17.7</v>
      </c>
      <c r="C352" s="159">
        <f t="shared" si="1"/>
        <v>2</v>
      </c>
      <c r="D352" s="173">
        <f t="shared" si="2"/>
        <v>8.85</v>
      </c>
      <c r="E352" s="159">
        <f t="shared" si="3"/>
        <v>1</v>
      </c>
      <c r="F352" s="173">
        <f t="shared" si="4"/>
        <v>35.4</v>
      </c>
      <c r="G352" s="159">
        <f t="shared" si="5"/>
        <v>3</v>
      </c>
      <c r="H352" s="173">
        <f t="shared" si="6"/>
        <v>4.425</v>
      </c>
      <c r="I352" s="159">
        <f t="shared" si="7"/>
        <v>1</v>
      </c>
    </row>
    <row r="353">
      <c r="A353" s="176" t="s">
        <v>3096</v>
      </c>
      <c r="B353" s="177">
        <v>2.0</v>
      </c>
      <c r="C353" s="159">
        <f t="shared" si="1"/>
        <v>1</v>
      </c>
      <c r="D353" s="173">
        <f t="shared" si="2"/>
        <v>1</v>
      </c>
      <c r="E353" s="159">
        <f t="shared" si="3"/>
        <v>1</v>
      </c>
      <c r="F353" s="173">
        <f t="shared" si="4"/>
        <v>4</v>
      </c>
      <c r="G353" s="159">
        <f t="shared" si="5"/>
        <v>1</v>
      </c>
      <c r="H353" s="173">
        <f t="shared" si="6"/>
        <v>0.5</v>
      </c>
      <c r="I353" s="159">
        <f t="shared" si="7"/>
        <v>1</v>
      </c>
      <c r="J353" s="175"/>
      <c r="K353" s="175"/>
    </row>
    <row r="354">
      <c r="A354" s="176" t="s">
        <v>3101</v>
      </c>
      <c r="B354" s="177">
        <v>10.3</v>
      </c>
      <c r="C354" s="159">
        <f t="shared" si="1"/>
        <v>2</v>
      </c>
      <c r="D354" s="173">
        <f t="shared" si="2"/>
        <v>5.15</v>
      </c>
      <c r="E354" s="159">
        <f t="shared" si="3"/>
        <v>1</v>
      </c>
      <c r="F354" s="173">
        <f t="shared" si="4"/>
        <v>20.6</v>
      </c>
      <c r="G354" s="159">
        <f t="shared" si="5"/>
        <v>2</v>
      </c>
      <c r="H354" s="173">
        <f t="shared" si="6"/>
        <v>2.575</v>
      </c>
      <c r="I354" s="159">
        <f t="shared" si="7"/>
        <v>1</v>
      </c>
      <c r="J354" s="175"/>
      <c r="K354" s="175"/>
    </row>
    <row r="355">
      <c r="A355" s="176" t="s">
        <v>3106</v>
      </c>
      <c r="B355" s="177">
        <v>80.0</v>
      </c>
      <c r="C355" s="159">
        <f t="shared" si="1"/>
        <v>4</v>
      </c>
      <c r="D355" s="173">
        <f t="shared" si="2"/>
        <v>40</v>
      </c>
      <c r="E355" s="159">
        <f t="shared" si="3"/>
        <v>3</v>
      </c>
      <c r="F355" s="173">
        <f t="shared" si="4"/>
        <v>160</v>
      </c>
      <c r="G355" s="159">
        <f t="shared" si="5"/>
        <v>5</v>
      </c>
      <c r="H355" s="173">
        <f t="shared" si="6"/>
        <v>20</v>
      </c>
      <c r="I355" s="159">
        <f t="shared" si="7"/>
        <v>2</v>
      </c>
      <c r="J355" s="175"/>
      <c r="K355" s="175"/>
    </row>
    <row r="356">
      <c r="A356" s="159" t="s">
        <v>3110</v>
      </c>
      <c r="B356" s="173">
        <v>20.8</v>
      </c>
      <c r="C356" s="159">
        <f t="shared" si="1"/>
        <v>2</v>
      </c>
      <c r="D356" s="173">
        <f t="shared" si="2"/>
        <v>10.4</v>
      </c>
      <c r="E356" s="159">
        <f t="shared" si="3"/>
        <v>2</v>
      </c>
      <c r="F356" s="173">
        <f t="shared" si="4"/>
        <v>41.6</v>
      </c>
      <c r="G356" s="159">
        <f t="shared" si="5"/>
        <v>3</v>
      </c>
      <c r="H356" s="173">
        <f t="shared" si="6"/>
        <v>5.2</v>
      </c>
      <c r="I356" s="159">
        <f t="shared" si="7"/>
        <v>1</v>
      </c>
    </row>
    <row r="357">
      <c r="A357" s="159" t="s">
        <v>2306</v>
      </c>
      <c r="B357" s="173">
        <v>88.8</v>
      </c>
      <c r="C357" s="159">
        <f t="shared" si="1"/>
        <v>4</v>
      </c>
      <c r="D357" s="173">
        <f t="shared" si="2"/>
        <v>44.4</v>
      </c>
      <c r="E357" s="159">
        <f t="shared" si="3"/>
        <v>3</v>
      </c>
      <c r="F357" s="173">
        <f t="shared" si="4"/>
        <v>177.6</v>
      </c>
      <c r="G357" s="159">
        <f t="shared" si="5"/>
        <v>5</v>
      </c>
      <c r="H357" s="173">
        <f t="shared" si="6"/>
        <v>22.2</v>
      </c>
      <c r="I357" s="159">
        <f t="shared" si="7"/>
        <v>2</v>
      </c>
    </row>
    <row r="358">
      <c r="A358" s="159" t="s">
        <v>5323</v>
      </c>
      <c r="B358" s="173">
        <v>130.3</v>
      </c>
      <c r="C358" s="159">
        <f t="shared" si="1"/>
        <v>5</v>
      </c>
      <c r="D358" s="173">
        <f t="shared" si="2"/>
        <v>65.15</v>
      </c>
      <c r="E358" s="159">
        <f t="shared" si="3"/>
        <v>4</v>
      </c>
      <c r="F358" s="173">
        <f t="shared" si="4"/>
        <v>260.6</v>
      </c>
      <c r="G358" s="159">
        <f t="shared" si="5"/>
        <v>6</v>
      </c>
      <c r="H358" s="173">
        <f t="shared" si="6"/>
        <v>32.575</v>
      </c>
      <c r="I358" s="159">
        <f t="shared" si="7"/>
        <v>3</v>
      </c>
    </row>
    <row r="359">
      <c r="A359" s="176" t="s">
        <v>3117</v>
      </c>
      <c r="B359" s="177">
        <v>130.0</v>
      </c>
      <c r="C359" s="159">
        <f t="shared" si="1"/>
        <v>5</v>
      </c>
      <c r="D359" s="173">
        <f t="shared" si="2"/>
        <v>65</v>
      </c>
      <c r="E359" s="159">
        <f t="shared" si="3"/>
        <v>4</v>
      </c>
      <c r="F359" s="173">
        <f t="shared" si="4"/>
        <v>260</v>
      </c>
      <c r="G359" s="159">
        <f t="shared" si="5"/>
        <v>6</v>
      </c>
      <c r="H359" s="173">
        <f t="shared" si="6"/>
        <v>32.5</v>
      </c>
      <c r="I359" s="159">
        <f t="shared" si="7"/>
        <v>3</v>
      </c>
      <c r="J359" s="175"/>
      <c r="K359" s="175"/>
    </row>
    <row r="360">
      <c r="A360" s="176" t="s">
        <v>3120</v>
      </c>
      <c r="B360" s="177">
        <v>398.0</v>
      </c>
      <c r="C360" s="159">
        <f t="shared" si="1"/>
        <v>8</v>
      </c>
      <c r="D360" s="173">
        <f t="shared" si="2"/>
        <v>199</v>
      </c>
      <c r="E360" s="159">
        <f t="shared" si="3"/>
        <v>5</v>
      </c>
      <c r="F360" s="173">
        <f t="shared" si="4"/>
        <v>796</v>
      </c>
      <c r="G360" s="159">
        <f t="shared" si="5"/>
        <v>11</v>
      </c>
      <c r="H360" s="173">
        <f t="shared" si="6"/>
        <v>99.5</v>
      </c>
      <c r="I360" s="159">
        <f t="shared" si="7"/>
        <v>4</v>
      </c>
      <c r="J360" s="175"/>
      <c r="K360" s="175"/>
    </row>
    <row r="361">
      <c r="A361" s="176" t="s">
        <v>3122</v>
      </c>
      <c r="B361" s="177">
        <v>24.0</v>
      </c>
      <c r="C361" s="159">
        <f t="shared" si="1"/>
        <v>2</v>
      </c>
      <c r="D361" s="173">
        <f t="shared" si="2"/>
        <v>12</v>
      </c>
      <c r="E361" s="159">
        <f t="shared" si="3"/>
        <v>2</v>
      </c>
      <c r="F361" s="173">
        <f t="shared" si="4"/>
        <v>48</v>
      </c>
      <c r="G361" s="159">
        <f t="shared" si="5"/>
        <v>3</v>
      </c>
      <c r="H361" s="173">
        <f t="shared" si="6"/>
        <v>6</v>
      </c>
      <c r="I361" s="159">
        <f t="shared" si="7"/>
        <v>1</v>
      </c>
      <c r="J361" s="175"/>
      <c r="K361" s="175"/>
    </row>
    <row r="362">
      <c r="A362" s="159" t="s">
        <v>2192</v>
      </c>
      <c r="B362" s="173">
        <v>220.0</v>
      </c>
      <c r="C362" s="159">
        <f t="shared" si="1"/>
        <v>6</v>
      </c>
      <c r="D362" s="173">
        <f t="shared" si="2"/>
        <v>110</v>
      </c>
      <c r="E362" s="159">
        <f t="shared" si="3"/>
        <v>5</v>
      </c>
      <c r="F362" s="173">
        <f t="shared" si="4"/>
        <v>440</v>
      </c>
      <c r="G362" s="159">
        <f t="shared" si="5"/>
        <v>8</v>
      </c>
      <c r="H362" s="173">
        <f t="shared" si="6"/>
        <v>55</v>
      </c>
      <c r="I362" s="159">
        <f t="shared" si="7"/>
        <v>4</v>
      </c>
    </row>
    <row r="363">
      <c r="A363" s="159" t="s">
        <v>5339</v>
      </c>
      <c r="B363" s="173">
        <v>320.5</v>
      </c>
      <c r="C363" s="159">
        <f t="shared" si="1"/>
        <v>7</v>
      </c>
      <c r="D363" s="173">
        <f t="shared" si="2"/>
        <v>160.25</v>
      </c>
      <c r="E363" s="159">
        <f t="shared" si="3"/>
        <v>5</v>
      </c>
      <c r="F363" s="173">
        <f t="shared" si="4"/>
        <v>641</v>
      </c>
      <c r="G363" s="159">
        <f t="shared" si="5"/>
        <v>10</v>
      </c>
      <c r="H363" s="173">
        <f t="shared" si="6"/>
        <v>80.125</v>
      </c>
      <c r="I363" s="159">
        <f t="shared" si="7"/>
        <v>4</v>
      </c>
    </row>
    <row r="364">
      <c r="A364" s="159" t="s">
        <v>3131</v>
      </c>
      <c r="B364" s="173">
        <v>80.4</v>
      </c>
      <c r="C364" s="159">
        <f t="shared" si="1"/>
        <v>4</v>
      </c>
      <c r="D364" s="173">
        <f t="shared" si="2"/>
        <v>40.2</v>
      </c>
      <c r="E364" s="159">
        <f t="shared" si="3"/>
        <v>3</v>
      </c>
      <c r="F364" s="173">
        <f t="shared" si="4"/>
        <v>160.8</v>
      </c>
      <c r="G364" s="159">
        <f t="shared" si="5"/>
        <v>5</v>
      </c>
      <c r="H364" s="173">
        <f t="shared" si="6"/>
        <v>20.1</v>
      </c>
      <c r="I364" s="159">
        <f t="shared" si="7"/>
        <v>2</v>
      </c>
    </row>
    <row r="365">
      <c r="A365" s="176" t="s">
        <v>3134</v>
      </c>
      <c r="B365" s="177">
        <v>30.6</v>
      </c>
      <c r="C365" s="159">
        <f t="shared" si="1"/>
        <v>3</v>
      </c>
      <c r="D365" s="173">
        <f t="shared" si="2"/>
        <v>15.3</v>
      </c>
      <c r="E365" s="159">
        <f t="shared" si="3"/>
        <v>2</v>
      </c>
      <c r="F365" s="173">
        <f t="shared" si="4"/>
        <v>61.2</v>
      </c>
      <c r="G365" s="159">
        <f t="shared" si="5"/>
        <v>4</v>
      </c>
      <c r="H365" s="173">
        <f t="shared" si="6"/>
        <v>7.65</v>
      </c>
      <c r="I365" s="159">
        <f t="shared" si="7"/>
        <v>1</v>
      </c>
      <c r="J365" s="175"/>
      <c r="K365" s="175"/>
    </row>
    <row r="366">
      <c r="A366" s="176" t="s">
        <v>3138</v>
      </c>
      <c r="B366" s="177">
        <v>71.5</v>
      </c>
      <c r="C366" s="159">
        <f t="shared" si="1"/>
        <v>4</v>
      </c>
      <c r="D366" s="173">
        <f t="shared" si="2"/>
        <v>35.75</v>
      </c>
      <c r="E366" s="159">
        <f t="shared" si="3"/>
        <v>3</v>
      </c>
      <c r="F366" s="173">
        <f t="shared" si="4"/>
        <v>143</v>
      </c>
      <c r="G366" s="159">
        <f t="shared" si="5"/>
        <v>5</v>
      </c>
      <c r="H366" s="173">
        <f t="shared" si="6"/>
        <v>17.875</v>
      </c>
      <c r="I366" s="159">
        <f t="shared" si="7"/>
        <v>2</v>
      </c>
      <c r="J366" s="175"/>
      <c r="K366" s="175"/>
    </row>
    <row r="367">
      <c r="A367" s="176" t="s">
        <v>3140</v>
      </c>
      <c r="B367" s="177">
        <v>5.0</v>
      </c>
      <c r="C367" s="159">
        <f t="shared" si="1"/>
        <v>1</v>
      </c>
      <c r="D367" s="173">
        <f t="shared" si="2"/>
        <v>2.5</v>
      </c>
      <c r="E367" s="159">
        <f t="shared" si="3"/>
        <v>1</v>
      </c>
      <c r="F367" s="173">
        <f t="shared" si="4"/>
        <v>10</v>
      </c>
      <c r="G367" s="159">
        <f t="shared" si="5"/>
        <v>1</v>
      </c>
      <c r="H367" s="173">
        <f t="shared" si="6"/>
        <v>1.25</v>
      </c>
      <c r="I367" s="159">
        <f t="shared" si="7"/>
        <v>1</v>
      </c>
      <c r="J367" s="175"/>
      <c r="K367" s="175"/>
    </row>
    <row r="368">
      <c r="A368" s="159" t="s">
        <v>3144</v>
      </c>
      <c r="B368" s="173">
        <v>15.0</v>
      </c>
      <c r="C368" s="159">
        <f t="shared" si="1"/>
        <v>2</v>
      </c>
      <c r="D368" s="173">
        <f t="shared" si="2"/>
        <v>7.5</v>
      </c>
      <c r="E368" s="159">
        <f t="shared" si="3"/>
        <v>1</v>
      </c>
      <c r="F368" s="173">
        <f t="shared" si="4"/>
        <v>30</v>
      </c>
      <c r="G368" s="159">
        <f t="shared" si="5"/>
        <v>3</v>
      </c>
      <c r="H368" s="173">
        <f t="shared" si="6"/>
        <v>3.75</v>
      </c>
      <c r="I368" s="159">
        <f t="shared" si="7"/>
        <v>1</v>
      </c>
    </row>
    <row r="369">
      <c r="A369" s="159" t="s">
        <v>3147</v>
      </c>
      <c r="B369" s="173">
        <v>15.3</v>
      </c>
      <c r="C369" s="159">
        <f t="shared" si="1"/>
        <v>2</v>
      </c>
      <c r="D369" s="173">
        <f t="shared" si="2"/>
        <v>7.65</v>
      </c>
      <c r="E369" s="159">
        <f t="shared" si="3"/>
        <v>1</v>
      </c>
      <c r="F369" s="173">
        <f t="shared" si="4"/>
        <v>30.6</v>
      </c>
      <c r="G369" s="159">
        <f t="shared" si="5"/>
        <v>3</v>
      </c>
      <c r="H369" s="173">
        <f t="shared" si="6"/>
        <v>3.825</v>
      </c>
      <c r="I369" s="159">
        <f t="shared" si="7"/>
        <v>1</v>
      </c>
    </row>
    <row r="370">
      <c r="A370" s="159" t="s">
        <v>3150</v>
      </c>
      <c r="B370" s="173">
        <v>82.0</v>
      </c>
      <c r="C370" s="159">
        <f t="shared" si="1"/>
        <v>4</v>
      </c>
      <c r="D370" s="173">
        <f t="shared" si="2"/>
        <v>41</v>
      </c>
      <c r="E370" s="159">
        <f t="shared" si="3"/>
        <v>3</v>
      </c>
      <c r="F370" s="173">
        <f t="shared" si="4"/>
        <v>164</v>
      </c>
      <c r="G370" s="159">
        <f t="shared" si="5"/>
        <v>5</v>
      </c>
      <c r="H370" s="173">
        <f t="shared" si="6"/>
        <v>20.5</v>
      </c>
      <c r="I370" s="159">
        <f t="shared" si="7"/>
        <v>2</v>
      </c>
    </row>
    <row r="371">
      <c r="A371" s="176" t="s">
        <v>3152</v>
      </c>
      <c r="B371" s="177">
        <v>51.3</v>
      </c>
      <c r="C371" s="159">
        <f t="shared" si="1"/>
        <v>4</v>
      </c>
      <c r="D371" s="173">
        <f t="shared" si="2"/>
        <v>25.65</v>
      </c>
      <c r="E371" s="159">
        <f t="shared" si="3"/>
        <v>3</v>
      </c>
      <c r="F371" s="173">
        <f t="shared" si="4"/>
        <v>102.6</v>
      </c>
      <c r="G371" s="159">
        <f t="shared" si="5"/>
        <v>5</v>
      </c>
      <c r="H371" s="173">
        <f t="shared" si="6"/>
        <v>12.825</v>
      </c>
      <c r="I371" s="159">
        <f t="shared" si="7"/>
        <v>2</v>
      </c>
      <c r="J371" s="175"/>
      <c r="K371" s="175"/>
    </row>
    <row r="372">
      <c r="A372" s="176" t="s">
        <v>3156</v>
      </c>
      <c r="B372" s="177">
        <v>77.4</v>
      </c>
      <c r="C372" s="159">
        <f t="shared" si="1"/>
        <v>4</v>
      </c>
      <c r="D372" s="173">
        <f t="shared" si="2"/>
        <v>38.7</v>
      </c>
      <c r="E372" s="159">
        <f t="shared" si="3"/>
        <v>3</v>
      </c>
      <c r="F372" s="173">
        <f t="shared" si="4"/>
        <v>154.8</v>
      </c>
      <c r="G372" s="159">
        <f t="shared" si="5"/>
        <v>5</v>
      </c>
      <c r="H372" s="173">
        <f t="shared" si="6"/>
        <v>19.35</v>
      </c>
      <c r="I372" s="159">
        <f t="shared" si="7"/>
        <v>2</v>
      </c>
      <c r="J372" s="175"/>
      <c r="K372" s="175"/>
    </row>
    <row r="373">
      <c r="A373" s="176" t="s">
        <v>3160</v>
      </c>
      <c r="B373" s="177">
        <v>1.2</v>
      </c>
      <c r="C373" s="159">
        <f t="shared" si="1"/>
        <v>1</v>
      </c>
      <c r="D373" s="173">
        <f t="shared" si="2"/>
        <v>0.6</v>
      </c>
      <c r="E373" s="159">
        <f t="shared" si="3"/>
        <v>1</v>
      </c>
      <c r="F373" s="173">
        <f t="shared" si="4"/>
        <v>2.4</v>
      </c>
      <c r="G373" s="159">
        <f t="shared" si="5"/>
        <v>1</v>
      </c>
      <c r="H373" s="173">
        <f t="shared" si="6"/>
        <v>0.3</v>
      </c>
      <c r="I373" s="159">
        <f t="shared" si="7"/>
        <v>1</v>
      </c>
      <c r="J373" s="175"/>
      <c r="K373" s="175"/>
    </row>
    <row r="374">
      <c r="A374" s="159" t="s">
        <v>2169</v>
      </c>
      <c r="B374" s="173">
        <v>20.6</v>
      </c>
      <c r="C374" s="159">
        <f t="shared" si="1"/>
        <v>2</v>
      </c>
      <c r="D374" s="173">
        <f t="shared" si="2"/>
        <v>10.3</v>
      </c>
      <c r="E374" s="159">
        <f t="shared" si="3"/>
        <v>2</v>
      </c>
      <c r="F374" s="173">
        <f t="shared" si="4"/>
        <v>41.2</v>
      </c>
      <c r="G374" s="159">
        <f t="shared" si="5"/>
        <v>3</v>
      </c>
      <c r="H374" s="173">
        <f t="shared" si="6"/>
        <v>5.15</v>
      </c>
      <c r="I374" s="159">
        <f t="shared" si="7"/>
        <v>1</v>
      </c>
    </row>
    <row r="375">
      <c r="A375" s="159" t="s">
        <v>3167</v>
      </c>
      <c r="B375" s="173">
        <v>40.3</v>
      </c>
      <c r="C375" s="159">
        <f t="shared" si="1"/>
        <v>3</v>
      </c>
      <c r="D375" s="173">
        <f t="shared" si="2"/>
        <v>20.15</v>
      </c>
      <c r="E375" s="159">
        <f t="shared" si="3"/>
        <v>2</v>
      </c>
      <c r="F375" s="173">
        <f t="shared" si="4"/>
        <v>80.6</v>
      </c>
      <c r="G375" s="159">
        <f t="shared" si="5"/>
        <v>4</v>
      </c>
      <c r="H375" s="173">
        <f t="shared" si="6"/>
        <v>10.075</v>
      </c>
      <c r="I375" s="159">
        <f t="shared" si="7"/>
        <v>1</v>
      </c>
    </row>
    <row r="376">
      <c r="A376" s="159" t="s">
        <v>3170</v>
      </c>
      <c r="B376" s="173">
        <v>52.5</v>
      </c>
      <c r="C376" s="159">
        <f t="shared" si="1"/>
        <v>4</v>
      </c>
      <c r="D376" s="173">
        <f t="shared" si="2"/>
        <v>26.25</v>
      </c>
      <c r="E376" s="159">
        <f t="shared" si="3"/>
        <v>3</v>
      </c>
      <c r="F376" s="173">
        <f t="shared" si="4"/>
        <v>105</v>
      </c>
      <c r="G376" s="159">
        <f t="shared" si="5"/>
        <v>5</v>
      </c>
      <c r="H376" s="173">
        <f t="shared" si="6"/>
        <v>13.125</v>
      </c>
      <c r="I376" s="159">
        <f t="shared" si="7"/>
        <v>2</v>
      </c>
    </row>
    <row r="377">
      <c r="A377" s="176" t="s">
        <v>3174</v>
      </c>
      <c r="B377" s="177">
        <v>168.0</v>
      </c>
      <c r="C377" s="159">
        <f t="shared" si="1"/>
        <v>5</v>
      </c>
      <c r="D377" s="173">
        <f t="shared" si="2"/>
        <v>84</v>
      </c>
      <c r="E377" s="159">
        <f t="shared" si="3"/>
        <v>4</v>
      </c>
      <c r="F377" s="173">
        <f t="shared" si="4"/>
        <v>336</v>
      </c>
      <c r="G377" s="159">
        <f t="shared" si="5"/>
        <v>7</v>
      </c>
      <c r="H377" s="173">
        <f t="shared" si="6"/>
        <v>42</v>
      </c>
      <c r="I377" s="159">
        <f t="shared" si="7"/>
        <v>3</v>
      </c>
      <c r="J377" s="175"/>
      <c r="K377" s="175"/>
    </row>
    <row r="378">
      <c r="A378" s="176" t="s">
        <v>3180</v>
      </c>
      <c r="B378" s="177">
        <v>154.0</v>
      </c>
      <c r="C378" s="159">
        <f t="shared" si="1"/>
        <v>5</v>
      </c>
      <c r="D378" s="173">
        <f t="shared" si="2"/>
        <v>77</v>
      </c>
      <c r="E378" s="159">
        <f t="shared" si="3"/>
        <v>4</v>
      </c>
      <c r="F378" s="173">
        <f t="shared" si="4"/>
        <v>308</v>
      </c>
      <c r="G378" s="159">
        <f t="shared" si="5"/>
        <v>7</v>
      </c>
      <c r="H378" s="173">
        <f t="shared" si="6"/>
        <v>38.5</v>
      </c>
      <c r="I378" s="159">
        <f t="shared" si="7"/>
        <v>3</v>
      </c>
      <c r="J378" s="175"/>
      <c r="K378" s="175"/>
    </row>
    <row r="379">
      <c r="A379" s="176" t="s">
        <v>3183</v>
      </c>
      <c r="B379" s="177">
        <v>1.9</v>
      </c>
      <c r="C379" s="159">
        <f t="shared" si="1"/>
        <v>1</v>
      </c>
      <c r="D379" s="173">
        <f t="shared" si="2"/>
        <v>0.95</v>
      </c>
      <c r="E379" s="159">
        <f t="shared" si="3"/>
        <v>1</v>
      </c>
      <c r="F379" s="173">
        <f t="shared" si="4"/>
        <v>3.8</v>
      </c>
      <c r="G379" s="159">
        <f t="shared" si="5"/>
        <v>1</v>
      </c>
      <c r="H379" s="173">
        <f t="shared" si="6"/>
        <v>0.475</v>
      </c>
      <c r="I379" s="159">
        <f t="shared" si="7"/>
        <v>1</v>
      </c>
      <c r="J379" s="175"/>
      <c r="K379" s="175"/>
    </row>
    <row r="380">
      <c r="A380" s="159" t="s">
        <v>3186</v>
      </c>
      <c r="B380" s="173">
        <v>23.6</v>
      </c>
      <c r="C380" s="159">
        <f t="shared" si="1"/>
        <v>2</v>
      </c>
      <c r="D380" s="173">
        <f t="shared" si="2"/>
        <v>11.8</v>
      </c>
      <c r="E380" s="159">
        <f t="shared" si="3"/>
        <v>2</v>
      </c>
      <c r="F380" s="173">
        <f t="shared" si="4"/>
        <v>47.2</v>
      </c>
      <c r="G380" s="159">
        <f t="shared" si="5"/>
        <v>3</v>
      </c>
      <c r="H380" s="173">
        <f t="shared" si="6"/>
        <v>5.9</v>
      </c>
      <c r="I380" s="159">
        <f t="shared" si="7"/>
        <v>1</v>
      </c>
    </row>
    <row r="381">
      <c r="A381" s="159" t="s">
        <v>3189</v>
      </c>
      <c r="B381" s="173">
        <v>11.5</v>
      </c>
      <c r="C381" s="159">
        <f t="shared" si="1"/>
        <v>2</v>
      </c>
      <c r="D381" s="173">
        <f t="shared" si="2"/>
        <v>5.75</v>
      </c>
      <c r="E381" s="159">
        <f t="shared" si="3"/>
        <v>1</v>
      </c>
      <c r="F381" s="173">
        <f t="shared" si="4"/>
        <v>23</v>
      </c>
      <c r="G381" s="159">
        <f t="shared" si="5"/>
        <v>2</v>
      </c>
      <c r="H381" s="173">
        <f t="shared" si="6"/>
        <v>2.875</v>
      </c>
      <c r="I381" s="159">
        <f t="shared" si="7"/>
        <v>1</v>
      </c>
    </row>
    <row r="382">
      <c r="A382" s="159" t="s">
        <v>3193</v>
      </c>
      <c r="B382" s="173">
        <v>32.8</v>
      </c>
      <c r="C382" s="159">
        <f t="shared" si="1"/>
        <v>3</v>
      </c>
      <c r="D382" s="173">
        <f t="shared" si="2"/>
        <v>16.4</v>
      </c>
      <c r="E382" s="159">
        <f t="shared" si="3"/>
        <v>2</v>
      </c>
      <c r="F382" s="173">
        <f t="shared" si="4"/>
        <v>65.6</v>
      </c>
      <c r="G382" s="159">
        <f t="shared" si="5"/>
        <v>4</v>
      </c>
      <c r="H382" s="173">
        <f t="shared" si="6"/>
        <v>8.2</v>
      </c>
      <c r="I382" s="159">
        <f t="shared" si="7"/>
        <v>1</v>
      </c>
    </row>
    <row r="383">
      <c r="A383" s="176" t="s">
        <v>3196</v>
      </c>
      <c r="B383" s="177">
        <v>21.5</v>
      </c>
      <c r="C383" s="159">
        <f t="shared" si="1"/>
        <v>2</v>
      </c>
      <c r="D383" s="173">
        <f t="shared" si="2"/>
        <v>10.75</v>
      </c>
      <c r="E383" s="159">
        <f t="shared" si="3"/>
        <v>2</v>
      </c>
      <c r="F383" s="173">
        <f t="shared" si="4"/>
        <v>43</v>
      </c>
      <c r="G383" s="159">
        <f t="shared" si="5"/>
        <v>3</v>
      </c>
      <c r="H383" s="173">
        <f t="shared" si="6"/>
        <v>5.375</v>
      </c>
      <c r="I383" s="159">
        <f t="shared" si="7"/>
        <v>1</v>
      </c>
      <c r="J383" s="175"/>
      <c r="K383" s="175"/>
    </row>
    <row r="384">
      <c r="A384" s="176" t="s">
        <v>3200</v>
      </c>
      <c r="B384" s="177">
        <v>108.0</v>
      </c>
      <c r="C384" s="159">
        <f t="shared" si="1"/>
        <v>5</v>
      </c>
      <c r="D384" s="173">
        <f t="shared" si="2"/>
        <v>54</v>
      </c>
      <c r="E384" s="159">
        <f t="shared" si="3"/>
        <v>4</v>
      </c>
      <c r="F384" s="173">
        <f t="shared" si="4"/>
        <v>216</v>
      </c>
      <c r="G384" s="159">
        <f t="shared" si="5"/>
        <v>6</v>
      </c>
      <c r="H384" s="173">
        <f t="shared" si="6"/>
        <v>27</v>
      </c>
      <c r="I384" s="159">
        <f t="shared" si="7"/>
        <v>3</v>
      </c>
      <c r="J384" s="175"/>
      <c r="K384" s="175"/>
    </row>
    <row r="385">
      <c r="A385" s="176" t="s">
        <v>3204</v>
      </c>
      <c r="B385" s="177">
        <v>23.8</v>
      </c>
      <c r="C385" s="159">
        <f t="shared" si="1"/>
        <v>2</v>
      </c>
      <c r="D385" s="173">
        <f t="shared" si="2"/>
        <v>11.9</v>
      </c>
      <c r="E385" s="159">
        <f t="shared" si="3"/>
        <v>2</v>
      </c>
      <c r="F385" s="173">
        <f t="shared" si="4"/>
        <v>47.6</v>
      </c>
      <c r="G385" s="159">
        <f t="shared" si="5"/>
        <v>3</v>
      </c>
      <c r="H385" s="173">
        <f t="shared" si="6"/>
        <v>5.95</v>
      </c>
      <c r="I385" s="159">
        <f t="shared" si="7"/>
        <v>1</v>
      </c>
      <c r="J385" s="175"/>
      <c r="K385" s="175"/>
    </row>
    <row r="386">
      <c r="A386" s="159" t="s">
        <v>3207</v>
      </c>
      <c r="B386" s="173">
        <v>60.4</v>
      </c>
      <c r="C386" s="159">
        <f t="shared" si="1"/>
        <v>4</v>
      </c>
      <c r="D386" s="173">
        <f t="shared" si="2"/>
        <v>30.2</v>
      </c>
      <c r="E386" s="159">
        <f t="shared" si="3"/>
        <v>3</v>
      </c>
      <c r="F386" s="173">
        <f t="shared" si="4"/>
        <v>120.8</v>
      </c>
      <c r="G386" s="159">
        <f t="shared" si="5"/>
        <v>5</v>
      </c>
      <c r="H386" s="173">
        <f t="shared" si="6"/>
        <v>15.1</v>
      </c>
      <c r="I386" s="159">
        <f t="shared" si="7"/>
        <v>2</v>
      </c>
    </row>
    <row r="387">
      <c r="A387" s="159" t="s">
        <v>3210</v>
      </c>
      <c r="B387" s="173">
        <v>12.5</v>
      </c>
      <c r="C387" s="159">
        <f t="shared" si="1"/>
        <v>2</v>
      </c>
      <c r="D387" s="173">
        <f t="shared" si="2"/>
        <v>6.25</v>
      </c>
      <c r="E387" s="159">
        <f t="shared" si="3"/>
        <v>1</v>
      </c>
      <c r="F387" s="173">
        <f t="shared" si="4"/>
        <v>25</v>
      </c>
      <c r="G387" s="159">
        <f t="shared" si="5"/>
        <v>2</v>
      </c>
      <c r="H387" s="173">
        <f t="shared" si="6"/>
        <v>3.125</v>
      </c>
      <c r="I387" s="159">
        <f t="shared" si="7"/>
        <v>1</v>
      </c>
    </row>
    <row r="388">
      <c r="A388" s="159" t="s">
        <v>3214</v>
      </c>
      <c r="B388" s="173">
        <v>68.2</v>
      </c>
      <c r="C388" s="159">
        <f t="shared" si="1"/>
        <v>4</v>
      </c>
      <c r="D388" s="173">
        <f t="shared" si="2"/>
        <v>34.1</v>
      </c>
      <c r="E388" s="159">
        <f t="shared" si="3"/>
        <v>3</v>
      </c>
      <c r="F388" s="173">
        <f t="shared" si="4"/>
        <v>136.4</v>
      </c>
      <c r="G388" s="159">
        <f t="shared" si="5"/>
        <v>5</v>
      </c>
      <c r="H388" s="173">
        <f t="shared" si="6"/>
        <v>17.05</v>
      </c>
      <c r="I388" s="159">
        <f t="shared" si="7"/>
        <v>2</v>
      </c>
    </row>
    <row r="389">
      <c r="A389" s="176" t="s">
        <v>3216</v>
      </c>
      <c r="B389" s="177">
        <v>7.4</v>
      </c>
      <c r="C389" s="159">
        <f t="shared" si="1"/>
        <v>1</v>
      </c>
      <c r="D389" s="173">
        <f t="shared" si="2"/>
        <v>3.7</v>
      </c>
      <c r="E389" s="159">
        <f t="shared" si="3"/>
        <v>1</v>
      </c>
      <c r="F389" s="173">
        <f t="shared" si="4"/>
        <v>14.8</v>
      </c>
      <c r="G389" s="159">
        <f t="shared" si="5"/>
        <v>2</v>
      </c>
      <c r="H389" s="173">
        <f t="shared" si="6"/>
        <v>1.85</v>
      </c>
      <c r="I389" s="159">
        <f t="shared" si="7"/>
        <v>1</v>
      </c>
      <c r="J389" s="175"/>
      <c r="K389" s="175"/>
    </row>
    <row r="390">
      <c r="A390" s="176" t="s">
        <v>3220</v>
      </c>
      <c r="B390" s="177">
        <v>162.0</v>
      </c>
      <c r="C390" s="159">
        <f t="shared" si="1"/>
        <v>5</v>
      </c>
      <c r="D390" s="173">
        <f t="shared" si="2"/>
        <v>81</v>
      </c>
      <c r="E390" s="159">
        <f t="shared" si="3"/>
        <v>4</v>
      </c>
      <c r="F390" s="173">
        <f t="shared" si="4"/>
        <v>324</v>
      </c>
      <c r="G390" s="159">
        <f t="shared" si="5"/>
        <v>7</v>
      </c>
      <c r="H390" s="173">
        <f t="shared" si="6"/>
        <v>40.5</v>
      </c>
      <c r="I390" s="159">
        <f t="shared" si="7"/>
        <v>3</v>
      </c>
      <c r="J390" s="175"/>
      <c r="K390" s="175"/>
    </row>
    <row r="391">
      <c r="A391" s="176" t="s">
        <v>3223</v>
      </c>
      <c r="B391" s="177">
        <v>0.8</v>
      </c>
      <c r="C391" s="159">
        <f t="shared" si="1"/>
        <v>1</v>
      </c>
      <c r="D391" s="173">
        <f t="shared" si="2"/>
        <v>0.4</v>
      </c>
      <c r="E391" s="159">
        <f t="shared" si="3"/>
        <v>1</v>
      </c>
      <c r="F391" s="173">
        <f t="shared" si="4"/>
        <v>1.6</v>
      </c>
      <c r="G391" s="159">
        <f t="shared" si="5"/>
        <v>1</v>
      </c>
      <c r="H391" s="173">
        <f t="shared" si="6"/>
        <v>0.2</v>
      </c>
      <c r="I391" s="159">
        <f t="shared" si="7"/>
        <v>1</v>
      </c>
      <c r="J391" s="175"/>
      <c r="K391" s="175"/>
    </row>
    <row r="392">
      <c r="A392" s="159" t="s">
        <v>5513</v>
      </c>
      <c r="B392" s="173">
        <v>0.8</v>
      </c>
      <c r="C392" s="159">
        <f t="shared" si="1"/>
        <v>1</v>
      </c>
      <c r="D392" s="173">
        <f t="shared" si="2"/>
        <v>0.4</v>
      </c>
      <c r="E392" s="159">
        <f t="shared" si="3"/>
        <v>1</v>
      </c>
      <c r="F392" s="173">
        <f t="shared" si="4"/>
        <v>1.6</v>
      </c>
      <c r="G392" s="159">
        <f t="shared" si="5"/>
        <v>1</v>
      </c>
      <c r="H392" s="173">
        <f t="shared" si="6"/>
        <v>0.2</v>
      </c>
      <c r="I392" s="159">
        <f t="shared" si="7"/>
        <v>1</v>
      </c>
    </row>
    <row r="393">
      <c r="A393" s="159" t="s">
        <v>5516</v>
      </c>
      <c r="B393" s="173">
        <v>0.8</v>
      </c>
      <c r="C393" s="159">
        <f t="shared" si="1"/>
        <v>1</v>
      </c>
      <c r="D393" s="173">
        <f t="shared" si="2"/>
        <v>0.4</v>
      </c>
      <c r="E393" s="159">
        <f t="shared" si="3"/>
        <v>1</v>
      </c>
      <c r="F393" s="173">
        <f t="shared" si="4"/>
        <v>1.6</v>
      </c>
      <c r="G393" s="159">
        <f t="shared" si="5"/>
        <v>1</v>
      </c>
      <c r="H393" s="173">
        <f t="shared" si="6"/>
        <v>0.2</v>
      </c>
      <c r="I393" s="159">
        <f t="shared" si="7"/>
        <v>1</v>
      </c>
    </row>
    <row r="394">
      <c r="A394" s="159" t="s">
        <v>5520</v>
      </c>
      <c r="B394" s="173">
        <v>0.8</v>
      </c>
      <c r="C394" s="159">
        <f t="shared" si="1"/>
        <v>1</v>
      </c>
      <c r="D394" s="173">
        <f t="shared" si="2"/>
        <v>0.4</v>
      </c>
      <c r="E394" s="159">
        <f t="shared" si="3"/>
        <v>1</v>
      </c>
      <c r="F394" s="173">
        <f t="shared" si="4"/>
        <v>1.6</v>
      </c>
      <c r="G394" s="159">
        <f t="shared" si="5"/>
        <v>1</v>
      </c>
      <c r="H394" s="173">
        <f t="shared" si="6"/>
        <v>0.2</v>
      </c>
      <c r="I394" s="159">
        <f t="shared" si="7"/>
        <v>1</v>
      </c>
    </row>
    <row r="395">
      <c r="A395" s="176" t="s">
        <v>3225</v>
      </c>
      <c r="B395" s="177">
        <v>22.0</v>
      </c>
      <c r="C395" s="159">
        <f t="shared" si="1"/>
        <v>2</v>
      </c>
      <c r="D395" s="173">
        <f t="shared" si="2"/>
        <v>11</v>
      </c>
      <c r="E395" s="159">
        <f t="shared" si="3"/>
        <v>2</v>
      </c>
      <c r="F395" s="173">
        <f t="shared" si="4"/>
        <v>44</v>
      </c>
      <c r="G395" s="159">
        <f t="shared" si="5"/>
        <v>3</v>
      </c>
      <c r="H395" s="173">
        <f t="shared" si="6"/>
        <v>5.5</v>
      </c>
      <c r="I395" s="159">
        <f t="shared" si="7"/>
        <v>1</v>
      </c>
      <c r="J395" s="175"/>
      <c r="K395" s="175"/>
    </row>
    <row r="396">
      <c r="A396" s="176" t="s">
        <v>3229</v>
      </c>
      <c r="B396" s="177">
        <v>2.3</v>
      </c>
      <c r="C396" s="159">
        <f t="shared" si="1"/>
        <v>1</v>
      </c>
      <c r="D396" s="173">
        <f t="shared" si="2"/>
        <v>1.15</v>
      </c>
      <c r="E396" s="159">
        <f t="shared" si="3"/>
        <v>1</v>
      </c>
      <c r="F396" s="173">
        <f t="shared" si="4"/>
        <v>4.6</v>
      </c>
      <c r="G396" s="159">
        <f t="shared" si="5"/>
        <v>1</v>
      </c>
      <c r="H396" s="173">
        <f t="shared" si="6"/>
        <v>0.575</v>
      </c>
      <c r="I396" s="159">
        <f t="shared" si="7"/>
        <v>1</v>
      </c>
      <c r="J396" s="175"/>
      <c r="K396" s="175"/>
    </row>
    <row r="397">
      <c r="A397" s="176" t="s">
        <v>2178</v>
      </c>
      <c r="B397" s="177">
        <v>12.5</v>
      </c>
      <c r="C397" s="159">
        <f t="shared" si="1"/>
        <v>2</v>
      </c>
      <c r="D397" s="173">
        <f t="shared" si="2"/>
        <v>6.25</v>
      </c>
      <c r="E397" s="159">
        <f t="shared" si="3"/>
        <v>1</v>
      </c>
      <c r="F397" s="173">
        <f t="shared" si="4"/>
        <v>25</v>
      </c>
      <c r="G397" s="159">
        <f t="shared" si="5"/>
        <v>2</v>
      </c>
      <c r="H397" s="173">
        <f t="shared" si="6"/>
        <v>3.125</v>
      </c>
      <c r="I397" s="159">
        <f t="shared" si="7"/>
        <v>1</v>
      </c>
      <c r="J397" s="175"/>
      <c r="K397" s="175"/>
    </row>
    <row r="398">
      <c r="A398" s="159" t="s">
        <v>5535</v>
      </c>
      <c r="B398" s="173">
        <v>13.0</v>
      </c>
      <c r="C398" s="159">
        <f t="shared" si="1"/>
        <v>2</v>
      </c>
      <c r="D398" s="173">
        <f t="shared" si="2"/>
        <v>6.5</v>
      </c>
      <c r="E398" s="159">
        <f t="shared" si="3"/>
        <v>1</v>
      </c>
      <c r="F398" s="173">
        <f t="shared" si="4"/>
        <v>26</v>
      </c>
      <c r="G398" s="159">
        <f t="shared" si="5"/>
        <v>3</v>
      </c>
      <c r="H398" s="173">
        <f t="shared" si="6"/>
        <v>3.25</v>
      </c>
      <c r="I398" s="159">
        <f t="shared" si="7"/>
        <v>1</v>
      </c>
    </row>
    <row r="399">
      <c r="A399" s="159" t="s">
        <v>3235</v>
      </c>
      <c r="B399" s="173">
        <v>15.0</v>
      </c>
      <c r="C399" s="159">
        <f t="shared" si="1"/>
        <v>2</v>
      </c>
      <c r="D399" s="173">
        <f t="shared" si="2"/>
        <v>7.5</v>
      </c>
      <c r="E399" s="159">
        <f t="shared" si="3"/>
        <v>1</v>
      </c>
      <c r="F399" s="173">
        <f t="shared" si="4"/>
        <v>30</v>
      </c>
      <c r="G399" s="159">
        <f t="shared" si="5"/>
        <v>3</v>
      </c>
      <c r="H399" s="173">
        <f t="shared" si="6"/>
        <v>3.75</v>
      </c>
      <c r="I399" s="159">
        <f t="shared" si="7"/>
        <v>1</v>
      </c>
    </row>
    <row r="400">
      <c r="A400" s="159" t="s">
        <v>3238</v>
      </c>
      <c r="B400" s="173">
        <v>30.6</v>
      </c>
      <c r="C400" s="159">
        <f t="shared" si="1"/>
        <v>3</v>
      </c>
      <c r="D400" s="173">
        <f t="shared" si="2"/>
        <v>15.3</v>
      </c>
      <c r="E400" s="159">
        <f t="shared" si="3"/>
        <v>2</v>
      </c>
      <c r="F400" s="173">
        <f t="shared" si="4"/>
        <v>61.2</v>
      </c>
      <c r="G400" s="159">
        <f t="shared" si="5"/>
        <v>4</v>
      </c>
      <c r="H400" s="173">
        <f t="shared" si="6"/>
        <v>7.65</v>
      </c>
      <c r="I400" s="159">
        <f t="shared" si="7"/>
        <v>1</v>
      </c>
    </row>
    <row r="401">
      <c r="A401" s="176" t="s">
        <v>3242</v>
      </c>
      <c r="B401" s="177">
        <v>100.0</v>
      </c>
      <c r="C401" s="159">
        <f t="shared" si="1"/>
        <v>4</v>
      </c>
      <c r="D401" s="173">
        <f t="shared" si="2"/>
        <v>50</v>
      </c>
      <c r="E401" s="159">
        <f t="shared" si="3"/>
        <v>3</v>
      </c>
      <c r="F401" s="173">
        <f t="shared" si="4"/>
        <v>200</v>
      </c>
      <c r="G401" s="159">
        <f t="shared" si="5"/>
        <v>5</v>
      </c>
      <c r="H401" s="173">
        <f t="shared" si="6"/>
        <v>25</v>
      </c>
      <c r="I401" s="159">
        <f t="shared" si="7"/>
        <v>2</v>
      </c>
      <c r="J401" s="175"/>
      <c r="K401" s="175"/>
    </row>
    <row r="402">
      <c r="A402" s="176" t="s">
        <v>3246</v>
      </c>
      <c r="B402" s="177">
        <v>1.0</v>
      </c>
      <c r="C402" s="159">
        <f t="shared" si="1"/>
        <v>1</v>
      </c>
      <c r="D402" s="173">
        <f t="shared" si="2"/>
        <v>0.5</v>
      </c>
      <c r="E402" s="159">
        <f t="shared" si="3"/>
        <v>1</v>
      </c>
      <c r="F402" s="173">
        <f t="shared" si="4"/>
        <v>2</v>
      </c>
      <c r="G402" s="159">
        <f t="shared" si="5"/>
        <v>1</v>
      </c>
      <c r="H402" s="173">
        <f t="shared" si="6"/>
        <v>0.25</v>
      </c>
      <c r="I402" s="159">
        <f t="shared" si="7"/>
        <v>1</v>
      </c>
      <c r="J402" s="175"/>
      <c r="K402" s="175"/>
    </row>
    <row r="403">
      <c r="A403" s="176" t="s">
        <v>2155</v>
      </c>
      <c r="B403" s="177">
        <v>47.0</v>
      </c>
      <c r="C403" s="159">
        <f t="shared" si="1"/>
        <v>3</v>
      </c>
      <c r="D403" s="173">
        <f t="shared" si="2"/>
        <v>23.5</v>
      </c>
      <c r="E403" s="159">
        <f t="shared" si="3"/>
        <v>2</v>
      </c>
      <c r="F403" s="173">
        <f t="shared" si="4"/>
        <v>94</v>
      </c>
      <c r="G403" s="159">
        <f t="shared" si="5"/>
        <v>4</v>
      </c>
      <c r="H403" s="173">
        <f t="shared" si="6"/>
        <v>11.75</v>
      </c>
      <c r="I403" s="159">
        <f t="shared" si="7"/>
        <v>2</v>
      </c>
      <c r="J403" s="175"/>
      <c r="K403" s="175"/>
    </row>
    <row r="404">
      <c r="A404" s="159" t="s">
        <v>5558</v>
      </c>
      <c r="B404" s="173">
        <v>49.0</v>
      </c>
      <c r="C404" s="159">
        <f t="shared" si="1"/>
        <v>3</v>
      </c>
      <c r="D404" s="173">
        <f t="shared" si="2"/>
        <v>24.5</v>
      </c>
      <c r="E404" s="159">
        <f t="shared" si="3"/>
        <v>2</v>
      </c>
      <c r="F404" s="173">
        <f t="shared" si="4"/>
        <v>98</v>
      </c>
      <c r="G404" s="159">
        <f t="shared" si="5"/>
        <v>4</v>
      </c>
      <c r="H404" s="173">
        <f t="shared" si="6"/>
        <v>12.25</v>
      </c>
      <c r="I404" s="159">
        <f t="shared" si="7"/>
        <v>2</v>
      </c>
    </row>
    <row r="405">
      <c r="A405" s="159" t="s">
        <v>3261</v>
      </c>
      <c r="B405" s="173">
        <v>16.8</v>
      </c>
      <c r="C405" s="159">
        <f t="shared" si="1"/>
        <v>2</v>
      </c>
      <c r="D405" s="173">
        <f t="shared" si="2"/>
        <v>8.4</v>
      </c>
      <c r="E405" s="159">
        <f t="shared" si="3"/>
        <v>1</v>
      </c>
      <c r="F405" s="173">
        <f t="shared" si="4"/>
        <v>33.6</v>
      </c>
      <c r="G405" s="159">
        <f t="shared" si="5"/>
        <v>3</v>
      </c>
      <c r="H405" s="173">
        <f t="shared" si="6"/>
        <v>4.2</v>
      </c>
      <c r="I405" s="159">
        <f t="shared" si="7"/>
        <v>1</v>
      </c>
    </row>
    <row r="406">
      <c r="A406" s="159" t="s">
        <v>2227</v>
      </c>
      <c r="B406" s="173">
        <v>256.5</v>
      </c>
      <c r="C406" s="159">
        <f t="shared" si="1"/>
        <v>6</v>
      </c>
      <c r="D406" s="173">
        <f t="shared" si="2"/>
        <v>128.25</v>
      </c>
      <c r="E406" s="159">
        <f t="shared" si="3"/>
        <v>5</v>
      </c>
      <c r="F406" s="173">
        <f t="shared" si="4"/>
        <v>513</v>
      </c>
      <c r="G406" s="159">
        <f t="shared" si="5"/>
        <v>9</v>
      </c>
      <c r="H406" s="173">
        <f t="shared" si="6"/>
        <v>64.125</v>
      </c>
      <c r="I406" s="159">
        <f t="shared" si="7"/>
        <v>4</v>
      </c>
    </row>
    <row r="407">
      <c r="A407" s="176" t="s">
        <v>5567</v>
      </c>
      <c r="B407" s="177">
        <v>350.2</v>
      </c>
      <c r="C407" s="159">
        <f t="shared" si="1"/>
        <v>8</v>
      </c>
      <c r="D407" s="173">
        <f t="shared" si="2"/>
        <v>175.1</v>
      </c>
      <c r="E407" s="159">
        <f t="shared" si="3"/>
        <v>5</v>
      </c>
      <c r="F407" s="173">
        <f t="shared" si="4"/>
        <v>700.4</v>
      </c>
      <c r="G407" s="159">
        <f t="shared" si="5"/>
        <v>10</v>
      </c>
      <c r="H407" s="173">
        <f t="shared" si="6"/>
        <v>87.55</v>
      </c>
      <c r="I407" s="159">
        <f t="shared" si="7"/>
        <v>4</v>
      </c>
      <c r="J407" s="175"/>
      <c r="K407" s="175"/>
    </row>
    <row r="408">
      <c r="A408" s="176" t="s">
        <v>3271</v>
      </c>
      <c r="B408" s="177">
        <v>39.5</v>
      </c>
      <c r="C408" s="159">
        <f t="shared" si="1"/>
        <v>3</v>
      </c>
      <c r="D408" s="173">
        <f t="shared" si="2"/>
        <v>19.75</v>
      </c>
      <c r="E408" s="159">
        <f t="shared" si="3"/>
        <v>2</v>
      </c>
      <c r="F408" s="173">
        <f t="shared" si="4"/>
        <v>79</v>
      </c>
      <c r="G408" s="159">
        <f t="shared" si="5"/>
        <v>4</v>
      </c>
      <c r="H408" s="173">
        <f t="shared" si="6"/>
        <v>9.875</v>
      </c>
      <c r="I408" s="159">
        <f t="shared" si="7"/>
        <v>1</v>
      </c>
      <c r="J408" s="175"/>
      <c r="K408" s="175"/>
    </row>
    <row r="409">
      <c r="A409" s="176" t="s">
        <v>3276</v>
      </c>
      <c r="B409" s="177">
        <v>87.6</v>
      </c>
      <c r="C409" s="159">
        <f t="shared" si="1"/>
        <v>4</v>
      </c>
      <c r="D409" s="173">
        <f t="shared" si="2"/>
        <v>43.8</v>
      </c>
      <c r="E409" s="159">
        <f t="shared" si="3"/>
        <v>3</v>
      </c>
      <c r="F409" s="173">
        <f t="shared" si="4"/>
        <v>175.2</v>
      </c>
      <c r="G409" s="159">
        <f t="shared" si="5"/>
        <v>5</v>
      </c>
      <c r="H409" s="173">
        <f t="shared" si="6"/>
        <v>21.9</v>
      </c>
      <c r="I409" s="159">
        <f t="shared" si="7"/>
        <v>2</v>
      </c>
      <c r="J409" s="175"/>
      <c r="K409" s="175"/>
    </row>
    <row r="410">
      <c r="A410" s="159" t="s">
        <v>3279</v>
      </c>
      <c r="B410" s="173">
        <v>150.6</v>
      </c>
      <c r="C410" s="159">
        <f t="shared" si="1"/>
        <v>5</v>
      </c>
      <c r="D410" s="173">
        <f t="shared" si="2"/>
        <v>75.3</v>
      </c>
      <c r="E410" s="159">
        <f t="shared" si="3"/>
        <v>4</v>
      </c>
      <c r="F410" s="173">
        <f t="shared" si="4"/>
        <v>301.2</v>
      </c>
      <c r="G410" s="159">
        <f t="shared" si="5"/>
        <v>7</v>
      </c>
      <c r="H410" s="173">
        <f t="shared" si="6"/>
        <v>37.65</v>
      </c>
      <c r="I410" s="159">
        <f t="shared" si="7"/>
        <v>3</v>
      </c>
    </row>
    <row r="411">
      <c r="A411" s="159" t="s">
        <v>3283</v>
      </c>
      <c r="B411" s="173">
        <v>52.5</v>
      </c>
      <c r="C411" s="159">
        <f t="shared" si="1"/>
        <v>4</v>
      </c>
      <c r="D411" s="173">
        <f t="shared" si="2"/>
        <v>26.25</v>
      </c>
      <c r="E411" s="159">
        <f t="shared" si="3"/>
        <v>3</v>
      </c>
      <c r="F411" s="173">
        <f t="shared" si="4"/>
        <v>105</v>
      </c>
      <c r="G411" s="159">
        <f t="shared" si="5"/>
        <v>5</v>
      </c>
      <c r="H411" s="173">
        <f t="shared" si="6"/>
        <v>13.125</v>
      </c>
      <c r="I411" s="159">
        <f t="shared" si="7"/>
        <v>2</v>
      </c>
    </row>
    <row r="412">
      <c r="A412" s="159" t="s">
        <v>3289</v>
      </c>
      <c r="B412" s="173">
        <v>27.0</v>
      </c>
      <c r="C412" s="159">
        <f t="shared" si="1"/>
        <v>3</v>
      </c>
      <c r="D412" s="173">
        <f t="shared" si="2"/>
        <v>13.5</v>
      </c>
      <c r="E412" s="159">
        <f t="shared" si="3"/>
        <v>2</v>
      </c>
      <c r="F412" s="173">
        <f t="shared" si="4"/>
        <v>54</v>
      </c>
      <c r="G412" s="159">
        <f t="shared" si="5"/>
        <v>4</v>
      </c>
      <c r="H412" s="173">
        <f t="shared" si="6"/>
        <v>6.75</v>
      </c>
      <c r="I412" s="159">
        <f t="shared" si="7"/>
        <v>1</v>
      </c>
    </row>
    <row r="413">
      <c r="A413" s="176" t="s">
        <v>3291</v>
      </c>
      <c r="B413" s="177">
        <v>22.6</v>
      </c>
      <c r="C413" s="159">
        <f t="shared" si="1"/>
        <v>2</v>
      </c>
      <c r="D413" s="173">
        <f t="shared" si="2"/>
        <v>11.3</v>
      </c>
      <c r="E413" s="159">
        <f t="shared" si="3"/>
        <v>2</v>
      </c>
      <c r="F413" s="173">
        <f t="shared" si="4"/>
        <v>45.2</v>
      </c>
      <c r="G413" s="159">
        <f t="shared" si="5"/>
        <v>3</v>
      </c>
      <c r="H413" s="173">
        <f t="shared" si="6"/>
        <v>5.65</v>
      </c>
      <c r="I413" s="159">
        <f t="shared" si="7"/>
        <v>1</v>
      </c>
      <c r="J413" s="175"/>
      <c r="K413" s="175"/>
    </row>
    <row r="414">
      <c r="A414" s="176" t="s">
        <v>3294</v>
      </c>
      <c r="B414" s="177">
        <v>23.4</v>
      </c>
      <c r="C414" s="159">
        <f t="shared" si="1"/>
        <v>2</v>
      </c>
      <c r="D414" s="173">
        <f t="shared" si="2"/>
        <v>11.7</v>
      </c>
      <c r="E414" s="159">
        <f t="shared" si="3"/>
        <v>2</v>
      </c>
      <c r="F414" s="173">
        <f t="shared" si="4"/>
        <v>46.8</v>
      </c>
      <c r="G414" s="159">
        <f t="shared" si="5"/>
        <v>3</v>
      </c>
      <c r="H414" s="173">
        <f t="shared" si="6"/>
        <v>5.85</v>
      </c>
      <c r="I414" s="159">
        <f t="shared" si="7"/>
        <v>1</v>
      </c>
      <c r="J414" s="175"/>
      <c r="K414" s="175"/>
    </row>
    <row r="415">
      <c r="A415" s="176" t="s">
        <v>3298</v>
      </c>
      <c r="B415" s="177">
        <v>8.7</v>
      </c>
      <c r="C415" s="159">
        <f t="shared" si="1"/>
        <v>1</v>
      </c>
      <c r="D415" s="173">
        <f t="shared" si="2"/>
        <v>4.35</v>
      </c>
      <c r="E415" s="159">
        <f t="shared" si="3"/>
        <v>1</v>
      </c>
      <c r="F415" s="173">
        <f t="shared" si="4"/>
        <v>17.4</v>
      </c>
      <c r="G415" s="159">
        <f t="shared" si="5"/>
        <v>2</v>
      </c>
      <c r="H415" s="173">
        <f t="shared" si="6"/>
        <v>2.175</v>
      </c>
      <c r="I415" s="159">
        <f t="shared" si="7"/>
        <v>1</v>
      </c>
      <c r="J415" s="175"/>
      <c r="K415" s="175"/>
    </row>
    <row r="416">
      <c r="A416" s="159" t="s">
        <v>3301</v>
      </c>
      <c r="B416" s="173">
        <v>42.1</v>
      </c>
      <c r="C416" s="159">
        <f t="shared" si="1"/>
        <v>3</v>
      </c>
      <c r="D416" s="173">
        <f t="shared" si="2"/>
        <v>21.05</v>
      </c>
      <c r="E416" s="159">
        <f t="shared" si="3"/>
        <v>2</v>
      </c>
      <c r="F416" s="173">
        <f t="shared" si="4"/>
        <v>84.2</v>
      </c>
      <c r="G416" s="159">
        <f t="shared" si="5"/>
        <v>4</v>
      </c>
      <c r="H416" s="173">
        <f t="shared" si="6"/>
        <v>10.525</v>
      </c>
      <c r="I416" s="159">
        <f t="shared" si="7"/>
        <v>2</v>
      </c>
    </row>
    <row r="417">
      <c r="A417" s="159" t="s">
        <v>3306</v>
      </c>
      <c r="B417" s="173">
        <v>110.5</v>
      </c>
      <c r="C417" s="159">
        <f t="shared" si="1"/>
        <v>5</v>
      </c>
      <c r="D417" s="173">
        <f t="shared" si="2"/>
        <v>55.25</v>
      </c>
      <c r="E417" s="159">
        <f t="shared" si="3"/>
        <v>4</v>
      </c>
      <c r="F417" s="173">
        <f t="shared" si="4"/>
        <v>221</v>
      </c>
      <c r="G417" s="159">
        <f t="shared" si="5"/>
        <v>6</v>
      </c>
      <c r="H417" s="173">
        <f t="shared" si="6"/>
        <v>27.625</v>
      </c>
      <c r="I417" s="159">
        <f t="shared" si="7"/>
        <v>3</v>
      </c>
    </row>
    <row r="418">
      <c r="A418" s="159" t="s">
        <v>2294</v>
      </c>
      <c r="B418" s="173">
        <v>102.6</v>
      </c>
      <c r="C418" s="159">
        <f t="shared" si="1"/>
        <v>5</v>
      </c>
      <c r="D418" s="173">
        <f t="shared" si="2"/>
        <v>51.3</v>
      </c>
      <c r="E418" s="159">
        <f t="shared" si="3"/>
        <v>4</v>
      </c>
      <c r="F418" s="173">
        <f t="shared" si="4"/>
        <v>205.2</v>
      </c>
      <c r="G418" s="159">
        <f t="shared" si="5"/>
        <v>6</v>
      </c>
      <c r="H418" s="173">
        <f t="shared" si="6"/>
        <v>25.65</v>
      </c>
      <c r="I418" s="159">
        <f t="shared" si="7"/>
        <v>3</v>
      </c>
    </row>
    <row r="419">
      <c r="A419" s="176" t="s">
        <v>5640</v>
      </c>
      <c r="B419" s="177">
        <v>112.5</v>
      </c>
      <c r="C419" s="159">
        <f t="shared" si="1"/>
        <v>5</v>
      </c>
      <c r="D419" s="173">
        <f t="shared" si="2"/>
        <v>56.25</v>
      </c>
      <c r="E419" s="159">
        <f t="shared" si="3"/>
        <v>4</v>
      </c>
      <c r="F419" s="173">
        <f t="shared" si="4"/>
        <v>225</v>
      </c>
      <c r="G419" s="159">
        <f t="shared" si="5"/>
        <v>6</v>
      </c>
      <c r="H419" s="173">
        <f t="shared" si="6"/>
        <v>28.125</v>
      </c>
      <c r="I419" s="159">
        <f t="shared" si="7"/>
        <v>3</v>
      </c>
      <c r="J419" s="175"/>
      <c r="K419" s="175"/>
    </row>
    <row r="420">
      <c r="A420" s="176" t="s">
        <v>3314</v>
      </c>
      <c r="B420" s="177">
        <v>95.2</v>
      </c>
      <c r="C420" s="159">
        <f t="shared" si="1"/>
        <v>4</v>
      </c>
      <c r="D420" s="173">
        <f t="shared" si="2"/>
        <v>47.6</v>
      </c>
      <c r="E420" s="159">
        <f t="shared" si="3"/>
        <v>3</v>
      </c>
      <c r="F420" s="173">
        <f t="shared" si="4"/>
        <v>190.4</v>
      </c>
      <c r="G420" s="159">
        <f t="shared" si="5"/>
        <v>5</v>
      </c>
      <c r="H420" s="173">
        <f t="shared" si="6"/>
        <v>23.8</v>
      </c>
      <c r="I420" s="159">
        <f t="shared" si="7"/>
        <v>2</v>
      </c>
      <c r="J420" s="175"/>
      <c r="K420" s="175"/>
    </row>
    <row r="421">
      <c r="A421" s="176" t="s">
        <v>3319</v>
      </c>
      <c r="B421" s="177">
        <v>202.5</v>
      </c>
      <c r="C421" s="159">
        <f t="shared" si="1"/>
        <v>6</v>
      </c>
      <c r="D421" s="173">
        <f t="shared" si="2"/>
        <v>101.25</v>
      </c>
      <c r="E421" s="159">
        <f t="shared" si="3"/>
        <v>5</v>
      </c>
      <c r="F421" s="173">
        <f t="shared" si="4"/>
        <v>405</v>
      </c>
      <c r="G421" s="159">
        <f t="shared" si="5"/>
        <v>8</v>
      </c>
      <c r="H421" s="173">
        <f t="shared" si="6"/>
        <v>50.625</v>
      </c>
      <c r="I421" s="159">
        <f t="shared" si="7"/>
        <v>4</v>
      </c>
      <c r="J421" s="175"/>
      <c r="K421" s="175"/>
    </row>
    <row r="422">
      <c r="A422" s="159" t="s">
        <v>2272</v>
      </c>
      <c r="B422" s="173">
        <v>550.0</v>
      </c>
      <c r="C422" s="159">
        <f t="shared" si="1"/>
        <v>9</v>
      </c>
      <c r="D422" s="173">
        <f t="shared" si="2"/>
        <v>275</v>
      </c>
      <c r="E422" s="159">
        <f t="shared" si="3"/>
        <v>7</v>
      </c>
      <c r="F422" s="173">
        <f t="shared" si="4"/>
        <v>1100</v>
      </c>
      <c r="G422" s="159">
        <f t="shared" si="5"/>
        <v>12</v>
      </c>
      <c r="H422" s="173">
        <f t="shared" si="6"/>
        <v>137.5</v>
      </c>
      <c r="I422" s="159">
        <f t="shared" si="7"/>
        <v>5</v>
      </c>
    </row>
    <row r="423">
      <c r="A423" s="159" t="s">
        <v>5667</v>
      </c>
      <c r="B423" s="173">
        <v>942.9</v>
      </c>
      <c r="C423" s="159">
        <f t="shared" si="1"/>
        <v>11</v>
      </c>
      <c r="D423" s="173">
        <f t="shared" si="2"/>
        <v>471.45</v>
      </c>
      <c r="E423" s="159">
        <f t="shared" si="3"/>
        <v>9</v>
      </c>
      <c r="F423" s="173">
        <f t="shared" si="4"/>
        <v>1885.8</v>
      </c>
      <c r="G423" s="159">
        <f t="shared" si="5"/>
        <v>12</v>
      </c>
      <c r="H423" s="173">
        <f t="shared" si="6"/>
        <v>235.725</v>
      </c>
      <c r="I423" s="159">
        <f t="shared" si="7"/>
        <v>6</v>
      </c>
    </row>
    <row r="424">
      <c r="A424" s="159" t="s">
        <v>3325</v>
      </c>
      <c r="B424" s="173">
        <v>230.0</v>
      </c>
      <c r="C424" s="159">
        <f t="shared" si="1"/>
        <v>6</v>
      </c>
      <c r="D424" s="173">
        <f t="shared" si="2"/>
        <v>115</v>
      </c>
      <c r="E424" s="159">
        <f t="shared" si="3"/>
        <v>5</v>
      </c>
      <c r="F424" s="173">
        <f t="shared" si="4"/>
        <v>460</v>
      </c>
      <c r="G424" s="159">
        <f t="shared" si="5"/>
        <v>9</v>
      </c>
      <c r="H424" s="173">
        <f t="shared" si="6"/>
        <v>57.5</v>
      </c>
      <c r="I424" s="159">
        <f t="shared" si="7"/>
        <v>4</v>
      </c>
    </row>
    <row r="425">
      <c r="A425" s="176" t="s">
        <v>3326</v>
      </c>
      <c r="B425" s="177">
        <v>175.0</v>
      </c>
      <c r="C425" s="159">
        <f t="shared" si="1"/>
        <v>5</v>
      </c>
      <c r="D425" s="173">
        <f t="shared" si="2"/>
        <v>87.5</v>
      </c>
      <c r="E425" s="159">
        <f t="shared" si="3"/>
        <v>4</v>
      </c>
      <c r="F425" s="173">
        <f t="shared" si="4"/>
        <v>350</v>
      </c>
      <c r="G425" s="159">
        <f t="shared" si="5"/>
        <v>8</v>
      </c>
      <c r="H425" s="173">
        <f t="shared" si="6"/>
        <v>43.75</v>
      </c>
      <c r="I425" s="159">
        <f t="shared" si="7"/>
        <v>3</v>
      </c>
      <c r="J425" s="175"/>
      <c r="K425" s="175"/>
    </row>
    <row r="426">
      <c r="A426" s="176" t="s">
        <v>3327</v>
      </c>
      <c r="B426" s="177">
        <v>205.0</v>
      </c>
      <c r="C426" s="159">
        <f t="shared" si="1"/>
        <v>6</v>
      </c>
      <c r="D426" s="173">
        <f t="shared" si="2"/>
        <v>102.5</v>
      </c>
      <c r="E426" s="159">
        <f t="shared" si="3"/>
        <v>5</v>
      </c>
      <c r="F426" s="173">
        <f t="shared" si="4"/>
        <v>410</v>
      </c>
      <c r="G426" s="159">
        <f t="shared" si="5"/>
        <v>8</v>
      </c>
      <c r="H426" s="173">
        <f t="shared" si="6"/>
        <v>51.25</v>
      </c>
      <c r="I426" s="159">
        <f t="shared" si="7"/>
        <v>4</v>
      </c>
      <c r="J426" s="175"/>
      <c r="K426" s="175"/>
    </row>
    <row r="427">
      <c r="A427" s="176" t="s">
        <v>2244</v>
      </c>
      <c r="B427" s="177">
        <v>40.0</v>
      </c>
      <c r="C427" s="159">
        <f t="shared" si="1"/>
        <v>3</v>
      </c>
      <c r="D427" s="173">
        <f t="shared" si="2"/>
        <v>20</v>
      </c>
      <c r="E427" s="159">
        <f t="shared" si="3"/>
        <v>2</v>
      </c>
      <c r="F427" s="173">
        <f t="shared" si="4"/>
        <v>80</v>
      </c>
      <c r="G427" s="159">
        <f t="shared" si="5"/>
        <v>4</v>
      </c>
      <c r="H427" s="173">
        <f t="shared" si="6"/>
        <v>10</v>
      </c>
      <c r="I427" s="159">
        <f t="shared" si="7"/>
        <v>1</v>
      </c>
      <c r="J427" s="175"/>
      <c r="K427" s="175"/>
    </row>
    <row r="428">
      <c r="A428" s="159" t="s">
        <v>5690</v>
      </c>
      <c r="B428" s="173">
        <v>52.0</v>
      </c>
      <c r="C428" s="159">
        <f t="shared" si="1"/>
        <v>4</v>
      </c>
      <c r="D428" s="173">
        <f t="shared" si="2"/>
        <v>26</v>
      </c>
      <c r="E428" s="159">
        <f t="shared" si="3"/>
        <v>3</v>
      </c>
      <c r="F428" s="173">
        <f t="shared" si="4"/>
        <v>104</v>
      </c>
      <c r="G428" s="159">
        <f t="shared" si="5"/>
        <v>5</v>
      </c>
      <c r="H428" s="173">
        <f t="shared" si="6"/>
        <v>13</v>
      </c>
      <c r="I428" s="159">
        <f t="shared" si="7"/>
        <v>2</v>
      </c>
    </row>
    <row r="429">
      <c r="A429" s="159" t="s">
        <v>2247</v>
      </c>
      <c r="B429" s="173">
        <v>60.0</v>
      </c>
      <c r="C429" s="159">
        <f t="shared" si="1"/>
        <v>4</v>
      </c>
      <c r="D429" s="173">
        <f t="shared" si="2"/>
        <v>30</v>
      </c>
      <c r="E429" s="159">
        <f t="shared" si="3"/>
        <v>3</v>
      </c>
      <c r="F429" s="173">
        <f t="shared" si="4"/>
        <v>120</v>
      </c>
      <c r="G429" s="159">
        <f t="shared" si="5"/>
        <v>5</v>
      </c>
      <c r="H429" s="173">
        <f t="shared" si="6"/>
        <v>15</v>
      </c>
      <c r="I429" s="159">
        <f t="shared" si="7"/>
        <v>2</v>
      </c>
    </row>
    <row r="430">
      <c r="A430" s="159" t="s">
        <v>5698</v>
      </c>
      <c r="B430" s="173">
        <v>70.0</v>
      </c>
      <c r="C430" s="159">
        <f t="shared" si="1"/>
        <v>4</v>
      </c>
      <c r="D430" s="173">
        <f t="shared" si="2"/>
        <v>35</v>
      </c>
      <c r="E430" s="159">
        <f t="shared" si="3"/>
        <v>3</v>
      </c>
      <c r="F430" s="173">
        <f t="shared" si="4"/>
        <v>140</v>
      </c>
      <c r="G430" s="159">
        <f t="shared" si="5"/>
        <v>5</v>
      </c>
      <c r="H430" s="173">
        <f t="shared" si="6"/>
        <v>17.5</v>
      </c>
      <c r="I430" s="159">
        <f t="shared" si="7"/>
        <v>2</v>
      </c>
    </row>
    <row r="431">
      <c r="A431" s="176" t="s">
        <v>1764</v>
      </c>
      <c r="B431" s="177">
        <v>352.0</v>
      </c>
      <c r="C431" s="159">
        <f t="shared" si="1"/>
        <v>8</v>
      </c>
      <c r="D431" s="173">
        <f t="shared" si="2"/>
        <v>176</v>
      </c>
      <c r="E431" s="159">
        <f t="shared" si="3"/>
        <v>5</v>
      </c>
      <c r="F431" s="173">
        <f t="shared" si="4"/>
        <v>704</v>
      </c>
      <c r="G431" s="159">
        <f t="shared" si="5"/>
        <v>10</v>
      </c>
      <c r="H431" s="173">
        <f t="shared" si="6"/>
        <v>88</v>
      </c>
      <c r="I431" s="159">
        <f t="shared" si="7"/>
        <v>4</v>
      </c>
      <c r="J431" s="175"/>
      <c r="K431" s="175"/>
    </row>
    <row r="432">
      <c r="A432" s="176" t="s">
        <v>5704</v>
      </c>
      <c r="B432" s="177">
        <v>430.0</v>
      </c>
      <c r="C432" s="159">
        <f t="shared" si="1"/>
        <v>8</v>
      </c>
      <c r="D432" s="173">
        <f t="shared" si="2"/>
        <v>215</v>
      </c>
      <c r="E432" s="159">
        <f t="shared" si="3"/>
        <v>6</v>
      </c>
      <c r="F432" s="173">
        <f t="shared" si="4"/>
        <v>860</v>
      </c>
      <c r="G432" s="159">
        <f t="shared" si="5"/>
        <v>11</v>
      </c>
      <c r="H432" s="173">
        <f t="shared" si="6"/>
        <v>107.5</v>
      </c>
      <c r="I432" s="159">
        <f t="shared" si="7"/>
        <v>5</v>
      </c>
      <c r="J432" s="175"/>
      <c r="K432" s="175"/>
    </row>
    <row r="433">
      <c r="A433" s="176" t="s">
        <v>3334</v>
      </c>
      <c r="B433" s="177">
        <v>950.0</v>
      </c>
      <c r="C433" s="159">
        <f t="shared" si="1"/>
        <v>12</v>
      </c>
      <c r="D433" s="173">
        <f t="shared" si="2"/>
        <v>475</v>
      </c>
      <c r="E433" s="159">
        <f t="shared" si="3"/>
        <v>9</v>
      </c>
      <c r="F433" s="173">
        <f t="shared" si="4"/>
        <v>1900</v>
      </c>
      <c r="G433" s="159">
        <f t="shared" si="5"/>
        <v>12</v>
      </c>
      <c r="H433" s="173">
        <f t="shared" si="6"/>
        <v>237.5</v>
      </c>
      <c r="I433" s="159">
        <f t="shared" si="7"/>
        <v>6</v>
      </c>
      <c r="J433" s="175"/>
      <c r="K433" s="175"/>
    </row>
    <row r="434">
      <c r="A434" s="159" t="s">
        <v>5710</v>
      </c>
      <c r="B434" s="173">
        <v>999.7</v>
      </c>
      <c r="C434" s="159">
        <f t="shared" si="1"/>
        <v>12</v>
      </c>
      <c r="D434" s="173">
        <f t="shared" si="2"/>
        <v>499.85</v>
      </c>
      <c r="E434" s="159">
        <f t="shared" si="3"/>
        <v>9</v>
      </c>
      <c r="F434" s="173">
        <f t="shared" si="4"/>
        <v>1999.4</v>
      </c>
      <c r="G434" s="159">
        <f t="shared" si="5"/>
        <v>12</v>
      </c>
      <c r="H434" s="173">
        <f t="shared" si="6"/>
        <v>249.925</v>
      </c>
      <c r="I434" s="159">
        <f t="shared" si="7"/>
        <v>6</v>
      </c>
    </row>
    <row r="435">
      <c r="A435" s="159" t="s">
        <v>3338</v>
      </c>
      <c r="B435" s="173">
        <v>206.5</v>
      </c>
      <c r="C435" s="159">
        <f t="shared" si="1"/>
        <v>6</v>
      </c>
      <c r="D435" s="173">
        <f t="shared" si="2"/>
        <v>103.25</v>
      </c>
      <c r="E435" s="159">
        <f t="shared" si="3"/>
        <v>5</v>
      </c>
      <c r="F435" s="173">
        <f t="shared" si="4"/>
        <v>413</v>
      </c>
      <c r="G435" s="159">
        <f t="shared" si="5"/>
        <v>8</v>
      </c>
      <c r="H435" s="173">
        <f t="shared" si="6"/>
        <v>51.625</v>
      </c>
      <c r="I435" s="159">
        <f t="shared" si="7"/>
        <v>4</v>
      </c>
    </row>
    <row r="436">
      <c r="A436" s="159" t="s">
        <v>5717</v>
      </c>
      <c r="B436" s="173">
        <v>392.0</v>
      </c>
      <c r="C436" s="159">
        <f t="shared" si="1"/>
        <v>8</v>
      </c>
      <c r="D436" s="173">
        <f t="shared" si="2"/>
        <v>196</v>
      </c>
      <c r="E436" s="159">
        <f t="shared" si="3"/>
        <v>5</v>
      </c>
      <c r="F436" s="173">
        <f t="shared" si="4"/>
        <v>784</v>
      </c>
      <c r="G436" s="159">
        <f t="shared" si="5"/>
        <v>11</v>
      </c>
      <c r="H436" s="173">
        <f t="shared" si="6"/>
        <v>98</v>
      </c>
      <c r="I436" s="159">
        <f t="shared" si="7"/>
        <v>4</v>
      </c>
    </row>
    <row r="437">
      <c r="A437" s="176" t="s">
        <v>3342</v>
      </c>
      <c r="B437" s="177">
        <v>1.1</v>
      </c>
      <c r="C437" s="159">
        <f t="shared" si="1"/>
        <v>1</v>
      </c>
      <c r="D437" s="173">
        <f t="shared" si="2"/>
        <v>0.55</v>
      </c>
      <c r="E437" s="159">
        <f t="shared" si="3"/>
        <v>1</v>
      </c>
      <c r="F437" s="173">
        <f t="shared" si="4"/>
        <v>2.2</v>
      </c>
      <c r="G437" s="159">
        <f t="shared" si="5"/>
        <v>1</v>
      </c>
      <c r="H437" s="173">
        <f t="shared" si="6"/>
        <v>0.275</v>
      </c>
      <c r="I437" s="159">
        <f t="shared" si="7"/>
        <v>1</v>
      </c>
      <c r="J437" s="175"/>
      <c r="K437" s="175"/>
    </row>
    <row r="438">
      <c r="A438" s="176" t="s">
        <v>5724</v>
      </c>
      <c r="B438" s="177">
        <v>60.8</v>
      </c>
      <c r="C438" s="159">
        <f t="shared" si="1"/>
        <v>4</v>
      </c>
      <c r="D438" s="173">
        <f t="shared" si="2"/>
        <v>30.4</v>
      </c>
      <c r="E438" s="159">
        <f t="shared" si="3"/>
        <v>3</v>
      </c>
      <c r="F438" s="173">
        <f t="shared" si="4"/>
        <v>121.6</v>
      </c>
      <c r="G438" s="159">
        <f t="shared" si="5"/>
        <v>5</v>
      </c>
      <c r="H438" s="173">
        <f t="shared" si="6"/>
        <v>15.2</v>
      </c>
      <c r="I438" s="159">
        <f t="shared" si="7"/>
        <v>2</v>
      </c>
      <c r="J438" s="175"/>
      <c r="K438" s="175"/>
    </row>
    <row r="439">
      <c r="A439" s="176" t="s">
        <v>5733</v>
      </c>
      <c r="B439" s="177">
        <v>60.8</v>
      </c>
      <c r="C439" s="159">
        <f t="shared" si="1"/>
        <v>4</v>
      </c>
      <c r="D439" s="173">
        <f t="shared" si="2"/>
        <v>30.4</v>
      </c>
      <c r="E439" s="159">
        <f t="shared" si="3"/>
        <v>3</v>
      </c>
      <c r="F439" s="173">
        <f t="shared" si="4"/>
        <v>121.6</v>
      </c>
      <c r="G439" s="159">
        <f t="shared" si="5"/>
        <v>5</v>
      </c>
      <c r="H439" s="173">
        <f t="shared" si="6"/>
        <v>15.2</v>
      </c>
      <c r="I439" s="159">
        <f t="shared" si="7"/>
        <v>2</v>
      </c>
      <c r="J439" s="175"/>
      <c r="K439" s="175"/>
    </row>
    <row r="440">
      <c r="A440" s="159" t="s">
        <v>5741</v>
      </c>
      <c r="B440" s="173">
        <v>60.8</v>
      </c>
      <c r="C440" s="159">
        <f t="shared" si="1"/>
        <v>4</v>
      </c>
      <c r="D440" s="173">
        <f t="shared" si="2"/>
        <v>30.4</v>
      </c>
      <c r="E440" s="159">
        <f t="shared" si="3"/>
        <v>3</v>
      </c>
      <c r="F440" s="173">
        <f t="shared" si="4"/>
        <v>121.6</v>
      </c>
      <c r="G440" s="159">
        <f t="shared" si="5"/>
        <v>5</v>
      </c>
      <c r="H440" s="173">
        <f t="shared" si="6"/>
        <v>15.2</v>
      </c>
      <c r="I440" s="159">
        <f t="shared" si="7"/>
        <v>2</v>
      </c>
    </row>
    <row r="441">
      <c r="A441" s="159" t="s">
        <v>5748</v>
      </c>
      <c r="B441" s="173">
        <v>60.8</v>
      </c>
      <c r="C441" s="159">
        <f t="shared" si="1"/>
        <v>4</v>
      </c>
      <c r="D441" s="173">
        <f t="shared" si="2"/>
        <v>30.4</v>
      </c>
      <c r="E441" s="159">
        <f t="shared" si="3"/>
        <v>3</v>
      </c>
      <c r="F441" s="173">
        <f t="shared" si="4"/>
        <v>121.6</v>
      </c>
      <c r="G441" s="159">
        <f t="shared" si="5"/>
        <v>5</v>
      </c>
      <c r="H441" s="173">
        <f t="shared" si="6"/>
        <v>15.2</v>
      </c>
      <c r="I441" s="159">
        <f t="shared" si="7"/>
        <v>2</v>
      </c>
    </row>
    <row r="442">
      <c r="A442" s="159" t="s">
        <v>3356</v>
      </c>
      <c r="B442" s="173">
        <v>10.2</v>
      </c>
      <c r="C442" s="159">
        <f t="shared" si="1"/>
        <v>2</v>
      </c>
      <c r="D442" s="173">
        <f t="shared" si="2"/>
        <v>5.1</v>
      </c>
      <c r="E442" s="159">
        <f t="shared" si="3"/>
        <v>1</v>
      </c>
      <c r="F442" s="173">
        <f t="shared" si="4"/>
        <v>20.4</v>
      </c>
      <c r="G442" s="159">
        <f t="shared" si="5"/>
        <v>2</v>
      </c>
      <c r="H442" s="173">
        <f t="shared" si="6"/>
        <v>2.55</v>
      </c>
      <c r="I442" s="159">
        <f t="shared" si="7"/>
        <v>1</v>
      </c>
    </row>
    <row r="443">
      <c r="A443" s="176" t="s">
        <v>3358</v>
      </c>
      <c r="B443" s="177">
        <v>97.0</v>
      </c>
      <c r="C443" s="159">
        <f t="shared" si="1"/>
        <v>4</v>
      </c>
      <c r="D443" s="173">
        <f t="shared" si="2"/>
        <v>48.5</v>
      </c>
      <c r="E443" s="159">
        <f t="shared" si="3"/>
        <v>3</v>
      </c>
      <c r="F443" s="173">
        <f t="shared" si="4"/>
        <v>194</v>
      </c>
      <c r="G443" s="159">
        <f t="shared" si="5"/>
        <v>5</v>
      </c>
      <c r="H443" s="173">
        <f t="shared" si="6"/>
        <v>24.25</v>
      </c>
      <c r="I443" s="159">
        <f t="shared" si="7"/>
        <v>2</v>
      </c>
      <c r="J443" s="175"/>
      <c r="K443" s="175"/>
    </row>
    <row r="444">
      <c r="A444" s="176" t="s">
        <v>3360</v>
      </c>
      <c r="B444" s="177">
        <v>310.0</v>
      </c>
      <c r="C444" s="159">
        <f t="shared" si="1"/>
        <v>7</v>
      </c>
      <c r="D444" s="173">
        <f t="shared" si="2"/>
        <v>155</v>
      </c>
      <c r="E444" s="159">
        <f t="shared" si="3"/>
        <v>5</v>
      </c>
      <c r="F444" s="173">
        <f t="shared" si="4"/>
        <v>620</v>
      </c>
      <c r="G444" s="159">
        <f t="shared" si="5"/>
        <v>10</v>
      </c>
      <c r="H444" s="173">
        <f t="shared" si="6"/>
        <v>77.5</v>
      </c>
      <c r="I444" s="159">
        <f t="shared" si="7"/>
        <v>4</v>
      </c>
      <c r="J444" s="175"/>
      <c r="K444" s="175"/>
    </row>
    <row r="445">
      <c r="A445" s="176" t="s">
        <v>3364</v>
      </c>
      <c r="B445" s="177">
        <v>6.2</v>
      </c>
      <c r="C445" s="159">
        <f t="shared" si="1"/>
        <v>1</v>
      </c>
      <c r="D445" s="173">
        <f t="shared" si="2"/>
        <v>3.1</v>
      </c>
      <c r="E445" s="159">
        <f t="shared" si="3"/>
        <v>1</v>
      </c>
      <c r="F445" s="173">
        <f t="shared" si="4"/>
        <v>12.4</v>
      </c>
      <c r="G445" s="159">
        <f t="shared" si="5"/>
        <v>2</v>
      </c>
      <c r="H445" s="173">
        <f t="shared" si="6"/>
        <v>1.55</v>
      </c>
      <c r="I445" s="159">
        <f t="shared" si="7"/>
        <v>1</v>
      </c>
      <c r="J445" s="175"/>
      <c r="K445" s="175"/>
    </row>
    <row r="446">
      <c r="A446" s="159" t="s">
        <v>3369</v>
      </c>
      <c r="B446" s="173">
        <v>22.0</v>
      </c>
      <c r="C446" s="159">
        <f t="shared" si="1"/>
        <v>2</v>
      </c>
      <c r="D446" s="173">
        <f t="shared" si="2"/>
        <v>11</v>
      </c>
      <c r="E446" s="159">
        <f t="shared" si="3"/>
        <v>2</v>
      </c>
      <c r="F446" s="173">
        <f t="shared" si="4"/>
        <v>44</v>
      </c>
      <c r="G446" s="159">
        <f t="shared" si="5"/>
        <v>3</v>
      </c>
      <c r="H446" s="173">
        <f t="shared" si="6"/>
        <v>5.5</v>
      </c>
      <c r="I446" s="159">
        <f t="shared" si="7"/>
        <v>1</v>
      </c>
    </row>
    <row r="447">
      <c r="A447" s="159" t="s">
        <v>3372</v>
      </c>
      <c r="B447" s="173">
        <v>55.0</v>
      </c>
      <c r="C447" s="159">
        <f t="shared" si="1"/>
        <v>4</v>
      </c>
      <c r="D447" s="173">
        <f t="shared" si="2"/>
        <v>27.5</v>
      </c>
      <c r="E447" s="159">
        <f t="shared" si="3"/>
        <v>3</v>
      </c>
      <c r="F447" s="173">
        <f t="shared" si="4"/>
        <v>110</v>
      </c>
      <c r="G447" s="159">
        <f t="shared" si="5"/>
        <v>5</v>
      </c>
      <c r="H447" s="173">
        <f t="shared" si="6"/>
        <v>13.75</v>
      </c>
      <c r="I447" s="159">
        <f t="shared" si="7"/>
        <v>2</v>
      </c>
    </row>
    <row r="448">
      <c r="A448" s="159" t="s">
        <v>3376</v>
      </c>
      <c r="B448" s="173">
        <v>5.2</v>
      </c>
      <c r="C448" s="159">
        <f t="shared" si="1"/>
        <v>1</v>
      </c>
      <c r="D448" s="173">
        <f t="shared" si="2"/>
        <v>2.6</v>
      </c>
      <c r="E448" s="159">
        <f t="shared" si="3"/>
        <v>1</v>
      </c>
      <c r="F448" s="173">
        <f t="shared" si="4"/>
        <v>10.4</v>
      </c>
      <c r="G448" s="159">
        <f t="shared" si="5"/>
        <v>2</v>
      </c>
      <c r="H448" s="173">
        <f t="shared" si="6"/>
        <v>1.3</v>
      </c>
      <c r="I448" s="159">
        <f t="shared" si="7"/>
        <v>1</v>
      </c>
    </row>
    <row r="449">
      <c r="A449" s="176" t="s">
        <v>3379</v>
      </c>
      <c r="B449" s="177">
        <v>23.0</v>
      </c>
      <c r="C449" s="159">
        <f t="shared" si="1"/>
        <v>2</v>
      </c>
      <c r="D449" s="173">
        <f t="shared" si="2"/>
        <v>11.5</v>
      </c>
      <c r="E449" s="159">
        <f t="shared" si="3"/>
        <v>2</v>
      </c>
      <c r="F449" s="173">
        <f t="shared" si="4"/>
        <v>46</v>
      </c>
      <c r="G449" s="159">
        <f t="shared" si="5"/>
        <v>3</v>
      </c>
      <c r="H449" s="173">
        <f t="shared" si="6"/>
        <v>5.75</v>
      </c>
      <c r="I449" s="159">
        <f t="shared" si="7"/>
        <v>1</v>
      </c>
      <c r="J449" s="175"/>
      <c r="K449" s="175"/>
    </row>
    <row r="450">
      <c r="A450" s="176" t="s">
        <v>3381</v>
      </c>
      <c r="B450" s="177">
        <v>84.5</v>
      </c>
      <c r="C450" s="159">
        <f t="shared" si="1"/>
        <v>4</v>
      </c>
      <c r="D450" s="173">
        <f t="shared" si="2"/>
        <v>42.25</v>
      </c>
      <c r="E450" s="159">
        <f t="shared" si="3"/>
        <v>3</v>
      </c>
      <c r="F450" s="173">
        <f t="shared" si="4"/>
        <v>169</v>
      </c>
      <c r="G450" s="159">
        <f t="shared" si="5"/>
        <v>5</v>
      </c>
      <c r="H450" s="173">
        <f t="shared" si="6"/>
        <v>21.125</v>
      </c>
      <c r="I450" s="159">
        <f t="shared" si="7"/>
        <v>2</v>
      </c>
      <c r="J450" s="175"/>
      <c r="K450" s="175"/>
    </row>
    <row r="451">
      <c r="A451" s="176" t="s">
        <v>3385</v>
      </c>
      <c r="B451" s="177">
        <v>2.0</v>
      </c>
      <c r="C451" s="159">
        <f t="shared" si="1"/>
        <v>1</v>
      </c>
      <c r="D451" s="173">
        <f t="shared" si="2"/>
        <v>1</v>
      </c>
      <c r="E451" s="159">
        <f t="shared" si="3"/>
        <v>1</v>
      </c>
      <c r="F451" s="173">
        <f t="shared" si="4"/>
        <v>4</v>
      </c>
      <c r="G451" s="159">
        <f t="shared" si="5"/>
        <v>1</v>
      </c>
      <c r="H451" s="173">
        <f t="shared" si="6"/>
        <v>0.5</v>
      </c>
      <c r="I451" s="159">
        <f t="shared" si="7"/>
        <v>1</v>
      </c>
      <c r="J451" s="175"/>
      <c r="K451" s="175"/>
    </row>
    <row r="452">
      <c r="A452" s="159" t="s">
        <v>3388</v>
      </c>
      <c r="B452" s="173">
        <v>15.5</v>
      </c>
      <c r="C452" s="159">
        <f t="shared" si="1"/>
        <v>2</v>
      </c>
      <c r="D452" s="173">
        <f t="shared" si="2"/>
        <v>7.75</v>
      </c>
      <c r="E452" s="159">
        <f t="shared" si="3"/>
        <v>1</v>
      </c>
      <c r="F452" s="173">
        <f t="shared" si="4"/>
        <v>31</v>
      </c>
      <c r="G452" s="159">
        <f t="shared" si="5"/>
        <v>3</v>
      </c>
      <c r="H452" s="173">
        <f t="shared" si="6"/>
        <v>3.875</v>
      </c>
      <c r="I452" s="159">
        <f t="shared" si="7"/>
        <v>1</v>
      </c>
    </row>
    <row r="453">
      <c r="A453" s="159" t="s">
        <v>3390</v>
      </c>
      <c r="B453" s="173">
        <v>24.9</v>
      </c>
      <c r="C453" s="159">
        <f t="shared" si="1"/>
        <v>2</v>
      </c>
      <c r="D453" s="173">
        <f t="shared" si="2"/>
        <v>12.45</v>
      </c>
      <c r="E453" s="159">
        <f t="shared" si="3"/>
        <v>2</v>
      </c>
      <c r="F453" s="173">
        <f t="shared" si="4"/>
        <v>49.8</v>
      </c>
      <c r="G453" s="159">
        <f t="shared" si="5"/>
        <v>3</v>
      </c>
      <c r="H453" s="173">
        <f t="shared" si="6"/>
        <v>6.225</v>
      </c>
      <c r="I453" s="159">
        <f t="shared" si="7"/>
        <v>1</v>
      </c>
    </row>
    <row r="454">
      <c r="A454" s="159" t="s">
        <v>3393</v>
      </c>
      <c r="B454" s="173">
        <v>20.0</v>
      </c>
      <c r="C454" s="159">
        <f t="shared" si="1"/>
        <v>2</v>
      </c>
      <c r="D454" s="173">
        <f t="shared" si="2"/>
        <v>10</v>
      </c>
      <c r="E454" s="159">
        <f t="shared" si="3"/>
        <v>1</v>
      </c>
      <c r="F454" s="173">
        <f t="shared" si="4"/>
        <v>40</v>
      </c>
      <c r="G454" s="159">
        <f t="shared" si="5"/>
        <v>3</v>
      </c>
      <c r="H454" s="173">
        <f t="shared" si="6"/>
        <v>5</v>
      </c>
      <c r="I454" s="159">
        <f t="shared" si="7"/>
        <v>1</v>
      </c>
    </row>
    <row r="455">
      <c r="A455" s="176" t="s">
        <v>3397</v>
      </c>
      <c r="B455" s="177">
        <v>31.5</v>
      </c>
      <c r="C455" s="159">
        <f t="shared" si="1"/>
        <v>3</v>
      </c>
      <c r="D455" s="173">
        <f t="shared" si="2"/>
        <v>15.75</v>
      </c>
      <c r="E455" s="159">
        <f t="shared" si="3"/>
        <v>2</v>
      </c>
      <c r="F455" s="173">
        <f t="shared" si="4"/>
        <v>63</v>
      </c>
      <c r="G455" s="159">
        <f t="shared" si="5"/>
        <v>4</v>
      </c>
      <c r="H455" s="173">
        <f t="shared" si="6"/>
        <v>7.875</v>
      </c>
      <c r="I455" s="159">
        <f t="shared" si="7"/>
        <v>1</v>
      </c>
      <c r="J455" s="175"/>
      <c r="K455" s="175"/>
    </row>
    <row r="456">
      <c r="A456" s="176" t="s">
        <v>3400</v>
      </c>
      <c r="B456" s="177">
        <v>25.5</v>
      </c>
      <c r="C456" s="159">
        <f t="shared" si="1"/>
        <v>3</v>
      </c>
      <c r="D456" s="173">
        <f t="shared" si="2"/>
        <v>12.75</v>
      </c>
      <c r="E456" s="159">
        <f t="shared" si="3"/>
        <v>2</v>
      </c>
      <c r="F456" s="173">
        <f t="shared" si="4"/>
        <v>51</v>
      </c>
      <c r="G456" s="159">
        <f t="shared" si="5"/>
        <v>4</v>
      </c>
      <c r="H456" s="173">
        <f t="shared" si="6"/>
        <v>6.375</v>
      </c>
      <c r="I456" s="159">
        <f t="shared" si="7"/>
        <v>1</v>
      </c>
      <c r="J456" s="175"/>
      <c r="K456" s="175"/>
    </row>
    <row r="457">
      <c r="A457" s="176" t="s">
        <v>3404</v>
      </c>
      <c r="B457" s="177">
        <v>9.5</v>
      </c>
      <c r="C457" s="159">
        <f t="shared" si="1"/>
        <v>1</v>
      </c>
      <c r="D457" s="173">
        <f t="shared" si="2"/>
        <v>4.75</v>
      </c>
      <c r="E457" s="159">
        <f t="shared" si="3"/>
        <v>1</v>
      </c>
      <c r="F457" s="173">
        <f t="shared" si="4"/>
        <v>19</v>
      </c>
      <c r="G457" s="159">
        <f t="shared" si="5"/>
        <v>2</v>
      </c>
      <c r="H457" s="173">
        <f t="shared" si="6"/>
        <v>2.375</v>
      </c>
      <c r="I457" s="159">
        <f t="shared" si="7"/>
        <v>1</v>
      </c>
      <c r="J457" s="175"/>
      <c r="K457" s="175"/>
    </row>
    <row r="458">
      <c r="A458" s="159" t="s">
        <v>3407</v>
      </c>
      <c r="B458" s="173">
        <v>30.5</v>
      </c>
      <c r="C458" s="159">
        <f t="shared" si="1"/>
        <v>3</v>
      </c>
      <c r="D458" s="173">
        <f t="shared" si="2"/>
        <v>15.25</v>
      </c>
      <c r="E458" s="159">
        <f t="shared" si="3"/>
        <v>2</v>
      </c>
      <c r="F458" s="173">
        <f t="shared" si="4"/>
        <v>61</v>
      </c>
      <c r="G458" s="159">
        <f t="shared" si="5"/>
        <v>4</v>
      </c>
      <c r="H458" s="173">
        <f t="shared" si="6"/>
        <v>7.625</v>
      </c>
      <c r="I458" s="159">
        <f t="shared" si="7"/>
        <v>1</v>
      </c>
    </row>
    <row r="459">
      <c r="A459" s="159" t="s">
        <v>3409</v>
      </c>
      <c r="B459" s="173">
        <v>42.0</v>
      </c>
      <c r="C459" s="159">
        <f t="shared" si="1"/>
        <v>3</v>
      </c>
      <c r="D459" s="173">
        <f t="shared" si="2"/>
        <v>21</v>
      </c>
      <c r="E459" s="159">
        <f t="shared" si="3"/>
        <v>2</v>
      </c>
      <c r="F459" s="173">
        <f t="shared" si="4"/>
        <v>84</v>
      </c>
      <c r="G459" s="159">
        <f t="shared" si="5"/>
        <v>4</v>
      </c>
      <c r="H459" s="173">
        <f t="shared" si="6"/>
        <v>10.5</v>
      </c>
      <c r="I459" s="159">
        <f t="shared" si="7"/>
        <v>2</v>
      </c>
    </row>
    <row r="460">
      <c r="A460" s="159" t="s">
        <v>3413</v>
      </c>
      <c r="B460" s="173">
        <v>1.2</v>
      </c>
      <c r="C460" s="159">
        <f t="shared" si="1"/>
        <v>1</v>
      </c>
      <c r="D460" s="173">
        <f t="shared" si="2"/>
        <v>0.6</v>
      </c>
      <c r="E460" s="159">
        <f t="shared" si="3"/>
        <v>1</v>
      </c>
      <c r="F460" s="173">
        <f t="shared" si="4"/>
        <v>2.4</v>
      </c>
      <c r="G460" s="159">
        <f t="shared" si="5"/>
        <v>1</v>
      </c>
      <c r="H460" s="173">
        <f t="shared" si="6"/>
        <v>0.3</v>
      </c>
      <c r="I460" s="159">
        <f t="shared" si="7"/>
        <v>1</v>
      </c>
    </row>
    <row r="461">
      <c r="A461" s="176" t="s">
        <v>3415</v>
      </c>
      <c r="B461" s="177">
        <v>14.5</v>
      </c>
      <c r="C461" s="159">
        <f t="shared" si="1"/>
        <v>2</v>
      </c>
      <c r="D461" s="173">
        <f t="shared" si="2"/>
        <v>7.25</v>
      </c>
      <c r="E461" s="159">
        <f t="shared" si="3"/>
        <v>1</v>
      </c>
      <c r="F461" s="173">
        <f t="shared" si="4"/>
        <v>29</v>
      </c>
      <c r="G461" s="159">
        <f t="shared" si="5"/>
        <v>3</v>
      </c>
      <c r="H461" s="173">
        <f t="shared" si="6"/>
        <v>3.625</v>
      </c>
      <c r="I461" s="159">
        <f t="shared" si="7"/>
        <v>1</v>
      </c>
      <c r="J461" s="175"/>
      <c r="K461" s="175"/>
    </row>
    <row r="462">
      <c r="A462" s="176" t="s">
        <v>3418</v>
      </c>
      <c r="B462" s="177">
        <v>31.5</v>
      </c>
      <c r="C462" s="159">
        <f t="shared" si="1"/>
        <v>3</v>
      </c>
      <c r="D462" s="173">
        <f t="shared" si="2"/>
        <v>15.75</v>
      </c>
      <c r="E462" s="159">
        <f t="shared" si="3"/>
        <v>2</v>
      </c>
      <c r="F462" s="173">
        <f t="shared" si="4"/>
        <v>63</v>
      </c>
      <c r="G462" s="159">
        <f t="shared" si="5"/>
        <v>4</v>
      </c>
      <c r="H462" s="173">
        <f t="shared" si="6"/>
        <v>7.875</v>
      </c>
      <c r="I462" s="159">
        <f t="shared" si="7"/>
        <v>1</v>
      </c>
      <c r="J462" s="175"/>
      <c r="K462" s="175"/>
    </row>
    <row r="463">
      <c r="A463" s="176" t="s">
        <v>3422</v>
      </c>
      <c r="B463" s="177">
        <v>102.5</v>
      </c>
      <c r="C463" s="159">
        <f t="shared" si="1"/>
        <v>5</v>
      </c>
      <c r="D463" s="173">
        <f t="shared" si="2"/>
        <v>51.25</v>
      </c>
      <c r="E463" s="159">
        <f t="shared" si="3"/>
        <v>4</v>
      </c>
      <c r="F463" s="173">
        <f t="shared" si="4"/>
        <v>205</v>
      </c>
      <c r="G463" s="159">
        <f t="shared" si="5"/>
        <v>6</v>
      </c>
      <c r="H463" s="173">
        <f t="shared" si="6"/>
        <v>25.625</v>
      </c>
      <c r="I463" s="159">
        <f t="shared" si="7"/>
        <v>3</v>
      </c>
      <c r="J463" s="175"/>
      <c r="K463" s="175"/>
    </row>
    <row r="464">
      <c r="A464" s="159" t="s">
        <v>3425</v>
      </c>
      <c r="B464" s="173">
        <v>57.0</v>
      </c>
      <c r="C464" s="159">
        <f t="shared" si="1"/>
        <v>4</v>
      </c>
      <c r="D464" s="173">
        <f t="shared" si="2"/>
        <v>28.5</v>
      </c>
      <c r="E464" s="159">
        <f t="shared" si="3"/>
        <v>3</v>
      </c>
      <c r="F464" s="173">
        <f t="shared" si="4"/>
        <v>114</v>
      </c>
      <c r="G464" s="159">
        <f t="shared" si="5"/>
        <v>5</v>
      </c>
      <c r="H464" s="173">
        <f t="shared" si="6"/>
        <v>14.25</v>
      </c>
      <c r="I464" s="159">
        <f t="shared" si="7"/>
        <v>2</v>
      </c>
    </row>
    <row r="465">
      <c r="A465" s="159" t="s">
        <v>3429</v>
      </c>
      <c r="B465" s="173">
        <v>149.5</v>
      </c>
      <c r="C465" s="159">
        <f t="shared" si="1"/>
        <v>5</v>
      </c>
      <c r="D465" s="173">
        <f t="shared" si="2"/>
        <v>74.75</v>
      </c>
      <c r="E465" s="159">
        <f t="shared" si="3"/>
        <v>4</v>
      </c>
      <c r="F465" s="173">
        <f t="shared" si="4"/>
        <v>299</v>
      </c>
      <c r="G465" s="159">
        <f t="shared" si="5"/>
        <v>7</v>
      </c>
      <c r="H465" s="173">
        <f t="shared" si="6"/>
        <v>37.375</v>
      </c>
      <c r="I465" s="159">
        <f t="shared" si="7"/>
        <v>3</v>
      </c>
    </row>
    <row r="466">
      <c r="A466" s="159" t="s">
        <v>3435</v>
      </c>
      <c r="B466" s="173">
        <v>3.4</v>
      </c>
      <c r="C466" s="159">
        <f t="shared" si="1"/>
        <v>1</v>
      </c>
      <c r="D466" s="173">
        <f t="shared" si="2"/>
        <v>1.7</v>
      </c>
      <c r="E466" s="159">
        <f t="shared" si="3"/>
        <v>1</v>
      </c>
      <c r="F466" s="173">
        <f t="shared" si="4"/>
        <v>6.8</v>
      </c>
      <c r="G466" s="159">
        <f t="shared" si="5"/>
        <v>1</v>
      </c>
      <c r="H466" s="173">
        <f t="shared" si="6"/>
        <v>0.85</v>
      </c>
      <c r="I466" s="159">
        <f t="shared" si="7"/>
        <v>1</v>
      </c>
    </row>
    <row r="467">
      <c r="A467" s="176" t="s">
        <v>5821</v>
      </c>
      <c r="B467" s="177">
        <v>6.5</v>
      </c>
      <c r="C467" s="159">
        <f t="shared" si="1"/>
        <v>1</v>
      </c>
      <c r="D467" s="173">
        <f t="shared" si="2"/>
        <v>3.25</v>
      </c>
      <c r="E467" s="159">
        <f t="shared" si="3"/>
        <v>1</v>
      </c>
      <c r="F467" s="173">
        <f t="shared" si="4"/>
        <v>13</v>
      </c>
      <c r="G467" s="159">
        <f t="shared" si="5"/>
        <v>2</v>
      </c>
      <c r="H467" s="173">
        <f t="shared" si="6"/>
        <v>1.625</v>
      </c>
      <c r="I467" s="159">
        <f t="shared" si="7"/>
        <v>1</v>
      </c>
      <c r="J467" s="175"/>
      <c r="K467" s="175"/>
    </row>
    <row r="468">
      <c r="A468" s="176" t="s">
        <v>5824</v>
      </c>
      <c r="B468" s="177">
        <v>6.5</v>
      </c>
      <c r="C468" s="159">
        <f t="shared" si="1"/>
        <v>1</v>
      </c>
      <c r="D468" s="173">
        <f t="shared" si="2"/>
        <v>3.25</v>
      </c>
      <c r="E468" s="159">
        <f t="shared" si="3"/>
        <v>1</v>
      </c>
      <c r="F468" s="173">
        <f t="shared" si="4"/>
        <v>13</v>
      </c>
      <c r="G468" s="159">
        <f t="shared" si="5"/>
        <v>2</v>
      </c>
      <c r="H468" s="173">
        <f t="shared" si="6"/>
        <v>1.625</v>
      </c>
      <c r="I468" s="159">
        <f t="shared" si="7"/>
        <v>1</v>
      </c>
      <c r="J468" s="175"/>
      <c r="K468" s="175"/>
    </row>
    <row r="469">
      <c r="A469" s="176" t="s">
        <v>5827</v>
      </c>
      <c r="B469" s="177">
        <v>6.5</v>
      </c>
      <c r="C469" s="159">
        <f t="shared" si="1"/>
        <v>1</v>
      </c>
      <c r="D469" s="173">
        <f t="shared" si="2"/>
        <v>3.25</v>
      </c>
      <c r="E469" s="159">
        <f t="shared" si="3"/>
        <v>1</v>
      </c>
      <c r="F469" s="173">
        <f t="shared" si="4"/>
        <v>13</v>
      </c>
      <c r="G469" s="159">
        <f t="shared" si="5"/>
        <v>2</v>
      </c>
      <c r="H469" s="173">
        <f t="shared" si="6"/>
        <v>1.625</v>
      </c>
      <c r="I469" s="159">
        <f t="shared" si="7"/>
        <v>1</v>
      </c>
      <c r="J469" s="175"/>
      <c r="K469" s="175"/>
    </row>
    <row r="470">
      <c r="A470" s="159" t="s">
        <v>2013</v>
      </c>
      <c r="B470" s="173">
        <v>23.3</v>
      </c>
      <c r="C470" s="159">
        <f t="shared" si="1"/>
        <v>2</v>
      </c>
      <c r="D470" s="173">
        <f t="shared" si="2"/>
        <v>11.65</v>
      </c>
      <c r="E470" s="159">
        <f t="shared" si="3"/>
        <v>2</v>
      </c>
      <c r="F470" s="173">
        <f t="shared" si="4"/>
        <v>46.6</v>
      </c>
      <c r="G470" s="159">
        <f t="shared" si="5"/>
        <v>3</v>
      </c>
      <c r="H470" s="173">
        <f t="shared" si="6"/>
        <v>5.825</v>
      </c>
      <c r="I470" s="159">
        <f t="shared" si="7"/>
        <v>1</v>
      </c>
    </row>
    <row r="471">
      <c r="A471" s="159" t="s">
        <v>3454</v>
      </c>
      <c r="B471" s="173">
        <v>38.5</v>
      </c>
      <c r="C471" s="159">
        <f t="shared" si="1"/>
        <v>3</v>
      </c>
      <c r="D471" s="173">
        <f t="shared" si="2"/>
        <v>19.25</v>
      </c>
      <c r="E471" s="159">
        <f t="shared" si="3"/>
        <v>2</v>
      </c>
      <c r="F471" s="173">
        <f t="shared" si="4"/>
        <v>77</v>
      </c>
      <c r="G471" s="159">
        <f t="shared" si="5"/>
        <v>4</v>
      </c>
      <c r="H471" s="173">
        <f t="shared" si="6"/>
        <v>9.625</v>
      </c>
      <c r="I471" s="159">
        <f t="shared" si="7"/>
        <v>1</v>
      </c>
    </row>
    <row r="472">
      <c r="A472" s="159" t="s">
        <v>3458</v>
      </c>
      <c r="B472" s="173">
        <v>3.9</v>
      </c>
      <c r="C472" s="159">
        <f t="shared" si="1"/>
        <v>1</v>
      </c>
      <c r="D472" s="173">
        <f t="shared" si="2"/>
        <v>1.95</v>
      </c>
      <c r="E472" s="159">
        <f t="shared" si="3"/>
        <v>1</v>
      </c>
      <c r="F472" s="173">
        <f t="shared" si="4"/>
        <v>7.8</v>
      </c>
      <c r="G472" s="159">
        <f t="shared" si="5"/>
        <v>1</v>
      </c>
      <c r="H472" s="173">
        <f t="shared" si="6"/>
        <v>0.975</v>
      </c>
      <c r="I472" s="159">
        <f t="shared" si="7"/>
        <v>1</v>
      </c>
    </row>
    <row r="473">
      <c r="A473" s="176" t="s">
        <v>3461</v>
      </c>
      <c r="B473" s="177">
        <v>29.5</v>
      </c>
      <c r="C473" s="159">
        <f t="shared" si="1"/>
        <v>3</v>
      </c>
      <c r="D473" s="173">
        <f t="shared" si="2"/>
        <v>14.75</v>
      </c>
      <c r="E473" s="159">
        <f t="shared" si="3"/>
        <v>2</v>
      </c>
      <c r="F473" s="173">
        <f t="shared" si="4"/>
        <v>59</v>
      </c>
      <c r="G473" s="159">
        <f t="shared" si="5"/>
        <v>4</v>
      </c>
      <c r="H473" s="173">
        <f t="shared" si="6"/>
        <v>7.375</v>
      </c>
      <c r="I473" s="159">
        <f t="shared" si="7"/>
        <v>1</v>
      </c>
      <c r="J473" s="175"/>
      <c r="K473" s="175"/>
    </row>
    <row r="474">
      <c r="A474" s="176" t="s">
        <v>3462</v>
      </c>
      <c r="B474" s="177">
        <v>33.5</v>
      </c>
      <c r="C474" s="159">
        <f t="shared" si="1"/>
        <v>3</v>
      </c>
      <c r="D474" s="173">
        <f t="shared" si="2"/>
        <v>16.75</v>
      </c>
      <c r="E474" s="159">
        <f t="shared" si="3"/>
        <v>2</v>
      </c>
      <c r="F474" s="173">
        <f t="shared" si="4"/>
        <v>67</v>
      </c>
      <c r="G474" s="159">
        <f t="shared" si="5"/>
        <v>4</v>
      </c>
      <c r="H474" s="173">
        <f t="shared" si="6"/>
        <v>8.375</v>
      </c>
      <c r="I474" s="159">
        <f t="shared" si="7"/>
        <v>1</v>
      </c>
      <c r="J474" s="175"/>
      <c r="K474" s="175"/>
    </row>
    <row r="475">
      <c r="A475" s="176" t="s">
        <v>3465</v>
      </c>
      <c r="B475" s="177">
        <v>3.3</v>
      </c>
      <c r="C475" s="159">
        <f t="shared" si="1"/>
        <v>1</v>
      </c>
      <c r="D475" s="173">
        <f t="shared" si="2"/>
        <v>1.65</v>
      </c>
      <c r="E475" s="159">
        <f t="shared" si="3"/>
        <v>1</v>
      </c>
      <c r="F475" s="173">
        <f t="shared" si="4"/>
        <v>6.6</v>
      </c>
      <c r="G475" s="159">
        <f t="shared" si="5"/>
        <v>1</v>
      </c>
      <c r="H475" s="173">
        <f t="shared" si="6"/>
        <v>0.825</v>
      </c>
      <c r="I475" s="159">
        <f t="shared" si="7"/>
        <v>1</v>
      </c>
      <c r="J475" s="175"/>
      <c r="K475" s="175"/>
    </row>
    <row r="476">
      <c r="A476" s="159" t="s">
        <v>3468</v>
      </c>
      <c r="B476" s="173">
        <v>9.3</v>
      </c>
      <c r="C476" s="159">
        <f t="shared" si="1"/>
        <v>1</v>
      </c>
      <c r="D476" s="173">
        <f t="shared" si="2"/>
        <v>4.65</v>
      </c>
      <c r="E476" s="159">
        <f t="shared" si="3"/>
        <v>1</v>
      </c>
      <c r="F476" s="173">
        <f t="shared" si="4"/>
        <v>18.6</v>
      </c>
      <c r="G476" s="159">
        <f t="shared" si="5"/>
        <v>2</v>
      </c>
      <c r="H476" s="173">
        <f t="shared" si="6"/>
        <v>2.325</v>
      </c>
      <c r="I476" s="159">
        <f t="shared" si="7"/>
        <v>1</v>
      </c>
    </row>
    <row r="477">
      <c r="A477" s="159" t="s">
        <v>3471</v>
      </c>
      <c r="B477" s="173">
        <v>6.3</v>
      </c>
      <c r="C477" s="159">
        <f t="shared" si="1"/>
        <v>1</v>
      </c>
      <c r="D477" s="173">
        <f t="shared" si="2"/>
        <v>3.15</v>
      </c>
      <c r="E477" s="159">
        <f t="shared" si="3"/>
        <v>1</v>
      </c>
      <c r="F477" s="173">
        <f t="shared" si="4"/>
        <v>12.6</v>
      </c>
      <c r="G477" s="159">
        <f t="shared" si="5"/>
        <v>2</v>
      </c>
      <c r="H477" s="173">
        <f t="shared" si="6"/>
        <v>1.575</v>
      </c>
      <c r="I477" s="159">
        <f t="shared" si="7"/>
        <v>1</v>
      </c>
    </row>
    <row r="478">
      <c r="A478" s="159" t="s">
        <v>3476</v>
      </c>
      <c r="B478" s="173">
        <v>29.9</v>
      </c>
      <c r="C478" s="159">
        <f t="shared" si="1"/>
        <v>3</v>
      </c>
      <c r="D478" s="173">
        <f t="shared" si="2"/>
        <v>14.95</v>
      </c>
      <c r="E478" s="159">
        <f t="shared" si="3"/>
        <v>2</v>
      </c>
      <c r="F478" s="173">
        <f t="shared" si="4"/>
        <v>59.8</v>
      </c>
      <c r="G478" s="159">
        <f t="shared" si="5"/>
        <v>4</v>
      </c>
      <c r="H478" s="173">
        <f t="shared" si="6"/>
        <v>7.475</v>
      </c>
      <c r="I478" s="159">
        <f t="shared" si="7"/>
        <v>1</v>
      </c>
    </row>
    <row r="479">
      <c r="A479" s="176" t="s">
        <v>3479</v>
      </c>
      <c r="B479" s="177">
        <v>20.3</v>
      </c>
      <c r="C479" s="159">
        <f t="shared" si="1"/>
        <v>2</v>
      </c>
      <c r="D479" s="173">
        <f t="shared" si="2"/>
        <v>10.15</v>
      </c>
      <c r="E479" s="159">
        <f t="shared" si="3"/>
        <v>2</v>
      </c>
      <c r="F479" s="173">
        <f t="shared" si="4"/>
        <v>40.6</v>
      </c>
      <c r="G479" s="159">
        <f t="shared" si="5"/>
        <v>3</v>
      </c>
      <c r="H479" s="173">
        <f t="shared" si="6"/>
        <v>5.075</v>
      </c>
      <c r="I479" s="159">
        <f t="shared" si="7"/>
        <v>1</v>
      </c>
      <c r="J479" s="175"/>
      <c r="K479" s="175"/>
    </row>
    <row r="480">
      <c r="A480" s="176" t="s">
        <v>3482</v>
      </c>
      <c r="B480" s="177">
        <v>1.2</v>
      </c>
      <c r="C480" s="159">
        <f t="shared" si="1"/>
        <v>1</v>
      </c>
      <c r="D480" s="173">
        <f t="shared" si="2"/>
        <v>0.6</v>
      </c>
      <c r="E480" s="159">
        <f t="shared" si="3"/>
        <v>1</v>
      </c>
      <c r="F480" s="173">
        <f t="shared" si="4"/>
        <v>2.4</v>
      </c>
      <c r="G480" s="159">
        <f t="shared" si="5"/>
        <v>1</v>
      </c>
      <c r="H480" s="173">
        <f t="shared" si="6"/>
        <v>0.3</v>
      </c>
      <c r="I480" s="159">
        <f t="shared" si="7"/>
        <v>1</v>
      </c>
      <c r="J480" s="175"/>
      <c r="K480" s="175"/>
    </row>
    <row r="481">
      <c r="A481" s="176" t="s">
        <v>3487</v>
      </c>
      <c r="B481" s="177">
        <v>15.0</v>
      </c>
      <c r="C481" s="159">
        <f t="shared" si="1"/>
        <v>2</v>
      </c>
      <c r="D481" s="173">
        <f t="shared" si="2"/>
        <v>7.5</v>
      </c>
      <c r="E481" s="159">
        <f t="shared" si="3"/>
        <v>1</v>
      </c>
      <c r="F481" s="173">
        <f t="shared" si="4"/>
        <v>30</v>
      </c>
      <c r="G481" s="159">
        <f t="shared" si="5"/>
        <v>3</v>
      </c>
      <c r="H481" s="173">
        <f t="shared" si="6"/>
        <v>3.75</v>
      </c>
      <c r="I481" s="159">
        <f t="shared" si="7"/>
        <v>1</v>
      </c>
      <c r="J481" s="175"/>
      <c r="K481" s="175"/>
    </row>
    <row r="482">
      <c r="A482" s="159" t="s">
        <v>3489</v>
      </c>
      <c r="B482" s="173">
        <v>5.5</v>
      </c>
      <c r="C482" s="159">
        <f t="shared" si="1"/>
        <v>1</v>
      </c>
      <c r="D482" s="173">
        <f t="shared" si="2"/>
        <v>2.75</v>
      </c>
      <c r="E482" s="159">
        <f t="shared" si="3"/>
        <v>1</v>
      </c>
      <c r="F482" s="173">
        <f t="shared" si="4"/>
        <v>11</v>
      </c>
      <c r="G482" s="159">
        <f t="shared" si="5"/>
        <v>2</v>
      </c>
      <c r="H482" s="173">
        <f t="shared" si="6"/>
        <v>1.375</v>
      </c>
      <c r="I482" s="159">
        <f t="shared" si="7"/>
        <v>1</v>
      </c>
    </row>
    <row r="483">
      <c r="A483" s="159" t="s">
        <v>2252</v>
      </c>
      <c r="B483" s="173">
        <v>33.3</v>
      </c>
      <c r="C483" s="159">
        <f t="shared" si="1"/>
        <v>3</v>
      </c>
      <c r="D483" s="173">
        <f t="shared" si="2"/>
        <v>16.65</v>
      </c>
      <c r="E483" s="159">
        <f t="shared" si="3"/>
        <v>2</v>
      </c>
      <c r="F483" s="173">
        <f t="shared" si="4"/>
        <v>66.6</v>
      </c>
      <c r="G483" s="159">
        <f t="shared" si="5"/>
        <v>4</v>
      </c>
      <c r="H483" s="173">
        <f t="shared" si="6"/>
        <v>8.325</v>
      </c>
      <c r="I483" s="159">
        <f t="shared" si="7"/>
        <v>1</v>
      </c>
    </row>
    <row r="484">
      <c r="A484" s="159" t="s">
        <v>5855</v>
      </c>
      <c r="B484" s="173">
        <v>28.3</v>
      </c>
      <c r="C484" s="159">
        <f t="shared" si="1"/>
        <v>3</v>
      </c>
      <c r="D484" s="173">
        <f t="shared" si="2"/>
        <v>14.15</v>
      </c>
      <c r="E484" s="159">
        <f t="shared" si="3"/>
        <v>2</v>
      </c>
      <c r="F484" s="173">
        <f t="shared" si="4"/>
        <v>56.6</v>
      </c>
      <c r="G484" s="159">
        <f t="shared" si="5"/>
        <v>4</v>
      </c>
      <c r="H484" s="173">
        <f t="shared" si="6"/>
        <v>7.075</v>
      </c>
      <c r="I484" s="159">
        <f t="shared" si="7"/>
        <v>1</v>
      </c>
    </row>
    <row r="485">
      <c r="A485" s="176" t="s">
        <v>3497</v>
      </c>
      <c r="B485" s="177">
        <v>4.4</v>
      </c>
      <c r="C485" s="159">
        <f t="shared" si="1"/>
        <v>1</v>
      </c>
      <c r="D485" s="173">
        <f t="shared" si="2"/>
        <v>2.2</v>
      </c>
      <c r="E485" s="159">
        <f t="shared" si="3"/>
        <v>1</v>
      </c>
      <c r="F485" s="173">
        <f t="shared" si="4"/>
        <v>8.8</v>
      </c>
      <c r="G485" s="159">
        <f t="shared" si="5"/>
        <v>1</v>
      </c>
      <c r="H485" s="173">
        <f t="shared" si="6"/>
        <v>1.1</v>
      </c>
      <c r="I485" s="159">
        <f t="shared" si="7"/>
        <v>1</v>
      </c>
      <c r="J485" s="175"/>
      <c r="K485" s="175"/>
    </row>
    <row r="486">
      <c r="A486" s="176" t="s">
        <v>3498</v>
      </c>
      <c r="B486" s="177">
        <v>27.3</v>
      </c>
      <c r="C486" s="159">
        <f t="shared" si="1"/>
        <v>3</v>
      </c>
      <c r="D486" s="173">
        <f t="shared" si="2"/>
        <v>13.65</v>
      </c>
      <c r="E486" s="159">
        <f t="shared" si="3"/>
        <v>2</v>
      </c>
      <c r="F486" s="173">
        <f t="shared" si="4"/>
        <v>54.6</v>
      </c>
      <c r="G486" s="159">
        <f t="shared" si="5"/>
        <v>4</v>
      </c>
      <c r="H486" s="173">
        <f t="shared" si="6"/>
        <v>6.825</v>
      </c>
      <c r="I486" s="159">
        <f t="shared" si="7"/>
        <v>1</v>
      </c>
      <c r="J486" s="175"/>
      <c r="K486" s="175"/>
    </row>
    <row r="487">
      <c r="A487" s="176" t="s">
        <v>3500</v>
      </c>
      <c r="B487" s="177">
        <v>3.9</v>
      </c>
      <c r="C487" s="159">
        <f t="shared" si="1"/>
        <v>1</v>
      </c>
      <c r="D487" s="173">
        <f t="shared" si="2"/>
        <v>1.95</v>
      </c>
      <c r="E487" s="159">
        <f t="shared" si="3"/>
        <v>1</v>
      </c>
      <c r="F487" s="173">
        <f t="shared" si="4"/>
        <v>7.8</v>
      </c>
      <c r="G487" s="159">
        <f t="shared" si="5"/>
        <v>1</v>
      </c>
      <c r="H487" s="173">
        <f t="shared" si="6"/>
        <v>0.975</v>
      </c>
      <c r="I487" s="159">
        <f t="shared" si="7"/>
        <v>1</v>
      </c>
      <c r="J487" s="175"/>
      <c r="K487" s="175"/>
    </row>
    <row r="488">
      <c r="A488" s="159" t="s">
        <v>3503</v>
      </c>
      <c r="B488" s="173">
        <v>43.8</v>
      </c>
      <c r="C488" s="159">
        <f t="shared" si="1"/>
        <v>3</v>
      </c>
      <c r="D488" s="173">
        <f t="shared" si="2"/>
        <v>21.9</v>
      </c>
      <c r="E488" s="159">
        <f t="shared" si="3"/>
        <v>2</v>
      </c>
      <c r="F488" s="173">
        <f t="shared" si="4"/>
        <v>87.6</v>
      </c>
      <c r="G488" s="159">
        <f t="shared" si="5"/>
        <v>4</v>
      </c>
      <c r="H488" s="173">
        <f t="shared" si="6"/>
        <v>10.95</v>
      </c>
      <c r="I488" s="159">
        <f t="shared" si="7"/>
        <v>2</v>
      </c>
    </row>
    <row r="489">
      <c r="A489" s="159" t="s">
        <v>3504</v>
      </c>
      <c r="B489" s="173">
        <v>0.6</v>
      </c>
      <c r="C489" s="159">
        <f t="shared" si="1"/>
        <v>1</v>
      </c>
      <c r="D489" s="173">
        <f t="shared" si="2"/>
        <v>0.3</v>
      </c>
      <c r="E489" s="159">
        <f t="shared" si="3"/>
        <v>1</v>
      </c>
      <c r="F489" s="173">
        <f t="shared" si="4"/>
        <v>1.2</v>
      </c>
      <c r="G489" s="159">
        <f t="shared" si="5"/>
        <v>1</v>
      </c>
      <c r="H489" s="173">
        <f t="shared" si="6"/>
        <v>0.15</v>
      </c>
      <c r="I489" s="159">
        <f t="shared" si="7"/>
        <v>1</v>
      </c>
    </row>
    <row r="490">
      <c r="A490" s="159" t="s">
        <v>3508</v>
      </c>
      <c r="B490" s="173">
        <v>19.2</v>
      </c>
      <c r="C490" s="159">
        <f t="shared" si="1"/>
        <v>2</v>
      </c>
      <c r="D490" s="173">
        <f t="shared" si="2"/>
        <v>9.6</v>
      </c>
      <c r="E490" s="159">
        <f t="shared" si="3"/>
        <v>1</v>
      </c>
      <c r="F490" s="173">
        <f t="shared" si="4"/>
        <v>38.4</v>
      </c>
      <c r="G490" s="159">
        <f t="shared" si="5"/>
        <v>3</v>
      </c>
      <c r="H490" s="173">
        <f t="shared" si="6"/>
        <v>4.8</v>
      </c>
      <c r="I490" s="159">
        <f t="shared" si="7"/>
        <v>1</v>
      </c>
    </row>
    <row r="491">
      <c r="A491" s="176" t="s">
        <v>3510</v>
      </c>
      <c r="B491" s="177">
        <v>38.0</v>
      </c>
      <c r="C491" s="159">
        <f t="shared" si="1"/>
        <v>3</v>
      </c>
      <c r="D491" s="173">
        <f t="shared" si="2"/>
        <v>19</v>
      </c>
      <c r="E491" s="159">
        <f t="shared" si="3"/>
        <v>2</v>
      </c>
      <c r="F491" s="173">
        <f t="shared" si="4"/>
        <v>76</v>
      </c>
      <c r="G491" s="159">
        <f t="shared" si="5"/>
        <v>4</v>
      </c>
      <c r="H491" s="173">
        <f t="shared" si="6"/>
        <v>9.5</v>
      </c>
      <c r="I491" s="159">
        <f t="shared" si="7"/>
        <v>1</v>
      </c>
      <c r="J491" s="175"/>
      <c r="K491" s="175"/>
    </row>
    <row r="492">
      <c r="A492" s="176" t="s">
        <v>3513</v>
      </c>
      <c r="B492" s="177">
        <v>60.5</v>
      </c>
      <c r="C492" s="159">
        <f t="shared" si="1"/>
        <v>4</v>
      </c>
      <c r="D492" s="173">
        <f t="shared" si="2"/>
        <v>30.25</v>
      </c>
      <c r="E492" s="159">
        <f t="shared" si="3"/>
        <v>3</v>
      </c>
      <c r="F492" s="173">
        <f t="shared" si="4"/>
        <v>121</v>
      </c>
      <c r="G492" s="159">
        <f t="shared" si="5"/>
        <v>5</v>
      </c>
      <c r="H492" s="173">
        <f t="shared" si="6"/>
        <v>15.125</v>
      </c>
      <c r="I492" s="159">
        <f t="shared" si="7"/>
        <v>2</v>
      </c>
      <c r="J492" s="175"/>
      <c r="K492" s="175"/>
    </row>
    <row r="493">
      <c r="A493" s="176" t="s">
        <v>3516</v>
      </c>
      <c r="B493" s="177">
        <v>187.0</v>
      </c>
      <c r="C493" s="159">
        <f t="shared" si="1"/>
        <v>5</v>
      </c>
      <c r="D493" s="173">
        <f t="shared" si="2"/>
        <v>93.5</v>
      </c>
      <c r="E493" s="159">
        <f t="shared" si="3"/>
        <v>4</v>
      </c>
      <c r="F493" s="173">
        <f t="shared" si="4"/>
        <v>374</v>
      </c>
      <c r="G493" s="159">
        <f t="shared" si="5"/>
        <v>8</v>
      </c>
      <c r="H493" s="173">
        <f t="shared" si="6"/>
        <v>46.75</v>
      </c>
      <c r="I493" s="159">
        <f t="shared" si="7"/>
        <v>3</v>
      </c>
      <c r="J493" s="175"/>
      <c r="K493" s="175"/>
    </row>
    <row r="494">
      <c r="A494" s="159" t="s">
        <v>3517</v>
      </c>
      <c r="B494" s="173">
        <v>15.0</v>
      </c>
      <c r="C494" s="159">
        <f t="shared" si="1"/>
        <v>2</v>
      </c>
      <c r="D494" s="173">
        <f t="shared" si="2"/>
        <v>7.5</v>
      </c>
      <c r="E494" s="159">
        <f t="shared" si="3"/>
        <v>1</v>
      </c>
      <c r="F494" s="173">
        <f t="shared" si="4"/>
        <v>30</v>
      </c>
      <c r="G494" s="159">
        <f t="shared" si="5"/>
        <v>3</v>
      </c>
      <c r="H494" s="173">
        <f t="shared" si="6"/>
        <v>3.75</v>
      </c>
      <c r="I494" s="159">
        <f t="shared" si="7"/>
        <v>1</v>
      </c>
    </row>
    <row r="495">
      <c r="A495" s="159" t="s">
        <v>3520</v>
      </c>
      <c r="B495" s="173">
        <v>13.0</v>
      </c>
      <c r="C495" s="159">
        <f t="shared" si="1"/>
        <v>2</v>
      </c>
      <c r="D495" s="173">
        <f t="shared" si="2"/>
        <v>6.5</v>
      </c>
      <c r="E495" s="159">
        <f t="shared" si="3"/>
        <v>1</v>
      </c>
      <c r="F495" s="173">
        <f t="shared" si="4"/>
        <v>26</v>
      </c>
      <c r="G495" s="159">
        <f t="shared" si="5"/>
        <v>3</v>
      </c>
      <c r="H495" s="173">
        <f t="shared" si="6"/>
        <v>3.25</v>
      </c>
      <c r="I495" s="159">
        <f t="shared" si="7"/>
        <v>1</v>
      </c>
    </row>
    <row r="496">
      <c r="A496" s="159" t="s">
        <v>3522</v>
      </c>
      <c r="B496" s="173">
        <v>24.4</v>
      </c>
      <c r="C496" s="159">
        <f t="shared" si="1"/>
        <v>2</v>
      </c>
      <c r="D496" s="173">
        <f t="shared" si="2"/>
        <v>12.2</v>
      </c>
      <c r="E496" s="159">
        <f t="shared" si="3"/>
        <v>2</v>
      </c>
      <c r="F496" s="173">
        <f t="shared" si="4"/>
        <v>48.8</v>
      </c>
      <c r="G496" s="159">
        <f t="shared" si="5"/>
        <v>3</v>
      </c>
      <c r="H496" s="173">
        <f t="shared" si="6"/>
        <v>6.1</v>
      </c>
      <c r="I496" s="159">
        <f t="shared" si="7"/>
        <v>1</v>
      </c>
    </row>
    <row r="497">
      <c r="A497" s="176" t="s">
        <v>3527</v>
      </c>
      <c r="B497" s="177">
        <v>1.9</v>
      </c>
      <c r="C497" s="159">
        <f t="shared" si="1"/>
        <v>1</v>
      </c>
      <c r="D497" s="173">
        <f t="shared" si="2"/>
        <v>0.95</v>
      </c>
      <c r="E497" s="159">
        <f t="shared" si="3"/>
        <v>1</v>
      </c>
      <c r="F497" s="173">
        <f t="shared" si="4"/>
        <v>3.8</v>
      </c>
      <c r="G497" s="159">
        <f t="shared" si="5"/>
        <v>1</v>
      </c>
      <c r="H497" s="173">
        <f t="shared" si="6"/>
        <v>0.475</v>
      </c>
      <c r="I497" s="159">
        <f t="shared" si="7"/>
        <v>1</v>
      </c>
      <c r="J497" s="175"/>
      <c r="K497" s="175"/>
    </row>
    <row r="498">
      <c r="A498" s="176" t="s">
        <v>2010</v>
      </c>
      <c r="B498" s="177">
        <v>108.0</v>
      </c>
      <c r="C498" s="159">
        <f t="shared" si="1"/>
        <v>5</v>
      </c>
      <c r="D498" s="173">
        <f t="shared" si="2"/>
        <v>54</v>
      </c>
      <c r="E498" s="159">
        <f t="shared" si="3"/>
        <v>4</v>
      </c>
      <c r="F498" s="173">
        <f t="shared" si="4"/>
        <v>216</v>
      </c>
      <c r="G498" s="159">
        <f t="shared" si="5"/>
        <v>6</v>
      </c>
      <c r="H498" s="173">
        <f t="shared" si="6"/>
        <v>27</v>
      </c>
      <c r="I498" s="159">
        <f t="shared" si="7"/>
        <v>3</v>
      </c>
      <c r="J498" s="175"/>
      <c r="K498" s="175"/>
    </row>
    <row r="499">
      <c r="A499" s="176" t="s">
        <v>3532</v>
      </c>
      <c r="B499" s="177">
        <v>20.5</v>
      </c>
      <c r="C499" s="159">
        <f t="shared" si="1"/>
        <v>2</v>
      </c>
      <c r="D499" s="173">
        <f t="shared" si="2"/>
        <v>10.25</v>
      </c>
      <c r="E499" s="159">
        <f t="shared" si="3"/>
        <v>2</v>
      </c>
      <c r="F499" s="173">
        <f t="shared" si="4"/>
        <v>41</v>
      </c>
      <c r="G499" s="159">
        <f t="shared" si="5"/>
        <v>3</v>
      </c>
      <c r="H499" s="173">
        <f t="shared" si="6"/>
        <v>5.125</v>
      </c>
      <c r="I499" s="159">
        <f t="shared" si="7"/>
        <v>1</v>
      </c>
      <c r="J499" s="175"/>
      <c r="K499" s="175"/>
    </row>
    <row r="500">
      <c r="A500" s="159" t="s">
        <v>3535</v>
      </c>
      <c r="B500" s="173">
        <v>56.0</v>
      </c>
      <c r="C500" s="159">
        <f t="shared" si="1"/>
        <v>4</v>
      </c>
      <c r="D500" s="173">
        <f t="shared" si="2"/>
        <v>28</v>
      </c>
      <c r="E500" s="159">
        <f t="shared" si="3"/>
        <v>3</v>
      </c>
      <c r="F500" s="173">
        <f t="shared" si="4"/>
        <v>112</v>
      </c>
      <c r="G500" s="159">
        <f t="shared" si="5"/>
        <v>5</v>
      </c>
      <c r="H500" s="173">
        <f t="shared" si="6"/>
        <v>14</v>
      </c>
      <c r="I500" s="159">
        <f t="shared" si="7"/>
        <v>2</v>
      </c>
    </row>
    <row r="501">
      <c r="A501" s="159" t="s">
        <v>2217</v>
      </c>
      <c r="B501" s="173">
        <v>95.0</v>
      </c>
      <c r="C501" s="159">
        <f t="shared" si="1"/>
        <v>4</v>
      </c>
      <c r="D501" s="173">
        <f t="shared" si="2"/>
        <v>47.5</v>
      </c>
      <c r="E501" s="159">
        <f t="shared" si="3"/>
        <v>3</v>
      </c>
      <c r="F501" s="173">
        <f t="shared" si="4"/>
        <v>190</v>
      </c>
      <c r="G501" s="159">
        <f t="shared" si="5"/>
        <v>5</v>
      </c>
      <c r="H501" s="173">
        <f t="shared" si="6"/>
        <v>23.75</v>
      </c>
      <c r="I501" s="159">
        <f t="shared" si="7"/>
        <v>2</v>
      </c>
    </row>
    <row r="502">
      <c r="A502" s="159" t="s">
        <v>5910</v>
      </c>
      <c r="B502" s="173">
        <v>95.0</v>
      </c>
      <c r="C502" s="159">
        <f t="shared" si="1"/>
        <v>4</v>
      </c>
      <c r="D502" s="173">
        <f t="shared" si="2"/>
        <v>47.5</v>
      </c>
      <c r="E502" s="159">
        <f t="shared" si="3"/>
        <v>3</v>
      </c>
      <c r="F502" s="173">
        <f t="shared" si="4"/>
        <v>190</v>
      </c>
      <c r="G502" s="159">
        <f t="shared" si="5"/>
        <v>5</v>
      </c>
      <c r="H502" s="173">
        <f t="shared" si="6"/>
        <v>23.75</v>
      </c>
      <c r="I502" s="159">
        <f t="shared" si="7"/>
        <v>2</v>
      </c>
    </row>
    <row r="503">
      <c r="A503" s="176" t="s">
        <v>3538</v>
      </c>
      <c r="B503" s="177">
        <v>105.0</v>
      </c>
      <c r="C503" s="159">
        <f t="shared" si="1"/>
        <v>5</v>
      </c>
      <c r="D503" s="173">
        <f t="shared" si="2"/>
        <v>52.5</v>
      </c>
      <c r="E503" s="159">
        <f t="shared" si="3"/>
        <v>4</v>
      </c>
      <c r="F503" s="173">
        <f t="shared" si="4"/>
        <v>210</v>
      </c>
      <c r="G503" s="159">
        <f t="shared" si="5"/>
        <v>6</v>
      </c>
      <c r="H503" s="173">
        <f t="shared" si="6"/>
        <v>26.25</v>
      </c>
      <c r="I503" s="159">
        <f t="shared" si="7"/>
        <v>3</v>
      </c>
      <c r="J503" s="175"/>
      <c r="K503" s="175"/>
    </row>
    <row r="504">
      <c r="A504" s="176" t="s">
        <v>3542</v>
      </c>
      <c r="B504" s="177">
        <v>20.2</v>
      </c>
      <c r="C504" s="159">
        <f t="shared" si="1"/>
        <v>2</v>
      </c>
      <c r="D504" s="173">
        <f t="shared" si="2"/>
        <v>10.1</v>
      </c>
      <c r="E504" s="159">
        <f t="shared" si="3"/>
        <v>2</v>
      </c>
      <c r="F504" s="173">
        <f t="shared" si="4"/>
        <v>40.4</v>
      </c>
      <c r="G504" s="159">
        <f t="shared" si="5"/>
        <v>3</v>
      </c>
      <c r="H504" s="173">
        <f t="shared" si="6"/>
        <v>5.05</v>
      </c>
      <c r="I504" s="159">
        <f t="shared" si="7"/>
        <v>1</v>
      </c>
      <c r="J504" s="175"/>
      <c r="K504" s="175"/>
    </row>
    <row r="505">
      <c r="A505" s="176" t="s">
        <v>2259</v>
      </c>
      <c r="B505" s="177">
        <v>54.0</v>
      </c>
      <c r="C505" s="159">
        <f t="shared" si="1"/>
        <v>4</v>
      </c>
      <c r="D505" s="173">
        <f t="shared" si="2"/>
        <v>27</v>
      </c>
      <c r="E505" s="159">
        <f t="shared" si="3"/>
        <v>3</v>
      </c>
      <c r="F505" s="173">
        <f t="shared" si="4"/>
        <v>108</v>
      </c>
      <c r="G505" s="159">
        <f t="shared" si="5"/>
        <v>5</v>
      </c>
      <c r="H505" s="173">
        <f t="shared" si="6"/>
        <v>13.5</v>
      </c>
      <c r="I505" s="159">
        <f t="shared" si="7"/>
        <v>2</v>
      </c>
      <c r="J505" s="175"/>
      <c r="K505" s="175"/>
    </row>
    <row r="506">
      <c r="A506" s="159" t="s">
        <v>5914</v>
      </c>
      <c r="B506" s="173">
        <v>57.5</v>
      </c>
      <c r="C506" s="159">
        <f t="shared" si="1"/>
        <v>4</v>
      </c>
      <c r="D506" s="173">
        <f t="shared" si="2"/>
        <v>28.75</v>
      </c>
      <c r="E506" s="159">
        <f t="shared" si="3"/>
        <v>3</v>
      </c>
      <c r="F506" s="173">
        <f t="shared" si="4"/>
        <v>115</v>
      </c>
      <c r="G506" s="159">
        <f t="shared" si="5"/>
        <v>5</v>
      </c>
      <c r="H506" s="173">
        <f t="shared" si="6"/>
        <v>14.375</v>
      </c>
      <c r="I506" s="159">
        <f t="shared" si="7"/>
        <v>2</v>
      </c>
    </row>
    <row r="507">
      <c r="A507" s="159" t="s">
        <v>3550</v>
      </c>
      <c r="B507" s="173">
        <v>49.5</v>
      </c>
      <c r="C507" s="159">
        <f t="shared" si="1"/>
        <v>3</v>
      </c>
      <c r="D507" s="173">
        <f t="shared" si="2"/>
        <v>24.75</v>
      </c>
      <c r="E507" s="159">
        <f t="shared" si="3"/>
        <v>2</v>
      </c>
      <c r="F507" s="173">
        <f t="shared" si="4"/>
        <v>99</v>
      </c>
      <c r="G507" s="159">
        <f t="shared" si="5"/>
        <v>4</v>
      </c>
      <c r="H507" s="173">
        <f t="shared" si="6"/>
        <v>12.375</v>
      </c>
      <c r="I507" s="159">
        <f t="shared" si="7"/>
        <v>2</v>
      </c>
    </row>
    <row r="508">
      <c r="A508" s="159" t="s">
        <v>3552</v>
      </c>
      <c r="B508" s="173">
        <v>300.0</v>
      </c>
      <c r="C508" s="159">
        <f t="shared" si="1"/>
        <v>7</v>
      </c>
      <c r="D508" s="173">
        <f t="shared" si="2"/>
        <v>150</v>
      </c>
      <c r="E508" s="159">
        <f t="shared" si="3"/>
        <v>5</v>
      </c>
      <c r="F508" s="173">
        <f t="shared" si="4"/>
        <v>600</v>
      </c>
      <c r="G508" s="159">
        <f t="shared" si="5"/>
        <v>10</v>
      </c>
      <c r="H508" s="173">
        <f t="shared" si="6"/>
        <v>75</v>
      </c>
      <c r="I508" s="159">
        <f t="shared" si="7"/>
        <v>4</v>
      </c>
    </row>
    <row r="509">
      <c r="A509" s="176" t="s">
        <v>3554</v>
      </c>
      <c r="B509" s="177">
        <v>12.0</v>
      </c>
      <c r="C509" s="159">
        <f t="shared" si="1"/>
        <v>2</v>
      </c>
      <c r="D509" s="173">
        <f t="shared" si="2"/>
        <v>6</v>
      </c>
      <c r="E509" s="159">
        <f t="shared" si="3"/>
        <v>1</v>
      </c>
      <c r="F509" s="173">
        <f t="shared" si="4"/>
        <v>24</v>
      </c>
      <c r="G509" s="159">
        <f t="shared" si="5"/>
        <v>2</v>
      </c>
      <c r="H509" s="173">
        <f t="shared" si="6"/>
        <v>3</v>
      </c>
      <c r="I509" s="159">
        <f t="shared" si="7"/>
        <v>1</v>
      </c>
      <c r="J509" s="175"/>
      <c r="K509" s="175"/>
    </row>
    <row r="510">
      <c r="A510" s="176" t="s">
        <v>3559</v>
      </c>
      <c r="B510" s="177">
        <v>61.5</v>
      </c>
      <c r="C510" s="159">
        <f t="shared" si="1"/>
        <v>4</v>
      </c>
      <c r="D510" s="173">
        <f t="shared" si="2"/>
        <v>30.75</v>
      </c>
      <c r="E510" s="159">
        <f t="shared" si="3"/>
        <v>3</v>
      </c>
      <c r="F510" s="173">
        <f t="shared" si="4"/>
        <v>123</v>
      </c>
      <c r="G510" s="159">
        <f t="shared" si="5"/>
        <v>5</v>
      </c>
      <c r="H510" s="173">
        <f t="shared" si="6"/>
        <v>15.375</v>
      </c>
      <c r="I510" s="159">
        <f t="shared" si="7"/>
        <v>2</v>
      </c>
      <c r="J510" s="175"/>
      <c r="K510" s="175"/>
    </row>
    <row r="511">
      <c r="A511" s="176" t="s">
        <v>3561</v>
      </c>
      <c r="B511" s="177">
        <v>23.0</v>
      </c>
      <c r="C511" s="159">
        <f t="shared" si="1"/>
        <v>2</v>
      </c>
      <c r="D511" s="173">
        <f t="shared" si="2"/>
        <v>11.5</v>
      </c>
      <c r="E511" s="159">
        <f t="shared" si="3"/>
        <v>2</v>
      </c>
      <c r="F511" s="173">
        <f t="shared" si="4"/>
        <v>46</v>
      </c>
      <c r="G511" s="159">
        <f t="shared" si="5"/>
        <v>3</v>
      </c>
      <c r="H511" s="173">
        <f t="shared" si="6"/>
        <v>5.75</v>
      </c>
      <c r="I511" s="159">
        <f t="shared" si="7"/>
        <v>1</v>
      </c>
      <c r="J511" s="175"/>
      <c r="K511" s="175"/>
    </row>
    <row r="512">
      <c r="A512" s="159" t="s">
        <v>3566</v>
      </c>
      <c r="B512" s="173">
        <v>44.4</v>
      </c>
      <c r="C512" s="159">
        <f t="shared" si="1"/>
        <v>3</v>
      </c>
      <c r="D512" s="173">
        <f t="shared" si="2"/>
        <v>22.2</v>
      </c>
      <c r="E512" s="159">
        <f t="shared" si="3"/>
        <v>2</v>
      </c>
      <c r="F512" s="173">
        <f t="shared" si="4"/>
        <v>88.8</v>
      </c>
      <c r="G512" s="159">
        <f t="shared" si="5"/>
        <v>4</v>
      </c>
      <c r="H512" s="173">
        <f t="shared" si="6"/>
        <v>11.1</v>
      </c>
      <c r="I512" s="159">
        <f t="shared" si="7"/>
        <v>2</v>
      </c>
    </row>
    <row r="513">
      <c r="A513" s="159" t="s">
        <v>3569</v>
      </c>
      <c r="B513" s="173">
        <v>27.0</v>
      </c>
      <c r="C513" s="159">
        <f t="shared" si="1"/>
        <v>3</v>
      </c>
      <c r="D513" s="173">
        <f t="shared" si="2"/>
        <v>13.5</v>
      </c>
      <c r="E513" s="159">
        <f t="shared" si="3"/>
        <v>2</v>
      </c>
      <c r="F513" s="173">
        <f t="shared" si="4"/>
        <v>54</v>
      </c>
      <c r="G513" s="159">
        <f t="shared" si="5"/>
        <v>4</v>
      </c>
      <c r="H513" s="173">
        <f t="shared" si="6"/>
        <v>6.75</v>
      </c>
      <c r="I513" s="159">
        <f t="shared" si="7"/>
        <v>1</v>
      </c>
    </row>
    <row r="514">
      <c r="A514" s="159" t="s">
        <v>3573</v>
      </c>
      <c r="B514" s="173">
        <v>7.0</v>
      </c>
      <c r="C514" s="159">
        <f t="shared" si="1"/>
        <v>1</v>
      </c>
      <c r="D514" s="173">
        <f t="shared" si="2"/>
        <v>3.5</v>
      </c>
      <c r="E514" s="159">
        <f t="shared" si="3"/>
        <v>1</v>
      </c>
      <c r="F514" s="173">
        <f t="shared" si="4"/>
        <v>14</v>
      </c>
      <c r="G514" s="159">
        <f t="shared" si="5"/>
        <v>2</v>
      </c>
      <c r="H514" s="173">
        <f t="shared" si="6"/>
        <v>1.75</v>
      </c>
      <c r="I514" s="159">
        <f t="shared" si="7"/>
        <v>1</v>
      </c>
    </row>
    <row r="515">
      <c r="A515" s="176" t="s">
        <v>3577</v>
      </c>
      <c r="B515" s="177">
        <v>24.0</v>
      </c>
      <c r="C515" s="159">
        <f t="shared" si="1"/>
        <v>2</v>
      </c>
      <c r="D515" s="173">
        <f t="shared" si="2"/>
        <v>12</v>
      </c>
      <c r="E515" s="159">
        <f t="shared" si="3"/>
        <v>2</v>
      </c>
      <c r="F515" s="173">
        <f t="shared" si="4"/>
        <v>48</v>
      </c>
      <c r="G515" s="159">
        <f t="shared" si="5"/>
        <v>3</v>
      </c>
      <c r="H515" s="173">
        <f t="shared" si="6"/>
        <v>6</v>
      </c>
      <c r="I515" s="159">
        <f t="shared" si="7"/>
        <v>1</v>
      </c>
      <c r="J515" s="175"/>
      <c r="K515" s="175"/>
    </row>
    <row r="516">
      <c r="A516" s="176" t="s">
        <v>3579</v>
      </c>
      <c r="B516" s="177">
        <v>65.0</v>
      </c>
      <c r="C516" s="159">
        <f t="shared" si="1"/>
        <v>4</v>
      </c>
      <c r="D516" s="173">
        <f t="shared" si="2"/>
        <v>32.5</v>
      </c>
      <c r="E516" s="159">
        <f t="shared" si="3"/>
        <v>3</v>
      </c>
      <c r="F516" s="173">
        <f t="shared" si="4"/>
        <v>130</v>
      </c>
      <c r="G516" s="159">
        <f t="shared" si="5"/>
        <v>5</v>
      </c>
      <c r="H516" s="173">
        <f t="shared" si="6"/>
        <v>16.25</v>
      </c>
      <c r="I516" s="159">
        <f t="shared" si="7"/>
        <v>2</v>
      </c>
      <c r="J516" s="175"/>
      <c r="K516" s="175"/>
    </row>
    <row r="517">
      <c r="A517" s="176" t="s">
        <v>3582</v>
      </c>
      <c r="B517" s="177">
        <v>50.5</v>
      </c>
      <c r="C517" s="159">
        <f t="shared" si="1"/>
        <v>4</v>
      </c>
      <c r="D517" s="173">
        <f t="shared" si="2"/>
        <v>25.25</v>
      </c>
      <c r="E517" s="159">
        <f t="shared" si="3"/>
        <v>3</v>
      </c>
      <c r="F517" s="173">
        <f t="shared" si="4"/>
        <v>101</v>
      </c>
      <c r="G517" s="159">
        <f t="shared" si="5"/>
        <v>5</v>
      </c>
      <c r="H517" s="173">
        <f t="shared" si="6"/>
        <v>12.625</v>
      </c>
      <c r="I517" s="159">
        <f t="shared" si="7"/>
        <v>2</v>
      </c>
      <c r="J517" s="175"/>
      <c r="K517" s="175"/>
    </row>
    <row r="518">
      <c r="A518" s="159" t="s">
        <v>2150</v>
      </c>
      <c r="B518" s="173">
        <v>135.5</v>
      </c>
      <c r="C518" s="159">
        <f t="shared" si="1"/>
        <v>5</v>
      </c>
      <c r="D518" s="173">
        <f t="shared" si="2"/>
        <v>67.75</v>
      </c>
      <c r="E518" s="159">
        <f t="shared" si="3"/>
        <v>4</v>
      </c>
      <c r="F518" s="173">
        <f t="shared" si="4"/>
        <v>271</v>
      </c>
      <c r="G518" s="159">
        <f t="shared" si="5"/>
        <v>6</v>
      </c>
      <c r="H518" s="173">
        <f t="shared" si="6"/>
        <v>33.875</v>
      </c>
      <c r="I518" s="159">
        <f t="shared" si="7"/>
        <v>3</v>
      </c>
    </row>
    <row r="519">
      <c r="A519" s="159" t="s">
        <v>5929</v>
      </c>
      <c r="B519" s="173">
        <v>185.0</v>
      </c>
      <c r="C519" s="159">
        <f t="shared" si="1"/>
        <v>5</v>
      </c>
      <c r="D519" s="173">
        <f t="shared" si="2"/>
        <v>92.5</v>
      </c>
      <c r="E519" s="159">
        <f t="shared" si="3"/>
        <v>4</v>
      </c>
      <c r="F519" s="173">
        <f t="shared" si="4"/>
        <v>370</v>
      </c>
      <c r="G519" s="159">
        <f t="shared" si="5"/>
        <v>8</v>
      </c>
      <c r="H519" s="173">
        <f t="shared" si="6"/>
        <v>46.25</v>
      </c>
      <c r="I519" s="159">
        <f t="shared" si="7"/>
        <v>3</v>
      </c>
    </row>
    <row r="520">
      <c r="A520" s="159" t="s">
        <v>3589</v>
      </c>
      <c r="B520" s="173">
        <v>34.0</v>
      </c>
      <c r="C520" s="159">
        <f t="shared" si="1"/>
        <v>3</v>
      </c>
      <c r="D520" s="173">
        <f t="shared" si="2"/>
        <v>17</v>
      </c>
      <c r="E520" s="159">
        <f t="shared" si="3"/>
        <v>2</v>
      </c>
      <c r="F520" s="173">
        <f t="shared" si="4"/>
        <v>68</v>
      </c>
      <c r="G520" s="159">
        <f t="shared" si="5"/>
        <v>4</v>
      </c>
      <c r="H520" s="173">
        <f t="shared" si="6"/>
        <v>8.5</v>
      </c>
      <c r="I520" s="159">
        <f t="shared" si="7"/>
        <v>1</v>
      </c>
    </row>
    <row r="521">
      <c r="A521" s="176" t="s">
        <v>3591</v>
      </c>
      <c r="B521" s="177">
        <v>180.0</v>
      </c>
      <c r="C521" s="159">
        <f t="shared" si="1"/>
        <v>5</v>
      </c>
      <c r="D521" s="173">
        <f t="shared" si="2"/>
        <v>90</v>
      </c>
      <c r="E521" s="159">
        <f t="shared" si="3"/>
        <v>4</v>
      </c>
      <c r="F521" s="173">
        <f t="shared" si="4"/>
        <v>360</v>
      </c>
      <c r="G521" s="159">
        <f t="shared" si="5"/>
        <v>8</v>
      </c>
      <c r="H521" s="173">
        <f t="shared" si="6"/>
        <v>45</v>
      </c>
      <c r="I521" s="159">
        <f t="shared" si="7"/>
        <v>3</v>
      </c>
      <c r="J521" s="175"/>
      <c r="K521" s="175"/>
    </row>
    <row r="522">
      <c r="A522" s="176" t="s">
        <v>3595</v>
      </c>
      <c r="B522" s="177">
        <v>140.0</v>
      </c>
      <c r="C522" s="159">
        <f t="shared" si="1"/>
        <v>5</v>
      </c>
      <c r="D522" s="173">
        <f t="shared" si="2"/>
        <v>70</v>
      </c>
      <c r="E522" s="159">
        <f t="shared" si="3"/>
        <v>4</v>
      </c>
      <c r="F522" s="173">
        <f t="shared" si="4"/>
        <v>280</v>
      </c>
      <c r="G522" s="159">
        <f t="shared" si="5"/>
        <v>7</v>
      </c>
      <c r="H522" s="173">
        <f t="shared" si="6"/>
        <v>35</v>
      </c>
      <c r="I522" s="159">
        <f t="shared" si="7"/>
        <v>3</v>
      </c>
      <c r="J522" s="175"/>
      <c r="K522" s="175"/>
    </row>
    <row r="523">
      <c r="A523" s="176" t="s">
        <v>3597</v>
      </c>
      <c r="B523" s="177">
        <v>282.8</v>
      </c>
      <c r="C523" s="159">
        <f t="shared" si="1"/>
        <v>7</v>
      </c>
      <c r="D523" s="173">
        <f t="shared" si="2"/>
        <v>141.4</v>
      </c>
      <c r="E523" s="159">
        <f t="shared" si="3"/>
        <v>5</v>
      </c>
      <c r="F523" s="173">
        <f t="shared" si="4"/>
        <v>565.6</v>
      </c>
      <c r="G523" s="159">
        <f t="shared" si="5"/>
        <v>9</v>
      </c>
      <c r="H523" s="173">
        <f t="shared" si="6"/>
        <v>70.7</v>
      </c>
      <c r="I523" s="159">
        <f t="shared" si="7"/>
        <v>4</v>
      </c>
      <c r="J523" s="175"/>
      <c r="K523" s="175"/>
    </row>
    <row r="524">
      <c r="A524" s="159" t="s">
        <v>3600</v>
      </c>
      <c r="B524" s="173">
        <v>128.6</v>
      </c>
      <c r="C524" s="159">
        <f t="shared" si="1"/>
        <v>5</v>
      </c>
      <c r="D524" s="173">
        <f t="shared" si="2"/>
        <v>64.3</v>
      </c>
      <c r="E524" s="159">
        <f t="shared" si="3"/>
        <v>4</v>
      </c>
      <c r="F524" s="173">
        <f t="shared" si="4"/>
        <v>257.2</v>
      </c>
      <c r="G524" s="159">
        <f t="shared" si="5"/>
        <v>6</v>
      </c>
      <c r="H524" s="173">
        <f t="shared" si="6"/>
        <v>32.15</v>
      </c>
      <c r="I524" s="159">
        <f t="shared" si="7"/>
        <v>3</v>
      </c>
    </row>
    <row r="525">
      <c r="A525" s="159" t="s">
        <v>3603</v>
      </c>
      <c r="B525" s="173">
        <v>138.6</v>
      </c>
      <c r="C525" s="159">
        <f t="shared" si="1"/>
        <v>5</v>
      </c>
      <c r="D525" s="173">
        <f t="shared" si="2"/>
        <v>69.3</v>
      </c>
      <c r="E525" s="159">
        <f t="shared" si="3"/>
        <v>4</v>
      </c>
      <c r="F525" s="173">
        <f t="shared" si="4"/>
        <v>277.2</v>
      </c>
      <c r="G525" s="159">
        <f t="shared" si="5"/>
        <v>7</v>
      </c>
      <c r="H525" s="173">
        <f t="shared" si="6"/>
        <v>34.65</v>
      </c>
      <c r="I525" s="159">
        <f t="shared" si="7"/>
        <v>3</v>
      </c>
    </row>
    <row r="526">
      <c r="A526" s="159" t="s">
        <v>3604</v>
      </c>
      <c r="B526" s="173">
        <v>68.0</v>
      </c>
      <c r="C526" s="159">
        <f t="shared" si="1"/>
        <v>4</v>
      </c>
      <c r="D526" s="173">
        <f t="shared" si="2"/>
        <v>34</v>
      </c>
      <c r="E526" s="159">
        <f t="shared" si="3"/>
        <v>3</v>
      </c>
      <c r="F526" s="173">
        <f t="shared" si="4"/>
        <v>136</v>
      </c>
      <c r="G526" s="159">
        <f t="shared" si="5"/>
        <v>5</v>
      </c>
      <c r="H526" s="173">
        <f t="shared" si="6"/>
        <v>17</v>
      </c>
      <c r="I526" s="159">
        <f t="shared" si="7"/>
        <v>2</v>
      </c>
    </row>
    <row r="527">
      <c r="A527" s="176" t="s">
        <v>3611</v>
      </c>
      <c r="B527" s="177">
        <v>38.0</v>
      </c>
      <c r="C527" s="159">
        <f t="shared" si="1"/>
        <v>3</v>
      </c>
      <c r="D527" s="173">
        <f t="shared" si="2"/>
        <v>19</v>
      </c>
      <c r="E527" s="159">
        <f t="shared" si="3"/>
        <v>2</v>
      </c>
      <c r="F527" s="173">
        <f t="shared" si="4"/>
        <v>76</v>
      </c>
      <c r="G527" s="159">
        <f t="shared" si="5"/>
        <v>4</v>
      </c>
      <c r="H527" s="173">
        <f t="shared" si="6"/>
        <v>9.5</v>
      </c>
      <c r="I527" s="159">
        <f t="shared" si="7"/>
        <v>1</v>
      </c>
      <c r="J527" s="175"/>
      <c r="K527" s="175"/>
    </row>
    <row r="528">
      <c r="A528" s="176" t="s">
        <v>3615</v>
      </c>
      <c r="B528" s="177">
        <v>51.5</v>
      </c>
      <c r="C528" s="159">
        <f t="shared" si="1"/>
        <v>4</v>
      </c>
      <c r="D528" s="173">
        <f t="shared" si="2"/>
        <v>25.75</v>
      </c>
      <c r="E528" s="159">
        <f t="shared" si="3"/>
        <v>3</v>
      </c>
      <c r="F528" s="173">
        <f t="shared" si="4"/>
        <v>103</v>
      </c>
      <c r="G528" s="159">
        <f t="shared" si="5"/>
        <v>5</v>
      </c>
      <c r="H528" s="173">
        <f t="shared" si="6"/>
        <v>12.875</v>
      </c>
      <c r="I528" s="159">
        <f t="shared" si="7"/>
        <v>2</v>
      </c>
      <c r="J528" s="175"/>
      <c r="K528" s="175"/>
    </row>
    <row r="529">
      <c r="A529" s="176" t="s">
        <v>3625</v>
      </c>
      <c r="B529" s="177">
        <v>25.5</v>
      </c>
      <c r="C529" s="159">
        <f t="shared" si="1"/>
        <v>3</v>
      </c>
      <c r="D529" s="173">
        <f t="shared" si="2"/>
        <v>12.75</v>
      </c>
      <c r="E529" s="159">
        <f t="shared" si="3"/>
        <v>2</v>
      </c>
      <c r="F529" s="173">
        <f t="shared" si="4"/>
        <v>51</v>
      </c>
      <c r="G529" s="159">
        <f t="shared" si="5"/>
        <v>4</v>
      </c>
      <c r="H529" s="173">
        <f t="shared" si="6"/>
        <v>6.375</v>
      </c>
      <c r="I529" s="159">
        <f t="shared" si="7"/>
        <v>1</v>
      </c>
      <c r="J529" s="175"/>
      <c r="K529" s="175"/>
    </row>
    <row r="530">
      <c r="A530" s="159" t="s">
        <v>3627</v>
      </c>
      <c r="B530" s="173">
        <v>25.9</v>
      </c>
      <c r="C530" s="159">
        <f t="shared" si="1"/>
        <v>3</v>
      </c>
      <c r="D530" s="173">
        <f t="shared" si="2"/>
        <v>12.95</v>
      </c>
      <c r="E530" s="159">
        <f t="shared" si="3"/>
        <v>2</v>
      </c>
      <c r="F530" s="173">
        <f t="shared" si="4"/>
        <v>51.8</v>
      </c>
      <c r="G530" s="159">
        <f t="shared" si="5"/>
        <v>4</v>
      </c>
      <c r="H530" s="173">
        <f t="shared" si="6"/>
        <v>6.475</v>
      </c>
      <c r="I530" s="159">
        <f t="shared" si="7"/>
        <v>1</v>
      </c>
    </row>
    <row r="531">
      <c r="A531" s="159" t="s">
        <v>3629</v>
      </c>
      <c r="B531" s="173">
        <v>42.5</v>
      </c>
      <c r="C531" s="159">
        <f t="shared" si="1"/>
        <v>3</v>
      </c>
      <c r="D531" s="173">
        <f t="shared" si="2"/>
        <v>21.25</v>
      </c>
      <c r="E531" s="159">
        <f t="shared" si="3"/>
        <v>2</v>
      </c>
      <c r="F531" s="173">
        <f t="shared" si="4"/>
        <v>85</v>
      </c>
      <c r="G531" s="159">
        <f t="shared" si="5"/>
        <v>4</v>
      </c>
      <c r="H531" s="173">
        <f t="shared" si="6"/>
        <v>10.625</v>
      </c>
      <c r="I531" s="159">
        <f t="shared" si="7"/>
        <v>2</v>
      </c>
    </row>
    <row r="532">
      <c r="A532" s="159" t="s">
        <v>3632</v>
      </c>
      <c r="B532" s="173">
        <v>291.0</v>
      </c>
      <c r="C532" s="159">
        <f t="shared" si="1"/>
        <v>7</v>
      </c>
      <c r="D532" s="173">
        <f t="shared" si="2"/>
        <v>145.5</v>
      </c>
      <c r="E532" s="159">
        <f t="shared" si="3"/>
        <v>5</v>
      </c>
      <c r="F532" s="173">
        <f t="shared" si="4"/>
        <v>582</v>
      </c>
      <c r="G532" s="159">
        <f t="shared" si="5"/>
        <v>9</v>
      </c>
      <c r="H532" s="173">
        <f t="shared" si="6"/>
        <v>72.75</v>
      </c>
      <c r="I532" s="159">
        <f t="shared" si="7"/>
        <v>4</v>
      </c>
    </row>
    <row r="533">
      <c r="A533" s="176" t="s">
        <v>3633</v>
      </c>
      <c r="B533" s="177">
        <v>34.0</v>
      </c>
      <c r="C533" s="159">
        <f t="shared" si="1"/>
        <v>3</v>
      </c>
      <c r="D533" s="173">
        <f t="shared" si="2"/>
        <v>17</v>
      </c>
      <c r="E533" s="159">
        <f t="shared" si="3"/>
        <v>2</v>
      </c>
      <c r="F533" s="173">
        <f t="shared" si="4"/>
        <v>68</v>
      </c>
      <c r="G533" s="159">
        <f t="shared" si="5"/>
        <v>4</v>
      </c>
      <c r="H533" s="173">
        <f t="shared" si="6"/>
        <v>8.5</v>
      </c>
      <c r="I533" s="159">
        <f t="shared" si="7"/>
        <v>1</v>
      </c>
      <c r="J533" s="175"/>
      <c r="K533" s="175"/>
    </row>
    <row r="534">
      <c r="A534" s="176" t="s">
        <v>2212</v>
      </c>
      <c r="B534" s="177">
        <v>52.0</v>
      </c>
      <c r="C534" s="159">
        <f t="shared" si="1"/>
        <v>4</v>
      </c>
      <c r="D534" s="173">
        <f t="shared" si="2"/>
        <v>26</v>
      </c>
      <c r="E534" s="159">
        <f t="shared" si="3"/>
        <v>3</v>
      </c>
      <c r="F534" s="173">
        <f t="shared" si="4"/>
        <v>104</v>
      </c>
      <c r="G534" s="159">
        <f t="shared" si="5"/>
        <v>5</v>
      </c>
      <c r="H534" s="173">
        <f t="shared" si="6"/>
        <v>13</v>
      </c>
      <c r="I534" s="159">
        <f t="shared" si="7"/>
        <v>2</v>
      </c>
      <c r="J534" s="175"/>
      <c r="K534" s="175"/>
    </row>
    <row r="535">
      <c r="A535" s="176" t="s">
        <v>5932</v>
      </c>
      <c r="B535" s="177">
        <v>56.4</v>
      </c>
      <c r="C535" s="159">
        <f t="shared" si="1"/>
        <v>4</v>
      </c>
      <c r="D535" s="173">
        <f t="shared" si="2"/>
        <v>28.2</v>
      </c>
      <c r="E535" s="159">
        <f t="shared" si="3"/>
        <v>3</v>
      </c>
      <c r="F535" s="173">
        <f t="shared" si="4"/>
        <v>112.8</v>
      </c>
      <c r="G535" s="159">
        <f t="shared" si="5"/>
        <v>5</v>
      </c>
      <c r="H535" s="173">
        <f t="shared" si="6"/>
        <v>14.1</v>
      </c>
      <c r="I535" s="159">
        <f t="shared" si="7"/>
        <v>2</v>
      </c>
      <c r="J535" s="175"/>
      <c r="K535" s="175"/>
    </row>
    <row r="536">
      <c r="A536" s="159" t="s">
        <v>3641</v>
      </c>
      <c r="B536" s="173">
        <v>340.0</v>
      </c>
      <c r="C536" s="159">
        <f t="shared" si="1"/>
        <v>7</v>
      </c>
      <c r="D536" s="173">
        <f t="shared" si="2"/>
        <v>170</v>
      </c>
      <c r="E536" s="159">
        <f t="shared" si="3"/>
        <v>5</v>
      </c>
      <c r="F536" s="173">
        <f t="shared" si="4"/>
        <v>680</v>
      </c>
      <c r="G536" s="159">
        <f t="shared" si="5"/>
        <v>10</v>
      </c>
      <c r="H536" s="173">
        <f t="shared" si="6"/>
        <v>85</v>
      </c>
      <c r="I536" s="159">
        <f t="shared" si="7"/>
        <v>4</v>
      </c>
    </row>
    <row r="537">
      <c r="A537" s="159" t="s">
        <v>3643</v>
      </c>
      <c r="B537" s="173">
        <v>106.6</v>
      </c>
      <c r="C537" s="159">
        <f t="shared" si="1"/>
        <v>5</v>
      </c>
      <c r="D537" s="173">
        <f t="shared" si="2"/>
        <v>53.3</v>
      </c>
      <c r="E537" s="159">
        <f t="shared" si="3"/>
        <v>4</v>
      </c>
      <c r="F537" s="173">
        <f t="shared" si="4"/>
        <v>213.2</v>
      </c>
      <c r="G537" s="159">
        <f t="shared" si="5"/>
        <v>6</v>
      </c>
      <c r="H537" s="173">
        <f t="shared" si="6"/>
        <v>26.65</v>
      </c>
      <c r="I537" s="159">
        <f t="shared" si="7"/>
        <v>3</v>
      </c>
    </row>
    <row r="538">
      <c r="A538" s="159" t="s">
        <v>3645</v>
      </c>
      <c r="B538" s="173">
        <v>26.6</v>
      </c>
      <c r="C538" s="159">
        <f t="shared" si="1"/>
        <v>3</v>
      </c>
      <c r="D538" s="173">
        <f t="shared" si="2"/>
        <v>13.3</v>
      </c>
      <c r="E538" s="159">
        <f t="shared" si="3"/>
        <v>2</v>
      </c>
      <c r="F538" s="173">
        <f t="shared" si="4"/>
        <v>53.2</v>
      </c>
      <c r="G538" s="159">
        <f t="shared" si="5"/>
        <v>4</v>
      </c>
      <c r="H538" s="173">
        <f t="shared" si="6"/>
        <v>6.65</v>
      </c>
      <c r="I538" s="159">
        <f t="shared" si="7"/>
        <v>1</v>
      </c>
    </row>
    <row r="539">
      <c r="A539" s="176" t="s">
        <v>1681</v>
      </c>
      <c r="B539" s="177">
        <v>0.3</v>
      </c>
      <c r="C539" s="159">
        <f t="shared" si="1"/>
        <v>1</v>
      </c>
      <c r="D539" s="173">
        <f t="shared" si="2"/>
        <v>0.15</v>
      </c>
      <c r="E539" s="159">
        <f t="shared" si="3"/>
        <v>1</v>
      </c>
      <c r="F539" s="173">
        <f t="shared" si="4"/>
        <v>0.6</v>
      </c>
      <c r="G539" s="159">
        <f t="shared" si="5"/>
        <v>1</v>
      </c>
      <c r="H539" s="173">
        <f t="shared" si="6"/>
        <v>0.075</v>
      </c>
      <c r="I539" s="159">
        <f t="shared" si="7"/>
        <v>1</v>
      </c>
      <c r="J539" s="175"/>
      <c r="K539" s="175"/>
    </row>
    <row r="540">
      <c r="A540" s="176" t="s">
        <v>5933</v>
      </c>
      <c r="B540" s="177">
        <v>0.3</v>
      </c>
      <c r="C540" s="159">
        <f t="shared" si="1"/>
        <v>1</v>
      </c>
      <c r="D540" s="173">
        <f t="shared" si="2"/>
        <v>0.15</v>
      </c>
      <c r="E540" s="159">
        <f t="shared" si="3"/>
        <v>1</v>
      </c>
      <c r="F540" s="173">
        <f t="shared" si="4"/>
        <v>0.6</v>
      </c>
      <c r="G540" s="159">
        <f t="shared" si="5"/>
        <v>1</v>
      </c>
      <c r="H540" s="173">
        <f t="shared" si="6"/>
        <v>0.075</v>
      </c>
      <c r="I540" s="159">
        <f t="shared" si="7"/>
        <v>1</v>
      </c>
      <c r="J540" s="175"/>
      <c r="K540" s="175"/>
    </row>
    <row r="541">
      <c r="A541" s="176" t="s">
        <v>5934</v>
      </c>
      <c r="B541" s="177">
        <v>0.3</v>
      </c>
      <c r="C541" s="159">
        <f t="shared" si="1"/>
        <v>1</v>
      </c>
      <c r="D541" s="173">
        <f t="shared" si="2"/>
        <v>0.15</v>
      </c>
      <c r="E541" s="159">
        <f t="shared" si="3"/>
        <v>1</v>
      </c>
      <c r="F541" s="173">
        <f t="shared" si="4"/>
        <v>0.6</v>
      </c>
      <c r="G541" s="159">
        <f t="shared" si="5"/>
        <v>1</v>
      </c>
      <c r="H541" s="173">
        <f t="shared" si="6"/>
        <v>0.075</v>
      </c>
      <c r="I541" s="159">
        <f t="shared" si="7"/>
        <v>1</v>
      </c>
      <c r="J541" s="175"/>
      <c r="K541" s="175"/>
    </row>
    <row r="542">
      <c r="A542" s="159" t="s">
        <v>5935</v>
      </c>
      <c r="B542" s="173">
        <v>0.3</v>
      </c>
      <c r="C542" s="159">
        <f t="shared" si="1"/>
        <v>1</v>
      </c>
      <c r="D542" s="173">
        <f t="shared" si="2"/>
        <v>0.15</v>
      </c>
      <c r="E542" s="159">
        <f t="shared" si="3"/>
        <v>1</v>
      </c>
      <c r="F542" s="173">
        <f t="shared" si="4"/>
        <v>0.6</v>
      </c>
      <c r="G542" s="159">
        <f t="shared" si="5"/>
        <v>1</v>
      </c>
      <c r="H542" s="173">
        <f t="shared" si="6"/>
        <v>0.075</v>
      </c>
      <c r="I542" s="159">
        <f t="shared" si="7"/>
        <v>1</v>
      </c>
    </row>
    <row r="543">
      <c r="A543" s="159" t="s">
        <v>5936</v>
      </c>
      <c r="B543" s="173">
        <v>0.3</v>
      </c>
      <c r="C543" s="159">
        <f t="shared" si="1"/>
        <v>1</v>
      </c>
      <c r="D543" s="173">
        <f t="shared" si="2"/>
        <v>0.15</v>
      </c>
      <c r="E543" s="159">
        <f t="shared" si="3"/>
        <v>1</v>
      </c>
      <c r="F543" s="173">
        <f t="shared" si="4"/>
        <v>0.6</v>
      </c>
      <c r="G543" s="159">
        <f t="shared" si="5"/>
        <v>1</v>
      </c>
      <c r="H543" s="173">
        <f t="shared" si="6"/>
        <v>0.075</v>
      </c>
      <c r="I543" s="159">
        <f t="shared" si="7"/>
        <v>1</v>
      </c>
    </row>
    <row r="544">
      <c r="A544" s="159" t="s">
        <v>5937</v>
      </c>
      <c r="B544" s="173">
        <v>0.3</v>
      </c>
      <c r="C544" s="159">
        <f t="shared" si="1"/>
        <v>1</v>
      </c>
      <c r="D544" s="173">
        <f t="shared" si="2"/>
        <v>0.15</v>
      </c>
      <c r="E544" s="159">
        <f t="shared" si="3"/>
        <v>1</v>
      </c>
      <c r="F544" s="173">
        <f t="shared" si="4"/>
        <v>0.6</v>
      </c>
      <c r="G544" s="159">
        <f t="shared" si="5"/>
        <v>1</v>
      </c>
      <c r="H544" s="173">
        <f t="shared" si="6"/>
        <v>0.075</v>
      </c>
      <c r="I544" s="159">
        <f t="shared" si="7"/>
        <v>1</v>
      </c>
    </row>
    <row r="545">
      <c r="A545" s="176" t="s">
        <v>3668</v>
      </c>
      <c r="B545" s="177">
        <v>0.3</v>
      </c>
      <c r="C545" s="159">
        <f t="shared" si="1"/>
        <v>1</v>
      </c>
      <c r="D545" s="173">
        <f t="shared" si="2"/>
        <v>0.15</v>
      </c>
      <c r="E545" s="159">
        <f t="shared" si="3"/>
        <v>1</v>
      </c>
      <c r="F545" s="173">
        <f t="shared" si="4"/>
        <v>0.6</v>
      </c>
      <c r="G545" s="159">
        <f t="shared" si="5"/>
        <v>1</v>
      </c>
      <c r="H545" s="173">
        <f t="shared" si="6"/>
        <v>0.075</v>
      </c>
      <c r="I545" s="159">
        <f t="shared" si="7"/>
        <v>1</v>
      </c>
      <c r="J545" s="175"/>
      <c r="K545" s="175"/>
    </row>
    <row r="546">
      <c r="A546" s="176" t="s">
        <v>3671</v>
      </c>
      <c r="B546" s="177">
        <v>0.3</v>
      </c>
      <c r="C546" s="159">
        <f t="shared" si="1"/>
        <v>1</v>
      </c>
      <c r="D546" s="173">
        <f t="shared" si="2"/>
        <v>0.15</v>
      </c>
      <c r="E546" s="159">
        <f t="shared" si="3"/>
        <v>1</v>
      </c>
      <c r="F546" s="173">
        <f t="shared" si="4"/>
        <v>0.6</v>
      </c>
      <c r="G546" s="159">
        <f t="shared" si="5"/>
        <v>1</v>
      </c>
      <c r="H546" s="173">
        <f t="shared" si="6"/>
        <v>0.075</v>
      </c>
      <c r="I546" s="159">
        <f t="shared" si="7"/>
        <v>1</v>
      </c>
      <c r="J546" s="175"/>
      <c r="K546" s="175"/>
    </row>
    <row r="547">
      <c r="A547" s="176" t="s">
        <v>3674</v>
      </c>
      <c r="B547" s="177">
        <v>0.3</v>
      </c>
      <c r="C547" s="159">
        <f t="shared" si="1"/>
        <v>1</v>
      </c>
      <c r="D547" s="173">
        <f t="shared" si="2"/>
        <v>0.15</v>
      </c>
      <c r="E547" s="159">
        <f t="shared" si="3"/>
        <v>1</v>
      </c>
      <c r="F547" s="173">
        <f t="shared" si="4"/>
        <v>0.6</v>
      </c>
      <c r="G547" s="159">
        <f t="shared" si="5"/>
        <v>1</v>
      </c>
      <c r="H547" s="173">
        <f t="shared" si="6"/>
        <v>0.075</v>
      </c>
      <c r="I547" s="159">
        <f t="shared" si="7"/>
        <v>1</v>
      </c>
      <c r="J547" s="175"/>
      <c r="K547" s="175"/>
    </row>
    <row r="548">
      <c r="A548" s="159" t="s">
        <v>1713</v>
      </c>
      <c r="B548" s="173">
        <v>683.0</v>
      </c>
      <c r="C548" s="159">
        <f t="shared" si="1"/>
        <v>10</v>
      </c>
      <c r="D548" s="173">
        <f t="shared" si="2"/>
        <v>341.5</v>
      </c>
      <c r="E548" s="159">
        <f t="shared" si="3"/>
        <v>7</v>
      </c>
      <c r="F548" s="173">
        <f t="shared" si="4"/>
        <v>1366</v>
      </c>
      <c r="G548" s="159">
        <f t="shared" si="5"/>
        <v>12</v>
      </c>
      <c r="H548" s="173">
        <f t="shared" si="6"/>
        <v>170.75</v>
      </c>
      <c r="I548" s="159">
        <f t="shared" si="7"/>
        <v>5</v>
      </c>
    </row>
    <row r="549">
      <c r="A549" s="159" t="s">
        <v>1720</v>
      </c>
      <c r="B549" s="173">
        <v>336.0</v>
      </c>
      <c r="C549" s="159">
        <f t="shared" si="1"/>
        <v>7</v>
      </c>
      <c r="D549" s="173">
        <f t="shared" si="2"/>
        <v>168</v>
      </c>
      <c r="E549" s="159">
        <f t="shared" si="3"/>
        <v>5</v>
      </c>
      <c r="F549" s="173">
        <f t="shared" si="4"/>
        <v>672</v>
      </c>
      <c r="G549" s="159">
        <f t="shared" si="5"/>
        <v>10</v>
      </c>
      <c r="H549" s="173">
        <f t="shared" si="6"/>
        <v>84</v>
      </c>
      <c r="I549" s="159">
        <f t="shared" si="7"/>
        <v>4</v>
      </c>
    </row>
    <row r="550">
      <c r="A550" s="159" t="s">
        <v>3682</v>
      </c>
      <c r="B550" s="173">
        <v>430.0</v>
      </c>
      <c r="C550" s="159">
        <f t="shared" si="1"/>
        <v>8</v>
      </c>
      <c r="D550" s="173">
        <f t="shared" si="2"/>
        <v>215</v>
      </c>
      <c r="E550" s="159">
        <f t="shared" si="3"/>
        <v>6</v>
      </c>
      <c r="F550" s="173">
        <f t="shared" si="4"/>
        <v>860</v>
      </c>
      <c r="G550" s="159">
        <f t="shared" si="5"/>
        <v>11</v>
      </c>
      <c r="H550" s="173">
        <f t="shared" si="6"/>
        <v>107.5</v>
      </c>
      <c r="I550" s="159">
        <f t="shared" si="7"/>
        <v>5</v>
      </c>
    </row>
    <row r="551">
      <c r="A551" s="176" t="s">
        <v>3689</v>
      </c>
      <c r="B551" s="177">
        <v>420.0</v>
      </c>
      <c r="C551" s="159">
        <f t="shared" si="1"/>
        <v>8</v>
      </c>
      <c r="D551" s="173">
        <f t="shared" si="2"/>
        <v>210</v>
      </c>
      <c r="E551" s="159">
        <f t="shared" si="3"/>
        <v>6</v>
      </c>
      <c r="F551" s="173">
        <f t="shared" si="4"/>
        <v>840</v>
      </c>
      <c r="G551" s="159">
        <f t="shared" si="5"/>
        <v>11</v>
      </c>
      <c r="H551" s="173">
        <f t="shared" si="6"/>
        <v>105</v>
      </c>
      <c r="I551" s="159">
        <f t="shared" si="7"/>
        <v>5</v>
      </c>
      <c r="J551" s="175"/>
      <c r="K551" s="175"/>
    </row>
    <row r="552">
      <c r="A552" s="176" t="s">
        <v>5941</v>
      </c>
      <c r="B552" s="177">
        <v>750.0</v>
      </c>
      <c r="C552" s="159">
        <f t="shared" si="1"/>
        <v>11</v>
      </c>
      <c r="D552" s="173">
        <f t="shared" si="2"/>
        <v>375</v>
      </c>
      <c r="E552" s="159">
        <f t="shared" si="3"/>
        <v>8</v>
      </c>
      <c r="F552" s="173">
        <f t="shared" si="4"/>
        <v>1500</v>
      </c>
      <c r="G552" s="159">
        <f t="shared" si="5"/>
        <v>12</v>
      </c>
      <c r="H552" s="173">
        <f t="shared" si="6"/>
        <v>187.5</v>
      </c>
      <c r="I552" s="159">
        <f t="shared" si="7"/>
        <v>5</v>
      </c>
      <c r="J552" s="175"/>
      <c r="K552" s="175"/>
    </row>
    <row r="553">
      <c r="A553" s="176" t="s">
        <v>5942</v>
      </c>
      <c r="B553" s="177">
        <v>650.0</v>
      </c>
      <c r="C553" s="159">
        <f t="shared" si="1"/>
        <v>10</v>
      </c>
      <c r="D553" s="173">
        <f t="shared" si="2"/>
        <v>325</v>
      </c>
      <c r="E553" s="159">
        <f t="shared" si="3"/>
        <v>7</v>
      </c>
      <c r="F553" s="173">
        <f t="shared" si="4"/>
        <v>1300</v>
      </c>
      <c r="G553" s="159">
        <f t="shared" si="5"/>
        <v>12</v>
      </c>
      <c r="H553" s="173">
        <f t="shared" si="6"/>
        <v>162.5</v>
      </c>
      <c r="I553" s="159">
        <f t="shared" si="7"/>
        <v>5</v>
      </c>
      <c r="J553" s="175"/>
      <c r="K553" s="175"/>
    </row>
    <row r="554">
      <c r="A554" s="159" t="s">
        <v>3697</v>
      </c>
      <c r="B554" s="173">
        <v>85.6</v>
      </c>
      <c r="C554" s="159">
        <f t="shared" si="1"/>
        <v>4</v>
      </c>
      <c r="D554" s="173">
        <f t="shared" si="2"/>
        <v>42.8</v>
      </c>
      <c r="E554" s="159">
        <f t="shared" si="3"/>
        <v>3</v>
      </c>
      <c r="F554" s="173">
        <f t="shared" si="4"/>
        <v>171.2</v>
      </c>
      <c r="G554" s="159">
        <f t="shared" si="5"/>
        <v>5</v>
      </c>
      <c r="H554" s="173">
        <f t="shared" si="6"/>
        <v>21.4</v>
      </c>
      <c r="I554" s="159">
        <f t="shared" si="7"/>
        <v>2</v>
      </c>
    </row>
    <row r="555">
      <c r="A555" s="159" t="s">
        <v>3699</v>
      </c>
      <c r="B555" s="173">
        <v>3.1</v>
      </c>
      <c r="C555" s="159">
        <f t="shared" si="1"/>
        <v>1</v>
      </c>
      <c r="D555" s="173">
        <f t="shared" si="2"/>
        <v>1.55</v>
      </c>
      <c r="E555" s="159">
        <f t="shared" si="3"/>
        <v>1</v>
      </c>
      <c r="F555" s="173">
        <f t="shared" si="4"/>
        <v>6.2</v>
      </c>
      <c r="G555" s="159">
        <f t="shared" si="5"/>
        <v>1</v>
      </c>
      <c r="H555" s="173">
        <f t="shared" si="6"/>
        <v>0.775</v>
      </c>
      <c r="I555" s="159">
        <f t="shared" si="7"/>
        <v>1</v>
      </c>
    </row>
    <row r="556">
      <c r="A556" s="159" t="s">
        <v>3703</v>
      </c>
      <c r="B556" s="173">
        <v>1.4</v>
      </c>
      <c r="C556" s="159">
        <f t="shared" si="1"/>
        <v>1</v>
      </c>
      <c r="D556" s="173">
        <f t="shared" si="2"/>
        <v>0.7</v>
      </c>
      <c r="E556" s="159">
        <f t="shared" si="3"/>
        <v>1</v>
      </c>
      <c r="F556" s="173">
        <f t="shared" si="4"/>
        <v>2.8</v>
      </c>
      <c r="G556" s="159">
        <f t="shared" si="5"/>
        <v>1</v>
      </c>
      <c r="H556" s="173">
        <f t="shared" si="6"/>
        <v>0.35</v>
      </c>
      <c r="I556" s="159">
        <f t="shared" si="7"/>
        <v>1</v>
      </c>
    </row>
    <row r="557">
      <c r="A557" s="176" t="s">
        <v>3705</v>
      </c>
      <c r="B557" s="177">
        <v>50.5</v>
      </c>
      <c r="C557" s="159">
        <f t="shared" si="1"/>
        <v>4</v>
      </c>
      <c r="D557" s="173">
        <f t="shared" si="2"/>
        <v>25.25</v>
      </c>
      <c r="E557" s="159">
        <f t="shared" si="3"/>
        <v>3</v>
      </c>
      <c r="F557" s="173">
        <f t="shared" si="4"/>
        <v>101</v>
      </c>
      <c r="G557" s="159">
        <f t="shared" si="5"/>
        <v>5</v>
      </c>
      <c r="H557" s="173">
        <f t="shared" si="6"/>
        <v>12.625</v>
      </c>
      <c r="I557" s="159">
        <f t="shared" si="7"/>
        <v>2</v>
      </c>
      <c r="J557" s="175"/>
      <c r="K557" s="175"/>
    </row>
    <row r="558">
      <c r="A558" s="176" t="s">
        <v>5943</v>
      </c>
      <c r="B558" s="177">
        <v>2.1</v>
      </c>
      <c r="C558" s="159">
        <f t="shared" si="1"/>
        <v>1</v>
      </c>
      <c r="D558" s="173">
        <f t="shared" si="2"/>
        <v>1.05</v>
      </c>
      <c r="E558" s="159">
        <f t="shared" si="3"/>
        <v>1</v>
      </c>
      <c r="F558" s="173">
        <f t="shared" si="4"/>
        <v>4.2</v>
      </c>
      <c r="G558" s="159">
        <f t="shared" si="5"/>
        <v>1</v>
      </c>
      <c r="H558" s="173">
        <f t="shared" si="6"/>
        <v>0.525</v>
      </c>
      <c r="I558" s="159">
        <f t="shared" si="7"/>
        <v>1</v>
      </c>
      <c r="J558" s="175"/>
      <c r="K558" s="175"/>
    </row>
    <row r="559">
      <c r="A559" s="176" t="s">
        <v>5944</v>
      </c>
      <c r="B559" s="177">
        <v>5.2</v>
      </c>
      <c r="C559" s="159">
        <f t="shared" si="1"/>
        <v>1</v>
      </c>
      <c r="D559" s="173">
        <f t="shared" si="2"/>
        <v>2.6</v>
      </c>
      <c r="E559" s="159">
        <f t="shared" si="3"/>
        <v>1</v>
      </c>
      <c r="F559" s="173">
        <f t="shared" si="4"/>
        <v>10.4</v>
      </c>
      <c r="G559" s="159">
        <f t="shared" si="5"/>
        <v>2</v>
      </c>
      <c r="H559" s="173">
        <f t="shared" si="6"/>
        <v>1.3</v>
      </c>
      <c r="I559" s="159">
        <f t="shared" si="7"/>
        <v>1</v>
      </c>
      <c r="J559" s="175"/>
      <c r="K559" s="175"/>
    </row>
    <row r="560">
      <c r="A560" s="159" t="s">
        <v>3711</v>
      </c>
      <c r="B560" s="173">
        <v>320.0</v>
      </c>
      <c r="C560" s="159">
        <f t="shared" si="1"/>
        <v>7</v>
      </c>
      <c r="D560" s="173">
        <f t="shared" si="2"/>
        <v>160</v>
      </c>
      <c r="E560" s="159">
        <f t="shared" si="3"/>
        <v>5</v>
      </c>
      <c r="F560" s="173">
        <f t="shared" si="4"/>
        <v>640</v>
      </c>
      <c r="G560" s="159">
        <f t="shared" si="5"/>
        <v>10</v>
      </c>
      <c r="H560" s="173">
        <f t="shared" si="6"/>
        <v>80</v>
      </c>
      <c r="I560" s="159">
        <f t="shared" si="7"/>
        <v>4</v>
      </c>
    </row>
    <row r="561">
      <c r="A561" s="159" t="s">
        <v>3716</v>
      </c>
      <c r="B561" s="173">
        <v>4.0</v>
      </c>
      <c r="C561" s="159">
        <f t="shared" si="1"/>
        <v>1</v>
      </c>
      <c r="D561" s="173">
        <f t="shared" si="2"/>
        <v>2</v>
      </c>
      <c r="E561" s="159">
        <f t="shared" si="3"/>
        <v>1</v>
      </c>
      <c r="F561" s="173">
        <f t="shared" si="4"/>
        <v>8</v>
      </c>
      <c r="G561" s="159">
        <f t="shared" si="5"/>
        <v>1</v>
      </c>
      <c r="H561" s="173">
        <f t="shared" si="6"/>
        <v>1</v>
      </c>
      <c r="I561" s="159">
        <f t="shared" si="7"/>
        <v>1</v>
      </c>
    </row>
    <row r="562">
      <c r="A562" s="159" t="s">
        <v>3723</v>
      </c>
      <c r="B562" s="173">
        <v>8.1</v>
      </c>
      <c r="C562" s="159">
        <f t="shared" si="1"/>
        <v>1</v>
      </c>
      <c r="D562" s="173">
        <f t="shared" si="2"/>
        <v>4.05</v>
      </c>
      <c r="E562" s="159">
        <f t="shared" si="3"/>
        <v>1</v>
      </c>
      <c r="F562" s="173">
        <f t="shared" si="4"/>
        <v>16.2</v>
      </c>
      <c r="G562" s="159">
        <f t="shared" si="5"/>
        <v>2</v>
      </c>
      <c r="H562" s="173">
        <f t="shared" si="6"/>
        <v>2.025</v>
      </c>
      <c r="I562" s="159">
        <f t="shared" si="7"/>
        <v>1</v>
      </c>
    </row>
    <row r="563">
      <c r="A563" s="176" t="s">
        <v>3724</v>
      </c>
      <c r="B563" s="177">
        <v>16.0</v>
      </c>
      <c r="C563" s="159">
        <f t="shared" si="1"/>
        <v>2</v>
      </c>
      <c r="D563" s="173">
        <f t="shared" si="2"/>
        <v>8</v>
      </c>
      <c r="E563" s="159">
        <f t="shared" si="3"/>
        <v>1</v>
      </c>
      <c r="F563" s="173">
        <f t="shared" si="4"/>
        <v>32</v>
      </c>
      <c r="G563" s="159">
        <f t="shared" si="5"/>
        <v>3</v>
      </c>
      <c r="H563" s="173">
        <f t="shared" si="6"/>
        <v>4</v>
      </c>
      <c r="I563" s="159">
        <f t="shared" si="7"/>
        <v>1</v>
      </c>
      <c r="J563" s="175"/>
      <c r="K563" s="175"/>
    </row>
    <row r="564">
      <c r="A564" s="176" t="s">
        <v>3728</v>
      </c>
      <c r="B564" s="177">
        <v>63.0</v>
      </c>
      <c r="C564" s="159">
        <f t="shared" si="1"/>
        <v>4</v>
      </c>
      <c r="D564" s="173">
        <f t="shared" si="2"/>
        <v>31.5</v>
      </c>
      <c r="E564" s="159">
        <f t="shared" si="3"/>
        <v>3</v>
      </c>
      <c r="F564" s="173">
        <f t="shared" si="4"/>
        <v>126</v>
      </c>
      <c r="G564" s="159">
        <f t="shared" si="5"/>
        <v>5</v>
      </c>
      <c r="H564" s="173">
        <f t="shared" si="6"/>
        <v>15.75</v>
      </c>
      <c r="I564" s="159">
        <f t="shared" si="7"/>
        <v>2</v>
      </c>
      <c r="J564" s="175"/>
      <c r="K564" s="175"/>
    </row>
    <row r="565">
      <c r="A565" s="176" t="s">
        <v>3731</v>
      </c>
      <c r="B565" s="177">
        <v>9.9</v>
      </c>
      <c r="C565" s="159">
        <f t="shared" si="1"/>
        <v>1</v>
      </c>
      <c r="D565" s="173">
        <f t="shared" si="2"/>
        <v>4.95</v>
      </c>
      <c r="E565" s="159">
        <f t="shared" si="3"/>
        <v>1</v>
      </c>
      <c r="F565" s="173">
        <f t="shared" si="4"/>
        <v>19.8</v>
      </c>
      <c r="G565" s="159">
        <f t="shared" si="5"/>
        <v>2</v>
      </c>
      <c r="H565" s="173">
        <f t="shared" si="6"/>
        <v>2.475</v>
      </c>
      <c r="I565" s="159">
        <f t="shared" si="7"/>
        <v>1</v>
      </c>
      <c r="J565" s="175"/>
      <c r="K565" s="175"/>
    </row>
    <row r="566">
      <c r="A566" s="159" t="s">
        <v>3733</v>
      </c>
      <c r="B566" s="173">
        <v>55.5</v>
      </c>
      <c r="C566" s="159">
        <f t="shared" si="1"/>
        <v>4</v>
      </c>
      <c r="D566" s="173">
        <f t="shared" si="2"/>
        <v>27.75</v>
      </c>
      <c r="E566" s="159">
        <f t="shared" si="3"/>
        <v>3</v>
      </c>
      <c r="F566" s="173">
        <f t="shared" si="4"/>
        <v>111</v>
      </c>
      <c r="G566" s="159">
        <f t="shared" si="5"/>
        <v>5</v>
      </c>
      <c r="H566" s="173">
        <f t="shared" si="6"/>
        <v>13.875</v>
      </c>
      <c r="I566" s="159">
        <f t="shared" si="7"/>
        <v>2</v>
      </c>
    </row>
    <row r="567">
      <c r="A567" s="159" t="s">
        <v>3735</v>
      </c>
      <c r="B567" s="173">
        <v>150.0</v>
      </c>
      <c r="C567" s="159">
        <f t="shared" si="1"/>
        <v>5</v>
      </c>
      <c r="D567" s="173">
        <f t="shared" si="2"/>
        <v>75</v>
      </c>
      <c r="E567" s="159">
        <f t="shared" si="3"/>
        <v>4</v>
      </c>
      <c r="F567" s="173">
        <f t="shared" si="4"/>
        <v>300</v>
      </c>
      <c r="G567" s="159">
        <f t="shared" si="5"/>
        <v>7</v>
      </c>
      <c r="H567" s="173">
        <f t="shared" si="6"/>
        <v>37.5</v>
      </c>
      <c r="I567" s="159">
        <f t="shared" si="7"/>
        <v>3</v>
      </c>
    </row>
    <row r="568">
      <c r="A568" s="159" t="s">
        <v>3738</v>
      </c>
      <c r="B568" s="173">
        <v>5.9</v>
      </c>
      <c r="C568" s="159">
        <f t="shared" si="1"/>
        <v>1</v>
      </c>
      <c r="D568" s="173">
        <f t="shared" si="2"/>
        <v>2.95</v>
      </c>
      <c r="E568" s="159">
        <f t="shared" si="3"/>
        <v>1</v>
      </c>
      <c r="F568" s="173">
        <f t="shared" si="4"/>
        <v>11.8</v>
      </c>
      <c r="G568" s="159">
        <f t="shared" si="5"/>
        <v>2</v>
      </c>
      <c r="H568" s="173">
        <f t="shared" si="6"/>
        <v>1.475</v>
      </c>
      <c r="I568" s="159">
        <f t="shared" si="7"/>
        <v>1</v>
      </c>
    </row>
    <row r="569">
      <c r="A569" s="176" t="s">
        <v>3740</v>
      </c>
      <c r="B569" s="177">
        <v>24.5</v>
      </c>
      <c r="C569" s="159">
        <f t="shared" si="1"/>
        <v>2</v>
      </c>
      <c r="D569" s="173">
        <f t="shared" si="2"/>
        <v>12.25</v>
      </c>
      <c r="E569" s="159">
        <f t="shared" si="3"/>
        <v>2</v>
      </c>
      <c r="F569" s="173">
        <f t="shared" si="4"/>
        <v>49</v>
      </c>
      <c r="G569" s="159">
        <f t="shared" si="5"/>
        <v>3</v>
      </c>
      <c r="H569" s="173">
        <f t="shared" si="6"/>
        <v>6.125</v>
      </c>
      <c r="I569" s="159">
        <f t="shared" si="7"/>
        <v>1</v>
      </c>
      <c r="J569" s="175"/>
      <c r="K569" s="175"/>
    </row>
    <row r="570">
      <c r="A570" s="176" t="s">
        <v>3742</v>
      </c>
      <c r="B570" s="177">
        <v>94.6</v>
      </c>
      <c r="C570" s="159">
        <f t="shared" si="1"/>
        <v>4</v>
      </c>
      <c r="D570" s="173">
        <f t="shared" si="2"/>
        <v>47.3</v>
      </c>
      <c r="E570" s="159">
        <f t="shared" si="3"/>
        <v>3</v>
      </c>
      <c r="F570" s="173">
        <f t="shared" si="4"/>
        <v>189.2</v>
      </c>
      <c r="G570" s="159">
        <f t="shared" si="5"/>
        <v>5</v>
      </c>
      <c r="H570" s="173">
        <f t="shared" si="6"/>
        <v>23.65</v>
      </c>
      <c r="I570" s="159">
        <f t="shared" si="7"/>
        <v>2</v>
      </c>
      <c r="J570" s="175"/>
      <c r="K570" s="175"/>
    </row>
    <row r="571">
      <c r="A571" s="176" t="s">
        <v>3745</v>
      </c>
      <c r="B571" s="177">
        <v>11.6</v>
      </c>
      <c r="C571" s="159">
        <f t="shared" si="1"/>
        <v>2</v>
      </c>
      <c r="D571" s="173">
        <f t="shared" si="2"/>
        <v>5.8</v>
      </c>
      <c r="E571" s="159">
        <f t="shared" si="3"/>
        <v>1</v>
      </c>
      <c r="F571" s="173">
        <f t="shared" si="4"/>
        <v>23.2</v>
      </c>
      <c r="G571" s="159">
        <f t="shared" si="5"/>
        <v>2</v>
      </c>
      <c r="H571" s="173">
        <f t="shared" si="6"/>
        <v>2.9</v>
      </c>
      <c r="I571" s="159">
        <f t="shared" si="7"/>
        <v>1</v>
      </c>
      <c r="J571" s="175"/>
      <c r="K571" s="175"/>
    </row>
    <row r="572">
      <c r="A572" s="159" t="s">
        <v>3747</v>
      </c>
      <c r="B572" s="173">
        <v>27.0</v>
      </c>
      <c r="C572" s="159">
        <f t="shared" si="1"/>
        <v>3</v>
      </c>
      <c r="D572" s="173">
        <f t="shared" si="2"/>
        <v>13.5</v>
      </c>
      <c r="E572" s="159">
        <f t="shared" si="3"/>
        <v>2</v>
      </c>
      <c r="F572" s="173">
        <f t="shared" si="4"/>
        <v>54</v>
      </c>
      <c r="G572" s="159">
        <f t="shared" si="5"/>
        <v>4</v>
      </c>
      <c r="H572" s="173">
        <f t="shared" si="6"/>
        <v>6.75</v>
      </c>
      <c r="I572" s="159">
        <f t="shared" si="7"/>
        <v>1</v>
      </c>
    </row>
    <row r="573">
      <c r="A573" s="159" t="s">
        <v>3750</v>
      </c>
      <c r="B573" s="173">
        <v>4.1</v>
      </c>
      <c r="C573" s="159">
        <f t="shared" si="1"/>
        <v>1</v>
      </c>
      <c r="D573" s="173">
        <f t="shared" si="2"/>
        <v>2.05</v>
      </c>
      <c r="E573" s="159">
        <f t="shared" si="3"/>
        <v>1</v>
      </c>
      <c r="F573" s="173">
        <f t="shared" si="4"/>
        <v>8.2</v>
      </c>
      <c r="G573" s="159">
        <f t="shared" si="5"/>
        <v>1</v>
      </c>
      <c r="H573" s="173">
        <f t="shared" si="6"/>
        <v>1.025</v>
      </c>
      <c r="I573" s="159">
        <f t="shared" si="7"/>
        <v>1</v>
      </c>
    </row>
    <row r="574">
      <c r="A574" s="159" t="s">
        <v>3754</v>
      </c>
      <c r="B574" s="173">
        <v>14.7</v>
      </c>
      <c r="C574" s="159">
        <f t="shared" si="1"/>
        <v>2</v>
      </c>
      <c r="D574" s="173">
        <f t="shared" si="2"/>
        <v>7.35</v>
      </c>
      <c r="E574" s="159">
        <f t="shared" si="3"/>
        <v>1</v>
      </c>
      <c r="F574" s="173">
        <f t="shared" si="4"/>
        <v>29.4</v>
      </c>
      <c r="G574" s="159">
        <f t="shared" si="5"/>
        <v>3</v>
      </c>
      <c r="H574" s="173">
        <f t="shared" si="6"/>
        <v>3.675</v>
      </c>
      <c r="I574" s="159">
        <f t="shared" si="7"/>
        <v>1</v>
      </c>
    </row>
    <row r="575">
      <c r="A575" s="176" t="s">
        <v>3759</v>
      </c>
      <c r="B575" s="177">
        <v>61.0</v>
      </c>
      <c r="C575" s="159">
        <f t="shared" si="1"/>
        <v>4</v>
      </c>
      <c r="D575" s="173">
        <f t="shared" si="2"/>
        <v>30.5</v>
      </c>
      <c r="E575" s="159">
        <f t="shared" si="3"/>
        <v>3</v>
      </c>
      <c r="F575" s="173">
        <f t="shared" si="4"/>
        <v>122</v>
      </c>
      <c r="G575" s="159">
        <f t="shared" si="5"/>
        <v>5</v>
      </c>
      <c r="H575" s="173">
        <f t="shared" si="6"/>
        <v>15.25</v>
      </c>
      <c r="I575" s="159">
        <f t="shared" si="7"/>
        <v>2</v>
      </c>
      <c r="J575" s="175"/>
      <c r="K575" s="175"/>
    </row>
    <row r="576">
      <c r="A576" s="176" t="s">
        <v>3761</v>
      </c>
      <c r="B576" s="177">
        <v>10.1</v>
      </c>
      <c r="C576" s="159">
        <f t="shared" si="1"/>
        <v>2</v>
      </c>
      <c r="D576" s="173">
        <f t="shared" si="2"/>
        <v>5.05</v>
      </c>
      <c r="E576" s="159">
        <f t="shared" si="3"/>
        <v>1</v>
      </c>
      <c r="F576" s="173">
        <f t="shared" si="4"/>
        <v>20.2</v>
      </c>
      <c r="G576" s="159">
        <f t="shared" si="5"/>
        <v>2</v>
      </c>
      <c r="H576" s="173">
        <f t="shared" si="6"/>
        <v>2.525</v>
      </c>
      <c r="I576" s="159">
        <f t="shared" si="7"/>
        <v>1</v>
      </c>
      <c r="J576" s="175"/>
      <c r="K576" s="175"/>
    </row>
    <row r="577">
      <c r="A577" s="176" t="s">
        <v>3764</v>
      </c>
      <c r="B577" s="177">
        <v>37.5</v>
      </c>
      <c r="C577" s="159">
        <f t="shared" si="1"/>
        <v>3</v>
      </c>
      <c r="D577" s="173">
        <f t="shared" si="2"/>
        <v>18.75</v>
      </c>
      <c r="E577" s="159">
        <f t="shared" si="3"/>
        <v>2</v>
      </c>
      <c r="F577" s="173">
        <f t="shared" si="4"/>
        <v>75</v>
      </c>
      <c r="G577" s="159">
        <f t="shared" si="5"/>
        <v>4</v>
      </c>
      <c r="H577" s="173">
        <f t="shared" si="6"/>
        <v>9.375</v>
      </c>
      <c r="I577" s="159">
        <f t="shared" si="7"/>
        <v>1</v>
      </c>
      <c r="J577" s="175"/>
      <c r="K577" s="175"/>
    </row>
    <row r="578">
      <c r="A578" s="159" t="s">
        <v>3767</v>
      </c>
      <c r="B578" s="173">
        <v>10.5</v>
      </c>
      <c r="C578" s="159">
        <f t="shared" si="1"/>
        <v>2</v>
      </c>
      <c r="D578" s="173">
        <f t="shared" si="2"/>
        <v>5.25</v>
      </c>
      <c r="E578" s="159">
        <f t="shared" si="3"/>
        <v>1</v>
      </c>
      <c r="F578" s="173">
        <f t="shared" si="4"/>
        <v>21</v>
      </c>
      <c r="G578" s="159">
        <f t="shared" si="5"/>
        <v>2</v>
      </c>
      <c r="H578" s="173">
        <f t="shared" si="6"/>
        <v>2.625</v>
      </c>
      <c r="I578" s="159">
        <f t="shared" si="7"/>
        <v>1</v>
      </c>
    </row>
    <row r="579">
      <c r="A579" s="159" t="s">
        <v>3770</v>
      </c>
      <c r="B579" s="173">
        <v>30.5</v>
      </c>
      <c r="C579" s="159">
        <f t="shared" si="1"/>
        <v>3</v>
      </c>
      <c r="D579" s="173">
        <f t="shared" si="2"/>
        <v>15.25</v>
      </c>
      <c r="E579" s="159">
        <f t="shared" si="3"/>
        <v>2</v>
      </c>
      <c r="F579" s="173">
        <f t="shared" si="4"/>
        <v>61</v>
      </c>
      <c r="G579" s="159">
        <f t="shared" si="5"/>
        <v>4</v>
      </c>
      <c r="H579" s="173">
        <f t="shared" si="6"/>
        <v>7.625</v>
      </c>
      <c r="I579" s="159">
        <f t="shared" si="7"/>
        <v>1</v>
      </c>
    </row>
    <row r="580">
      <c r="A580" s="159" t="s">
        <v>3772</v>
      </c>
      <c r="B580" s="173">
        <v>11.0</v>
      </c>
      <c r="C580" s="159">
        <f t="shared" si="1"/>
        <v>2</v>
      </c>
      <c r="D580" s="173">
        <f t="shared" si="2"/>
        <v>5.5</v>
      </c>
      <c r="E580" s="159">
        <f t="shared" si="3"/>
        <v>1</v>
      </c>
      <c r="F580" s="173">
        <f t="shared" si="4"/>
        <v>22</v>
      </c>
      <c r="G580" s="159">
        <f t="shared" si="5"/>
        <v>2</v>
      </c>
      <c r="H580" s="173">
        <f t="shared" si="6"/>
        <v>2.75</v>
      </c>
      <c r="I580" s="159">
        <f t="shared" si="7"/>
        <v>1</v>
      </c>
    </row>
    <row r="581">
      <c r="A581" s="176" t="s">
        <v>3774</v>
      </c>
      <c r="B581" s="177">
        <v>28.0</v>
      </c>
      <c r="C581" s="159">
        <f t="shared" si="1"/>
        <v>3</v>
      </c>
      <c r="D581" s="173">
        <f t="shared" si="2"/>
        <v>14</v>
      </c>
      <c r="E581" s="159">
        <f t="shared" si="3"/>
        <v>2</v>
      </c>
      <c r="F581" s="173">
        <f t="shared" si="4"/>
        <v>56</v>
      </c>
      <c r="G581" s="159">
        <f t="shared" si="5"/>
        <v>4</v>
      </c>
      <c r="H581" s="173">
        <f t="shared" si="6"/>
        <v>7</v>
      </c>
      <c r="I581" s="159">
        <f t="shared" si="7"/>
        <v>1</v>
      </c>
      <c r="J581" s="175"/>
      <c r="K581" s="175"/>
    </row>
    <row r="582">
      <c r="A582" s="176" t="s">
        <v>3777</v>
      </c>
      <c r="B582" s="177">
        <v>13.5</v>
      </c>
      <c r="C582" s="159">
        <f t="shared" si="1"/>
        <v>2</v>
      </c>
      <c r="D582" s="173">
        <f t="shared" si="2"/>
        <v>6.75</v>
      </c>
      <c r="E582" s="159">
        <f t="shared" si="3"/>
        <v>1</v>
      </c>
      <c r="F582" s="173">
        <f t="shared" si="4"/>
        <v>27</v>
      </c>
      <c r="G582" s="159">
        <f t="shared" si="5"/>
        <v>3</v>
      </c>
      <c r="H582" s="173">
        <f t="shared" si="6"/>
        <v>3.375</v>
      </c>
      <c r="I582" s="159">
        <f t="shared" si="7"/>
        <v>1</v>
      </c>
      <c r="J582" s="175"/>
      <c r="K582" s="175"/>
    </row>
    <row r="583">
      <c r="A583" s="176" t="s">
        <v>3780</v>
      </c>
      <c r="B583" s="177">
        <v>29.0</v>
      </c>
      <c r="C583" s="159">
        <f t="shared" si="1"/>
        <v>3</v>
      </c>
      <c r="D583" s="173">
        <f t="shared" si="2"/>
        <v>14.5</v>
      </c>
      <c r="E583" s="159">
        <f t="shared" si="3"/>
        <v>2</v>
      </c>
      <c r="F583" s="173">
        <f t="shared" si="4"/>
        <v>58</v>
      </c>
      <c r="G583" s="159">
        <f t="shared" si="5"/>
        <v>4</v>
      </c>
      <c r="H583" s="173">
        <f t="shared" si="6"/>
        <v>7.25</v>
      </c>
      <c r="I583" s="159">
        <f t="shared" si="7"/>
        <v>1</v>
      </c>
      <c r="J583" s="175"/>
      <c r="K583" s="175"/>
    </row>
    <row r="584">
      <c r="A584" s="159" t="s">
        <v>3783</v>
      </c>
      <c r="B584" s="173">
        <v>23.3</v>
      </c>
      <c r="C584" s="159">
        <f t="shared" si="1"/>
        <v>2</v>
      </c>
      <c r="D584" s="173">
        <f t="shared" si="2"/>
        <v>11.65</v>
      </c>
      <c r="E584" s="159">
        <f t="shared" si="3"/>
        <v>2</v>
      </c>
      <c r="F584" s="173">
        <f t="shared" si="4"/>
        <v>46.6</v>
      </c>
      <c r="G584" s="159">
        <f t="shared" si="5"/>
        <v>3</v>
      </c>
      <c r="H584" s="173">
        <f t="shared" si="6"/>
        <v>5.825</v>
      </c>
      <c r="I584" s="159">
        <f t="shared" si="7"/>
        <v>1</v>
      </c>
    </row>
    <row r="585">
      <c r="A585" s="159" t="s">
        <v>3787</v>
      </c>
      <c r="B585" s="173">
        <v>60.5</v>
      </c>
      <c r="C585" s="159">
        <f t="shared" si="1"/>
        <v>4</v>
      </c>
      <c r="D585" s="173">
        <f t="shared" si="2"/>
        <v>30.25</v>
      </c>
      <c r="E585" s="159">
        <f t="shared" si="3"/>
        <v>3</v>
      </c>
      <c r="F585" s="173">
        <f t="shared" si="4"/>
        <v>121</v>
      </c>
      <c r="G585" s="159">
        <f t="shared" si="5"/>
        <v>5</v>
      </c>
      <c r="H585" s="173">
        <f t="shared" si="6"/>
        <v>15.125</v>
      </c>
      <c r="I585" s="159">
        <f t="shared" si="7"/>
        <v>2</v>
      </c>
    </row>
    <row r="586">
      <c r="A586" s="159" t="s">
        <v>3790</v>
      </c>
      <c r="B586" s="173">
        <v>2.1</v>
      </c>
      <c r="C586" s="159">
        <f t="shared" si="1"/>
        <v>1</v>
      </c>
      <c r="D586" s="173">
        <f t="shared" si="2"/>
        <v>1.05</v>
      </c>
      <c r="E586" s="159">
        <f t="shared" si="3"/>
        <v>1</v>
      </c>
      <c r="F586" s="173">
        <f t="shared" si="4"/>
        <v>4.2</v>
      </c>
      <c r="G586" s="159">
        <f t="shared" si="5"/>
        <v>1</v>
      </c>
      <c r="H586" s="173">
        <f t="shared" si="6"/>
        <v>0.525</v>
      </c>
      <c r="I586" s="159">
        <f t="shared" si="7"/>
        <v>1</v>
      </c>
    </row>
    <row r="587">
      <c r="A587" s="176" t="s">
        <v>3793</v>
      </c>
      <c r="B587" s="177">
        <v>15.0</v>
      </c>
      <c r="C587" s="159">
        <f t="shared" si="1"/>
        <v>2</v>
      </c>
      <c r="D587" s="173">
        <f t="shared" si="2"/>
        <v>7.5</v>
      </c>
      <c r="E587" s="159">
        <f t="shared" si="3"/>
        <v>1</v>
      </c>
      <c r="F587" s="173">
        <f t="shared" si="4"/>
        <v>30</v>
      </c>
      <c r="G587" s="159">
        <f t="shared" si="5"/>
        <v>3</v>
      </c>
      <c r="H587" s="173">
        <f t="shared" si="6"/>
        <v>3.75</v>
      </c>
      <c r="I587" s="159">
        <f t="shared" si="7"/>
        <v>1</v>
      </c>
      <c r="J587" s="175"/>
      <c r="K587" s="175"/>
    </row>
    <row r="588">
      <c r="A588" s="176" t="s">
        <v>3796</v>
      </c>
      <c r="B588" s="177">
        <v>29.0</v>
      </c>
      <c r="C588" s="159">
        <f t="shared" si="1"/>
        <v>3</v>
      </c>
      <c r="D588" s="173">
        <f t="shared" si="2"/>
        <v>14.5</v>
      </c>
      <c r="E588" s="159">
        <f t="shared" si="3"/>
        <v>2</v>
      </c>
      <c r="F588" s="173">
        <f t="shared" si="4"/>
        <v>58</v>
      </c>
      <c r="G588" s="159">
        <f t="shared" si="5"/>
        <v>4</v>
      </c>
      <c r="H588" s="173">
        <f t="shared" si="6"/>
        <v>7.25</v>
      </c>
      <c r="I588" s="159">
        <f t="shared" si="7"/>
        <v>1</v>
      </c>
      <c r="J588" s="175"/>
      <c r="K588" s="175"/>
    </row>
    <row r="589">
      <c r="A589" s="176" t="s">
        <v>3799</v>
      </c>
      <c r="B589" s="177">
        <v>29.8</v>
      </c>
      <c r="C589" s="159">
        <f t="shared" si="1"/>
        <v>3</v>
      </c>
      <c r="D589" s="173">
        <f t="shared" si="2"/>
        <v>14.9</v>
      </c>
      <c r="E589" s="159">
        <f t="shared" si="3"/>
        <v>2</v>
      </c>
      <c r="F589" s="173">
        <f t="shared" si="4"/>
        <v>59.6</v>
      </c>
      <c r="G589" s="159">
        <f t="shared" si="5"/>
        <v>4</v>
      </c>
      <c r="H589" s="173">
        <f t="shared" si="6"/>
        <v>7.45</v>
      </c>
      <c r="I589" s="159">
        <f t="shared" si="7"/>
        <v>1</v>
      </c>
      <c r="J589" s="175"/>
      <c r="K589" s="175"/>
    </row>
    <row r="590">
      <c r="A590" s="159" t="s">
        <v>3804</v>
      </c>
      <c r="B590" s="173">
        <v>79.5</v>
      </c>
      <c r="C590" s="159">
        <f t="shared" si="1"/>
        <v>4</v>
      </c>
      <c r="D590" s="173">
        <f t="shared" si="2"/>
        <v>39.75</v>
      </c>
      <c r="E590" s="159">
        <f t="shared" si="3"/>
        <v>3</v>
      </c>
      <c r="F590" s="173">
        <f t="shared" si="4"/>
        <v>159</v>
      </c>
      <c r="G590" s="159">
        <f t="shared" si="5"/>
        <v>5</v>
      </c>
      <c r="H590" s="173">
        <f t="shared" si="6"/>
        <v>19.875</v>
      </c>
      <c r="I590" s="159">
        <f t="shared" si="7"/>
        <v>2</v>
      </c>
    </row>
    <row r="591">
      <c r="A591" s="159" t="s">
        <v>3805</v>
      </c>
      <c r="B591" s="173">
        <v>18.0</v>
      </c>
      <c r="C591" s="159">
        <f t="shared" si="1"/>
        <v>2</v>
      </c>
      <c r="D591" s="173">
        <f t="shared" si="2"/>
        <v>9</v>
      </c>
      <c r="E591" s="159">
        <f t="shared" si="3"/>
        <v>1</v>
      </c>
      <c r="F591" s="173">
        <f t="shared" si="4"/>
        <v>36</v>
      </c>
      <c r="G591" s="159">
        <f t="shared" si="5"/>
        <v>3</v>
      </c>
      <c r="H591" s="173">
        <f t="shared" si="6"/>
        <v>4.5</v>
      </c>
      <c r="I591" s="159">
        <f t="shared" si="7"/>
        <v>1</v>
      </c>
    </row>
    <row r="592">
      <c r="A592" s="159" t="s">
        <v>3810</v>
      </c>
      <c r="B592" s="173">
        <v>102.0</v>
      </c>
      <c r="C592" s="159">
        <f t="shared" si="1"/>
        <v>5</v>
      </c>
      <c r="D592" s="173">
        <f t="shared" si="2"/>
        <v>51</v>
      </c>
      <c r="E592" s="159">
        <f t="shared" si="3"/>
        <v>4</v>
      </c>
      <c r="F592" s="173">
        <f t="shared" si="4"/>
        <v>204</v>
      </c>
      <c r="G592" s="159">
        <f t="shared" si="5"/>
        <v>6</v>
      </c>
      <c r="H592" s="173">
        <f t="shared" si="6"/>
        <v>25.5</v>
      </c>
      <c r="I592" s="159">
        <f t="shared" si="7"/>
        <v>3</v>
      </c>
    </row>
    <row r="593">
      <c r="A593" s="176" t="s">
        <v>3811</v>
      </c>
      <c r="B593" s="177">
        <v>260.0</v>
      </c>
      <c r="C593" s="159">
        <f t="shared" si="1"/>
        <v>6</v>
      </c>
      <c r="D593" s="173">
        <f t="shared" si="2"/>
        <v>130</v>
      </c>
      <c r="E593" s="159">
        <f t="shared" si="3"/>
        <v>5</v>
      </c>
      <c r="F593" s="173">
        <f t="shared" si="4"/>
        <v>520</v>
      </c>
      <c r="G593" s="159">
        <f t="shared" si="5"/>
        <v>9</v>
      </c>
      <c r="H593" s="173">
        <f t="shared" si="6"/>
        <v>65</v>
      </c>
      <c r="I593" s="159">
        <f t="shared" si="7"/>
        <v>4</v>
      </c>
      <c r="J593" s="175"/>
      <c r="K593" s="175"/>
    </row>
    <row r="594">
      <c r="A594" s="176" t="s">
        <v>3813</v>
      </c>
      <c r="B594" s="177">
        <v>2.1</v>
      </c>
      <c r="C594" s="159">
        <f t="shared" si="1"/>
        <v>1</v>
      </c>
      <c r="D594" s="173">
        <f t="shared" si="2"/>
        <v>1.05</v>
      </c>
      <c r="E594" s="159">
        <f t="shared" si="3"/>
        <v>1</v>
      </c>
      <c r="F594" s="173">
        <f t="shared" si="4"/>
        <v>4.2</v>
      </c>
      <c r="G594" s="159">
        <f t="shared" si="5"/>
        <v>1</v>
      </c>
      <c r="H594" s="173">
        <f t="shared" si="6"/>
        <v>0.525</v>
      </c>
      <c r="I594" s="159">
        <f t="shared" si="7"/>
        <v>1</v>
      </c>
      <c r="J594" s="175"/>
      <c r="K594" s="175"/>
    </row>
    <row r="595">
      <c r="A595" s="176" t="s">
        <v>3815</v>
      </c>
      <c r="B595" s="177">
        <v>10.5</v>
      </c>
      <c r="C595" s="159">
        <f t="shared" si="1"/>
        <v>2</v>
      </c>
      <c r="D595" s="173">
        <f t="shared" si="2"/>
        <v>5.25</v>
      </c>
      <c r="E595" s="159">
        <f t="shared" si="3"/>
        <v>1</v>
      </c>
      <c r="F595" s="173">
        <f t="shared" si="4"/>
        <v>21</v>
      </c>
      <c r="G595" s="159">
        <f t="shared" si="5"/>
        <v>2</v>
      </c>
      <c r="H595" s="173">
        <f t="shared" si="6"/>
        <v>2.625</v>
      </c>
      <c r="I595" s="159">
        <f t="shared" si="7"/>
        <v>1</v>
      </c>
      <c r="J595" s="175"/>
      <c r="K595" s="175"/>
    </row>
    <row r="596">
      <c r="A596" s="159" t="s">
        <v>3816</v>
      </c>
      <c r="B596" s="173">
        <v>8.5</v>
      </c>
      <c r="C596" s="159">
        <f t="shared" si="1"/>
        <v>1</v>
      </c>
      <c r="D596" s="173">
        <f t="shared" si="2"/>
        <v>4.25</v>
      </c>
      <c r="E596" s="159">
        <f t="shared" si="3"/>
        <v>1</v>
      </c>
      <c r="F596" s="173">
        <f t="shared" si="4"/>
        <v>17</v>
      </c>
      <c r="G596" s="159">
        <f t="shared" si="5"/>
        <v>2</v>
      </c>
      <c r="H596" s="173">
        <f t="shared" si="6"/>
        <v>2.125</v>
      </c>
      <c r="I596" s="159">
        <f t="shared" si="7"/>
        <v>1</v>
      </c>
    </row>
    <row r="597">
      <c r="A597" s="159" t="s">
        <v>3819</v>
      </c>
      <c r="B597" s="173">
        <v>40.4</v>
      </c>
      <c r="C597" s="159">
        <f t="shared" si="1"/>
        <v>3</v>
      </c>
      <c r="D597" s="173">
        <f t="shared" si="2"/>
        <v>20.2</v>
      </c>
      <c r="E597" s="159">
        <f t="shared" si="3"/>
        <v>2</v>
      </c>
      <c r="F597" s="173">
        <f t="shared" si="4"/>
        <v>80.8</v>
      </c>
      <c r="G597" s="159">
        <f t="shared" si="5"/>
        <v>4</v>
      </c>
      <c r="H597" s="173">
        <f t="shared" si="6"/>
        <v>10.1</v>
      </c>
      <c r="I597" s="159">
        <f t="shared" si="7"/>
        <v>2</v>
      </c>
    </row>
    <row r="598">
      <c r="A598" s="159" t="s">
        <v>2175</v>
      </c>
      <c r="B598" s="173">
        <v>31.0</v>
      </c>
      <c r="C598" s="159">
        <f t="shared" si="1"/>
        <v>3</v>
      </c>
      <c r="D598" s="173">
        <f t="shared" si="2"/>
        <v>15.5</v>
      </c>
      <c r="E598" s="159">
        <f t="shared" si="3"/>
        <v>2</v>
      </c>
      <c r="F598" s="173">
        <f t="shared" si="4"/>
        <v>62</v>
      </c>
      <c r="G598" s="159">
        <f t="shared" si="5"/>
        <v>4</v>
      </c>
      <c r="H598" s="173">
        <f t="shared" si="6"/>
        <v>7.75</v>
      </c>
      <c r="I598" s="159">
        <f t="shared" si="7"/>
        <v>1</v>
      </c>
    </row>
    <row r="599">
      <c r="A599" s="176" t="s">
        <v>5989</v>
      </c>
      <c r="B599" s="177">
        <v>32.0</v>
      </c>
      <c r="C599" s="159">
        <f t="shared" si="1"/>
        <v>3</v>
      </c>
      <c r="D599" s="173">
        <f t="shared" si="2"/>
        <v>16</v>
      </c>
      <c r="E599" s="159">
        <f t="shared" si="3"/>
        <v>2</v>
      </c>
      <c r="F599" s="173">
        <f t="shared" si="4"/>
        <v>64</v>
      </c>
      <c r="G599" s="159">
        <f t="shared" si="5"/>
        <v>4</v>
      </c>
      <c r="H599" s="173">
        <f t="shared" si="6"/>
        <v>8</v>
      </c>
      <c r="I599" s="159">
        <f t="shared" si="7"/>
        <v>1</v>
      </c>
      <c r="J599" s="175"/>
      <c r="K599" s="175"/>
    </row>
    <row r="600">
      <c r="A600" s="176" t="s">
        <v>3825</v>
      </c>
      <c r="B600" s="177">
        <v>12.5</v>
      </c>
      <c r="C600" s="159">
        <f t="shared" si="1"/>
        <v>2</v>
      </c>
      <c r="D600" s="173">
        <f t="shared" si="2"/>
        <v>6.25</v>
      </c>
      <c r="E600" s="159">
        <f t="shared" si="3"/>
        <v>1</v>
      </c>
      <c r="F600" s="173">
        <f t="shared" si="4"/>
        <v>25</v>
      </c>
      <c r="G600" s="159">
        <f t="shared" si="5"/>
        <v>2</v>
      </c>
      <c r="H600" s="173">
        <f t="shared" si="6"/>
        <v>3.125</v>
      </c>
      <c r="I600" s="159">
        <f t="shared" si="7"/>
        <v>1</v>
      </c>
      <c r="J600" s="175"/>
      <c r="K600" s="175"/>
    </row>
    <row r="601">
      <c r="A601" s="176" t="s">
        <v>3829</v>
      </c>
      <c r="B601" s="177">
        <v>40.0</v>
      </c>
      <c r="C601" s="159">
        <f t="shared" si="1"/>
        <v>3</v>
      </c>
      <c r="D601" s="173">
        <f t="shared" si="2"/>
        <v>20</v>
      </c>
      <c r="E601" s="159">
        <f t="shared" si="3"/>
        <v>2</v>
      </c>
      <c r="F601" s="173">
        <f t="shared" si="4"/>
        <v>80</v>
      </c>
      <c r="G601" s="159">
        <f t="shared" si="5"/>
        <v>4</v>
      </c>
      <c r="H601" s="173">
        <f t="shared" si="6"/>
        <v>10</v>
      </c>
      <c r="I601" s="159">
        <f t="shared" si="7"/>
        <v>1</v>
      </c>
      <c r="J601" s="175"/>
      <c r="K601" s="175"/>
    </row>
    <row r="602">
      <c r="A602" s="159" t="s">
        <v>3831</v>
      </c>
      <c r="B602" s="173">
        <v>87.0</v>
      </c>
      <c r="C602" s="159">
        <f t="shared" si="1"/>
        <v>4</v>
      </c>
      <c r="D602" s="173">
        <f t="shared" si="2"/>
        <v>43.5</v>
      </c>
      <c r="E602" s="159">
        <f t="shared" si="3"/>
        <v>3</v>
      </c>
      <c r="F602" s="173">
        <f t="shared" si="4"/>
        <v>174</v>
      </c>
      <c r="G602" s="159">
        <f t="shared" si="5"/>
        <v>5</v>
      </c>
      <c r="H602" s="173">
        <f t="shared" si="6"/>
        <v>21.75</v>
      </c>
      <c r="I602" s="159">
        <f t="shared" si="7"/>
        <v>2</v>
      </c>
    </row>
    <row r="603">
      <c r="A603" s="159" t="s">
        <v>3835</v>
      </c>
      <c r="B603" s="173">
        <v>4.5</v>
      </c>
      <c r="C603" s="159">
        <f t="shared" si="1"/>
        <v>1</v>
      </c>
      <c r="D603" s="173">
        <f t="shared" si="2"/>
        <v>2.25</v>
      </c>
      <c r="E603" s="159">
        <f t="shared" si="3"/>
        <v>1</v>
      </c>
      <c r="F603" s="173">
        <f t="shared" si="4"/>
        <v>9</v>
      </c>
      <c r="G603" s="159">
        <f t="shared" si="5"/>
        <v>1</v>
      </c>
      <c r="H603" s="173">
        <f t="shared" si="6"/>
        <v>1.125</v>
      </c>
      <c r="I603" s="159">
        <f t="shared" si="7"/>
        <v>1</v>
      </c>
    </row>
    <row r="604">
      <c r="A604" s="159" t="s">
        <v>3838</v>
      </c>
      <c r="B604" s="173">
        <v>17.0</v>
      </c>
      <c r="C604" s="159">
        <f t="shared" si="1"/>
        <v>2</v>
      </c>
      <c r="D604" s="173">
        <f t="shared" si="2"/>
        <v>8.5</v>
      </c>
      <c r="E604" s="159">
        <f t="shared" si="3"/>
        <v>1</v>
      </c>
      <c r="F604" s="173">
        <f t="shared" si="4"/>
        <v>34</v>
      </c>
      <c r="G604" s="159">
        <f t="shared" si="5"/>
        <v>3</v>
      </c>
      <c r="H604" s="173">
        <f t="shared" si="6"/>
        <v>4.25</v>
      </c>
      <c r="I604" s="159">
        <f t="shared" si="7"/>
        <v>1</v>
      </c>
    </row>
    <row r="605">
      <c r="A605" s="176" t="s">
        <v>3840</v>
      </c>
      <c r="B605" s="177">
        <v>62.0</v>
      </c>
      <c r="C605" s="159">
        <f t="shared" si="1"/>
        <v>4</v>
      </c>
      <c r="D605" s="173">
        <f t="shared" si="2"/>
        <v>31</v>
      </c>
      <c r="E605" s="159">
        <f t="shared" si="3"/>
        <v>3</v>
      </c>
      <c r="F605" s="173">
        <f t="shared" si="4"/>
        <v>124</v>
      </c>
      <c r="G605" s="159">
        <f t="shared" si="5"/>
        <v>5</v>
      </c>
      <c r="H605" s="173">
        <f t="shared" si="6"/>
        <v>15.5</v>
      </c>
      <c r="I605" s="159">
        <f t="shared" si="7"/>
        <v>2</v>
      </c>
      <c r="J605" s="175"/>
      <c r="K605" s="175"/>
    </row>
    <row r="606">
      <c r="A606" s="176" t="s">
        <v>3844</v>
      </c>
      <c r="B606" s="177">
        <v>55.5</v>
      </c>
      <c r="C606" s="159">
        <f t="shared" si="1"/>
        <v>4</v>
      </c>
      <c r="D606" s="173">
        <f t="shared" si="2"/>
        <v>27.75</v>
      </c>
      <c r="E606" s="159">
        <f t="shared" si="3"/>
        <v>3</v>
      </c>
      <c r="F606" s="173">
        <f t="shared" si="4"/>
        <v>111</v>
      </c>
      <c r="G606" s="159">
        <f t="shared" si="5"/>
        <v>5</v>
      </c>
      <c r="H606" s="173">
        <f t="shared" si="6"/>
        <v>13.875</v>
      </c>
      <c r="I606" s="159">
        <f t="shared" si="7"/>
        <v>2</v>
      </c>
      <c r="J606" s="175"/>
      <c r="K606" s="175"/>
    </row>
    <row r="607">
      <c r="A607" s="176" t="s">
        <v>3849</v>
      </c>
      <c r="B607" s="177">
        <v>51.0</v>
      </c>
      <c r="C607" s="159">
        <f t="shared" si="1"/>
        <v>4</v>
      </c>
      <c r="D607" s="173">
        <f t="shared" si="2"/>
        <v>25.5</v>
      </c>
      <c r="E607" s="159">
        <f t="shared" si="3"/>
        <v>3</v>
      </c>
      <c r="F607" s="173">
        <f t="shared" si="4"/>
        <v>102</v>
      </c>
      <c r="G607" s="159">
        <f t="shared" si="5"/>
        <v>5</v>
      </c>
      <c r="H607" s="173">
        <f t="shared" si="6"/>
        <v>12.75</v>
      </c>
      <c r="I607" s="159">
        <f t="shared" si="7"/>
        <v>2</v>
      </c>
      <c r="J607" s="175"/>
      <c r="K607" s="175"/>
    </row>
    <row r="608">
      <c r="A608" s="159" t="s">
        <v>3852</v>
      </c>
      <c r="B608" s="173">
        <v>2.5</v>
      </c>
      <c r="C608" s="159">
        <f t="shared" si="1"/>
        <v>1</v>
      </c>
      <c r="D608" s="173">
        <f t="shared" si="2"/>
        <v>1.25</v>
      </c>
      <c r="E608" s="159">
        <f t="shared" si="3"/>
        <v>1</v>
      </c>
      <c r="F608" s="173">
        <f t="shared" si="4"/>
        <v>5</v>
      </c>
      <c r="G608" s="159">
        <f t="shared" si="5"/>
        <v>1</v>
      </c>
      <c r="H608" s="173">
        <f t="shared" si="6"/>
        <v>0.625</v>
      </c>
      <c r="I608" s="159">
        <f t="shared" si="7"/>
        <v>1</v>
      </c>
    </row>
    <row r="609">
      <c r="A609" s="159" t="s">
        <v>3856</v>
      </c>
      <c r="B609" s="173">
        <v>7.3</v>
      </c>
      <c r="C609" s="159">
        <f t="shared" si="1"/>
        <v>1</v>
      </c>
      <c r="D609" s="173">
        <f t="shared" si="2"/>
        <v>3.65</v>
      </c>
      <c r="E609" s="159">
        <f t="shared" si="3"/>
        <v>1</v>
      </c>
      <c r="F609" s="173">
        <f t="shared" si="4"/>
        <v>14.6</v>
      </c>
      <c r="G609" s="159">
        <f t="shared" si="5"/>
        <v>2</v>
      </c>
      <c r="H609" s="173">
        <f t="shared" si="6"/>
        <v>1.825</v>
      </c>
      <c r="I609" s="159">
        <f t="shared" si="7"/>
        <v>1</v>
      </c>
    </row>
    <row r="610">
      <c r="A610" s="159" t="s">
        <v>3858</v>
      </c>
      <c r="B610" s="173">
        <v>20.5</v>
      </c>
      <c r="C610" s="159">
        <f t="shared" si="1"/>
        <v>2</v>
      </c>
      <c r="D610" s="173">
        <f t="shared" si="2"/>
        <v>10.25</v>
      </c>
      <c r="E610" s="159">
        <f t="shared" si="3"/>
        <v>2</v>
      </c>
      <c r="F610" s="173">
        <f t="shared" si="4"/>
        <v>41</v>
      </c>
      <c r="G610" s="159">
        <f t="shared" si="5"/>
        <v>3</v>
      </c>
      <c r="H610" s="173">
        <f t="shared" si="6"/>
        <v>5.125</v>
      </c>
      <c r="I610" s="159">
        <f t="shared" si="7"/>
        <v>1</v>
      </c>
    </row>
    <row r="611">
      <c r="A611" s="176" t="s">
        <v>3861</v>
      </c>
      <c r="B611" s="177">
        <v>5.3</v>
      </c>
      <c r="C611" s="159">
        <f t="shared" si="1"/>
        <v>1</v>
      </c>
      <c r="D611" s="173">
        <f t="shared" si="2"/>
        <v>2.65</v>
      </c>
      <c r="E611" s="159">
        <f t="shared" si="3"/>
        <v>1</v>
      </c>
      <c r="F611" s="173">
        <f t="shared" si="4"/>
        <v>10.6</v>
      </c>
      <c r="G611" s="159">
        <f t="shared" si="5"/>
        <v>2</v>
      </c>
      <c r="H611" s="173">
        <f t="shared" si="6"/>
        <v>1.325</v>
      </c>
      <c r="I611" s="159">
        <f t="shared" si="7"/>
        <v>1</v>
      </c>
      <c r="J611" s="175"/>
      <c r="K611" s="175"/>
    </row>
    <row r="612">
      <c r="A612" s="176" t="s">
        <v>3865</v>
      </c>
      <c r="B612" s="177">
        <v>58.5</v>
      </c>
      <c r="C612" s="159">
        <f t="shared" si="1"/>
        <v>4</v>
      </c>
      <c r="D612" s="173">
        <f t="shared" si="2"/>
        <v>29.25</v>
      </c>
      <c r="E612" s="159">
        <f t="shared" si="3"/>
        <v>3</v>
      </c>
      <c r="F612" s="173">
        <f t="shared" si="4"/>
        <v>117</v>
      </c>
      <c r="G612" s="159">
        <f t="shared" si="5"/>
        <v>5</v>
      </c>
      <c r="H612" s="173">
        <f t="shared" si="6"/>
        <v>14.625</v>
      </c>
      <c r="I612" s="159">
        <f t="shared" si="7"/>
        <v>2</v>
      </c>
      <c r="J612" s="175"/>
      <c r="K612" s="175"/>
    </row>
    <row r="613">
      <c r="A613" s="176" t="s">
        <v>3866</v>
      </c>
      <c r="B613" s="177">
        <v>200.5</v>
      </c>
      <c r="C613" s="159">
        <f t="shared" si="1"/>
        <v>6</v>
      </c>
      <c r="D613" s="173">
        <f t="shared" si="2"/>
        <v>100.25</v>
      </c>
      <c r="E613" s="159">
        <f t="shared" si="3"/>
        <v>5</v>
      </c>
      <c r="F613" s="173">
        <f t="shared" si="4"/>
        <v>401</v>
      </c>
      <c r="G613" s="159">
        <f t="shared" si="5"/>
        <v>8</v>
      </c>
      <c r="H613" s="173">
        <f t="shared" si="6"/>
        <v>50.125</v>
      </c>
      <c r="I613" s="159">
        <f t="shared" si="7"/>
        <v>4</v>
      </c>
      <c r="J613" s="175"/>
      <c r="K613" s="175"/>
    </row>
    <row r="614">
      <c r="A614" s="159" t="s">
        <v>3869</v>
      </c>
      <c r="B614" s="173">
        <v>0.6</v>
      </c>
      <c r="C614" s="159">
        <f t="shared" si="1"/>
        <v>1</v>
      </c>
      <c r="D614" s="173">
        <f t="shared" si="2"/>
        <v>0.3</v>
      </c>
      <c r="E614" s="159">
        <f t="shared" si="3"/>
        <v>1</v>
      </c>
      <c r="F614" s="173">
        <f t="shared" si="4"/>
        <v>1.2</v>
      </c>
      <c r="G614" s="159">
        <f t="shared" si="5"/>
        <v>1</v>
      </c>
      <c r="H614" s="173">
        <f t="shared" si="6"/>
        <v>0.15</v>
      </c>
      <c r="I614" s="159">
        <f t="shared" si="7"/>
        <v>1</v>
      </c>
    </row>
    <row r="615">
      <c r="A615" s="159" t="s">
        <v>3874</v>
      </c>
      <c r="B615" s="173">
        <v>6.6</v>
      </c>
      <c r="C615" s="159">
        <f t="shared" si="1"/>
        <v>1</v>
      </c>
      <c r="D615" s="173">
        <f t="shared" si="2"/>
        <v>3.3</v>
      </c>
      <c r="E615" s="159">
        <f t="shared" si="3"/>
        <v>1</v>
      </c>
      <c r="F615" s="173">
        <f t="shared" si="4"/>
        <v>13.2</v>
      </c>
      <c r="G615" s="159">
        <f t="shared" si="5"/>
        <v>2</v>
      </c>
      <c r="H615" s="173">
        <f t="shared" si="6"/>
        <v>1.65</v>
      </c>
      <c r="I615" s="159">
        <f t="shared" si="7"/>
        <v>1</v>
      </c>
    </row>
    <row r="616">
      <c r="A616" s="159" t="s">
        <v>3877</v>
      </c>
      <c r="B616" s="173">
        <v>6.6</v>
      </c>
      <c r="C616" s="159">
        <f t="shared" si="1"/>
        <v>1</v>
      </c>
      <c r="D616" s="173">
        <f t="shared" si="2"/>
        <v>3.3</v>
      </c>
      <c r="E616" s="159">
        <f t="shared" si="3"/>
        <v>1</v>
      </c>
      <c r="F616" s="173">
        <f t="shared" si="4"/>
        <v>13.2</v>
      </c>
      <c r="G616" s="159">
        <f t="shared" si="5"/>
        <v>2</v>
      </c>
      <c r="H616" s="173">
        <f t="shared" si="6"/>
        <v>1.65</v>
      </c>
      <c r="I616" s="159">
        <f t="shared" si="7"/>
        <v>1</v>
      </c>
    </row>
    <row r="617">
      <c r="A617" s="176" t="s">
        <v>3879</v>
      </c>
      <c r="B617" s="177">
        <v>16.3</v>
      </c>
      <c r="C617" s="159">
        <f t="shared" si="1"/>
        <v>2</v>
      </c>
      <c r="D617" s="173">
        <f t="shared" si="2"/>
        <v>8.15</v>
      </c>
      <c r="E617" s="159">
        <f t="shared" si="3"/>
        <v>1</v>
      </c>
      <c r="F617" s="173">
        <f t="shared" si="4"/>
        <v>32.6</v>
      </c>
      <c r="G617" s="159">
        <f t="shared" si="5"/>
        <v>3</v>
      </c>
      <c r="H617" s="173">
        <f t="shared" si="6"/>
        <v>4.075</v>
      </c>
      <c r="I617" s="159">
        <f t="shared" si="7"/>
        <v>1</v>
      </c>
      <c r="J617" s="175"/>
      <c r="K617" s="175"/>
    </row>
    <row r="618">
      <c r="A618" s="176" t="s">
        <v>6019</v>
      </c>
      <c r="B618" s="177">
        <v>18.0</v>
      </c>
      <c r="C618" s="159">
        <f t="shared" si="1"/>
        <v>2</v>
      </c>
      <c r="D618" s="173">
        <f t="shared" si="2"/>
        <v>9</v>
      </c>
      <c r="E618" s="159">
        <f t="shared" si="3"/>
        <v>1</v>
      </c>
      <c r="F618" s="173">
        <f t="shared" si="4"/>
        <v>36</v>
      </c>
      <c r="G618" s="159">
        <f t="shared" si="5"/>
        <v>3</v>
      </c>
      <c r="H618" s="173">
        <f t="shared" si="6"/>
        <v>4.5</v>
      </c>
      <c r="I618" s="159">
        <f t="shared" si="7"/>
        <v>1</v>
      </c>
      <c r="J618" s="175"/>
      <c r="K618" s="175"/>
    </row>
    <row r="619">
      <c r="A619" s="176" t="s">
        <v>6020</v>
      </c>
      <c r="B619" s="177">
        <v>18.0</v>
      </c>
      <c r="C619" s="159">
        <f t="shared" si="1"/>
        <v>2</v>
      </c>
      <c r="D619" s="173">
        <f t="shared" si="2"/>
        <v>9</v>
      </c>
      <c r="E619" s="159">
        <f t="shared" si="3"/>
        <v>1</v>
      </c>
      <c r="F619" s="173">
        <f t="shared" si="4"/>
        <v>36</v>
      </c>
      <c r="G619" s="159">
        <f t="shared" si="5"/>
        <v>3</v>
      </c>
      <c r="H619" s="173">
        <f t="shared" si="6"/>
        <v>4.5</v>
      </c>
      <c r="I619" s="159">
        <f t="shared" si="7"/>
        <v>1</v>
      </c>
      <c r="J619" s="175"/>
      <c r="K619" s="175"/>
    </row>
    <row r="620">
      <c r="A620" s="159" t="s">
        <v>3889</v>
      </c>
      <c r="B620" s="173">
        <v>15.2</v>
      </c>
      <c r="C620" s="159">
        <f t="shared" si="1"/>
        <v>2</v>
      </c>
      <c r="D620" s="173">
        <f t="shared" si="2"/>
        <v>7.6</v>
      </c>
      <c r="E620" s="159">
        <f t="shared" si="3"/>
        <v>1</v>
      </c>
      <c r="F620" s="173">
        <f t="shared" si="4"/>
        <v>30.4</v>
      </c>
      <c r="G620" s="159">
        <f t="shared" si="5"/>
        <v>3</v>
      </c>
      <c r="H620" s="173">
        <f t="shared" si="6"/>
        <v>3.8</v>
      </c>
      <c r="I620" s="159">
        <f t="shared" si="7"/>
        <v>1</v>
      </c>
    </row>
    <row r="621">
      <c r="A621" s="159" t="s">
        <v>3894</v>
      </c>
      <c r="B621" s="173">
        <v>33.4</v>
      </c>
      <c r="C621" s="159">
        <f t="shared" si="1"/>
        <v>3</v>
      </c>
      <c r="D621" s="173">
        <f t="shared" si="2"/>
        <v>16.7</v>
      </c>
      <c r="E621" s="159">
        <f t="shared" si="3"/>
        <v>2</v>
      </c>
      <c r="F621" s="173">
        <f t="shared" si="4"/>
        <v>66.8</v>
      </c>
      <c r="G621" s="159">
        <f t="shared" si="5"/>
        <v>4</v>
      </c>
      <c r="H621" s="173">
        <f t="shared" si="6"/>
        <v>8.35</v>
      </c>
      <c r="I621" s="159">
        <f t="shared" si="7"/>
        <v>1</v>
      </c>
    </row>
    <row r="622">
      <c r="A622" s="159" t="s">
        <v>3896</v>
      </c>
      <c r="B622" s="173">
        <v>96.3</v>
      </c>
      <c r="C622" s="159">
        <f t="shared" si="1"/>
        <v>4</v>
      </c>
      <c r="D622" s="173">
        <f t="shared" si="2"/>
        <v>48.15</v>
      </c>
      <c r="E622" s="159">
        <f t="shared" si="3"/>
        <v>3</v>
      </c>
      <c r="F622" s="173">
        <f t="shared" si="4"/>
        <v>192.6</v>
      </c>
      <c r="G622" s="159">
        <f t="shared" si="5"/>
        <v>5</v>
      </c>
      <c r="H622" s="173">
        <f t="shared" si="6"/>
        <v>24.075</v>
      </c>
      <c r="I622" s="159">
        <f t="shared" si="7"/>
        <v>2</v>
      </c>
    </row>
    <row r="623">
      <c r="A623" s="176" t="s">
        <v>3900</v>
      </c>
      <c r="B623" s="177">
        <v>37.5</v>
      </c>
      <c r="C623" s="159">
        <f t="shared" si="1"/>
        <v>3</v>
      </c>
      <c r="D623" s="173">
        <f t="shared" si="2"/>
        <v>18.75</v>
      </c>
      <c r="E623" s="159">
        <f t="shared" si="3"/>
        <v>2</v>
      </c>
      <c r="F623" s="173">
        <f t="shared" si="4"/>
        <v>75</v>
      </c>
      <c r="G623" s="159">
        <f t="shared" si="5"/>
        <v>4</v>
      </c>
      <c r="H623" s="173">
        <f t="shared" si="6"/>
        <v>9.375</v>
      </c>
      <c r="I623" s="159">
        <f t="shared" si="7"/>
        <v>1</v>
      </c>
      <c r="J623" s="175"/>
      <c r="K623" s="175"/>
    </row>
    <row r="624">
      <c r="A624" s="176" t="s">
        <v>6023</v>
      </c>
      <c r="B624" s="177">
        <v>92.9</v>
      </c>
      <c r="C624" s="159">
        <f t="shared" si="1"/>
        <v>4</v>
      </c>
      <c r="D624" s="173">
        <f t="shared" si="2"/>
        <v>46.45</v>
      </c>
      <c r="E624" s="159">
        <f t="shared" si="3"/>
        <v>3</v>
      </c>
      <c r="F624" s="173">
        <f t="shared" si="4"/>
        <v>185.8</v>
      </c>
      <c r="G624" s="159">
        <f t="shared" si="5"/>
        <v>5</v>
      </c>
      <c r="H624" s="173">
        <f t="shared" si="6"/>
        <v>23.225</v>
      </c>
      <c r="I624" s="159">
        <f t="shared" si="7"/>
        <v>2</v>
      </c>
      <c r="J624" s="175"/>
      <c r="K624" s="175"/>
    </row>
    <row r="625">
      <c r="A625" s="176" t="s">
        <v>6024</v>
      </c>
      <c r="B625" s="177">
        <v>92.9</v>
      </c>
      <c r="C625" s="159">
        <f t="shared" si="1"/>
        <v>4</v>
      </c>
      <c r="D625" s="173">
        <f t="shared" si="2"/>
        <v>46.45</v>
      </c>
      <c r="E625" s="159">
        <f t="shared" si="3"/>
        <v>3</v>
      </c>
      <c r="F625" s="173">
        <f t="shared" si="4"/>
        <v>185.8</v>
      </c>
      <c r="G625" s="159">
        <f t="shared" si="5"/>
        <v>5</v>
      </c>
      <c r="H625" s="173">
        <f t="shared" si="6"/>
        <v>23.225</v>
      </c>
      <c r="I625" s="159">
        <f t="shared" si="7"/>
        <v>2</v>
      </c>
      <c r="J625" s="175"/>
      <c r="K625" s="175"/>
    </row>
    <row r="626">
      <c r="A626" s="159" t="s">
        <v>3910</v>
      </c>
      <c r="B626" s="173">
        <v>28.0</v>
      </c>
      <c r="C626" s="159">
        <f t="shared" si="1"/>
        <v>3</v>
      </c>
      <c r="D626" s="173">
        <f t="shared" si="2"/>
        <v>14</v>
      </c>
      <c r="E626" s="159">
        <f t="shared" si="3"/>
        <v>2</v>
      </c>
      <c r="F626" s="173">
        <f t="shared" si="4"/>
        <v>56</v>
      </c>
      <c r="G626" s="159">
        <f t="shared" si="5"/>
        <v>4</v>
      </c>
      <c r="H626" s="173">
        <f t="shared" si="6"/>
        <v>7</v>
      </c>
      <c r="I626" s="159">
        <f t="shared" si="7"/>
        <v>1</v>
      </c>
    </row>
    <row r="627">
      <c r="A627" s="159" t="s">
        <v>3913</v>
      </c>
      <c r="B627" s="173">
        <v>14.5</v>
      </c>
      <c r="C627" s="159">
        <f t="shared" si="1"/>
        <v>2</v>
      </c>
      <c r="D627" s="173">
        <f t="shared" si="2"/>
        <v>7.25</v>
      </c>
      <c r="E627" s="159">
        <f t="shared" si="3"/>
        <v>1</v>
      </c>
      <c r="F627" s="173">
        <f t="shared" si="4"/>
        <v>29</v>
      </c>
      <c r="G627" s="159">
        <f t="shared" si="5"/>
        <v>3</v>
      </c>
      <c r="H627" s="173">
        <f t="shared" si="6"/>
        <v>3.625</v>
      </c>
      <c r="I627" s="159">
        <f t="shared" si="7"/>
        <v>1</v>
      </c>
    </row>
    <row r="628">
      <c r="A628" s="159" t="s">
        <v>3918</v>
      </c>
      <c r="B628" s="173">
        <v>200.0</v>
      </c>
      <c r="C628" s="159">
        <f t="shared" si="1"/>
        <v>5</v>
      </c>
      <c r="D628" s="173">
        <f t="shared" si="2"/>
        <v>100</v>
      </c>
      <c r="E628" s="159">
        <f t="shared" si="3"/>
        <v>4</v>
      </c>
      <c r="F628" s="173">
        <f t="shared" si="4"/>
        <v>400</v>
      </c>
      <c r="G628" s="159">
        <f t="shared" si="5"/>
        <v>8</v>
      </c>
      <c r="H628" s="173">
        <f t="shared" si="6"/>
        <v>50</v>
      </c>
      <c r="I628" s="159">
        <f t="shared" si="7"/>
        <v>3</v>
      </c>
    </row>
    <row r="629">
      <c r="A629" s="176" t="s">
        <v>3919</v>
      </c>
      <c r="B629" s="177">
        <v>11.8</v>
      </c>
      <c r="C629" s="159">
        <f t="shared" si="1"/>
        <v>2</v>
      </c>
      <c r="D629" s="173">
        <f t="shared" si="2"/>
        <v>5.9</v>
      </c>
      <c r="E629" s="159">
        <f t="shared" si="3"/>
        <v>1</v>
      </c>
      <c r="F629" s="173">
        <f t="shared" si="4"/>
        <v>23.6</v>
      </c>
      <c r="G629" s="159">
        <f t="shared" si="5"/>
        <v>2</v>
      </c>
      <c r="H629" s="173">
        <f t="shared" si="6"/>
        <v>2.95</v>
      </c>
      <c r="I629" s="159">
        <f t="shared" si="7"/>
        <v>1</v>
      </c>
      <c r="J629" s="175"/>
      <c r="K629" s="175"/>
    </row>
    <row r="630">
      <c r="A630" s="176" t="s">
        <v>3923</v>
      </c>
      <c r="B630" s="177">
        <v>30.0</v>
      </c>
      <c r="C630" s="159">
        <f t="shared" si="1"/>
        <v>3</v>
      </c>
      <c r="D630" s="173">
        <f t="shared" si="2"/>
        <v>15</v>
      </c>
      <c r="E630" s="159">
        <f t="shared" si="3"/>
        <v>2</v>
      </c>
      <c r="F630" s="173">
        <f t="shared" si="4"/>
        <v>60</v>
      </c>
      <c r="G630" s="159">
        <f t="shared" si="5"/>
        <v>4</v>
      </c>
      <c r="H630" s="173">
        <f t="shared" si="6"/>
        <v>7.5</v>
      </c>
      <c r="I630" s="159">
        <f t="shared" si="7"/>
        <v>1</v>
      </c>
      <c r="J630" s="175"/>
      <c r="K630" s="175"/>
    </row>
    <row r="631">
      <c r="A631" s="176" t="s">
        <v>3925</v>
      </c>
      <c r="B631" s="177">
        <v>14.0</v>
      </c>
      <c r="C631" s="159">
        <f t="shared" si="1"/>
        <v>2</v>
      </c>
      <c r="D631" s="173">
        <f t="shared" si="2"/>
        <v>7</v>
      </c>
      <c r="E631" s="159">
        <f t="shared" si="3"/>
        <v>1</v>
      </c>
      <c r="F631" s="173">
        <f t="shared" si="4"/>
        <v>28</v>
      </c>
      <c r="G631" s="159">
        <f t="shared" si="5"/>
        <v>3</v>
      </c>
      <c r="H631" s="173">
        <f t="shared" si="6"/>
        <v>3.5</v>
      </c>
      <c r="I631" s="159">
        <f t="shared" si="7"/>
        <v>1</v>
      </c>
      <c r="J631" s="175"/>
      <c r="K631" s="175"/>
    </row>
    <row r="632">
      <c r="A632" s="159" t="s">
        <v>3927</v>
      </c>
      <c r="B632" s="173">
        <v>1.5</v>
      </c>
      <c r="C632" s="159">
        <f t="shared" si="1"/>
        <v>1</v>
      </c>
      <c r="D632" s="173">
        <f t="shared" si="2"/>
        <v>0.75</v>
      </c>
      <c r="E632" s="159">
        <f t="shared" si="3"/>
        <v>1</v>
      </c>
      <c r="F632" s="173">
        <f t="shared" si="4"/>
        <v>3</v>
      </c>
      <c r="G632" s="159">
        <f t="shared" si="5"/>
        <v>1</v>
      </c>
      <c r="H632" s="173">
        <f t="shared" si="6"/>
        <v>0.375</v>
      </c>
      <c r="I632" s="159">
        <f t="shared" si="7"/>
        <v>1</v>
      </c>
    </row>
    <row r="633">
      <c r="A633" s="159" t="s">
        <v>3930</v>
      </c>
      <c r="B633" s="173">
        <v>76.5</v>
      </c>
      <c r="C633" s="159">
        <f t="shared" si="1"/>
        <v>4</v>
      </c>
      <c r="D633" s="173">
        <f t="shared" si="2"/>
        <v>38.25</v>
      </c>
      <c r="E633" s="159">
        <f t="shared" si="3"/>
        <v>3</v>
      </c>
      <c r="F633" s="173">
        <f t="shared" si="4"/>
        <v>153</v>
      </c>
      <c r="G633" s="159">
        <f t="shared" si="5"/>
        <v>5</v>
      </c>
      <c r="H633" s="173">
        <f t="shared" si="6"/>
        <v>19.125</v>
      </c>
      <c r="I633" s="159">
        <f t="shared" si="7"/>
        <v>2</v>
      </c>
    </row>
    <row r="634">
      <c r="A634" s="159" t="s">
        <v>3933</v>
      </c>
      <c r="B634" s="173">
        <v>16.5</v>
      </c>
      <c r="C634" s="159">
        <f t="shared" si="1"/>
        <v>2</v>
      </c>
      <c r="D634" s="173">
        <f t="shared" si="2"/>
        <v>8.25</v>
      </c>
      <c r="E634" s="159">
        <f t="shared" si="3"/>
        <v>1</v>
      </c>
      <c r="F634" s="173">
        <f t="shared" si="4"/>
        <v>33</v>
      </c>
      <c r="G634" s="159">
        <f t="shared" si="5"/>
        <v>3</v>
      </c>
      <c r="H634" s="173">
        <f t="shared" si="6"/>
        <v>4.125</v>
      </c>
      <c r="I634" s="159">
        <f t="shared" si="7"/>
        <v>1</v>
      </c>
    </row>
    <row r="635">
      <c r="A635" s="176" t="s">
        <v>3935</v>
      </c>
      <c r="B635" s="177">
        <v>81.0</v>
      </c>
      <c r="C635" s="159">
        <f t="shared" si="1"/>
        <v>4</v>
      </c>
      <c r="D635" s="173">
        <f t="shared" si="2"/>
        <v>40.5</v>
      </c>
      <c r="E635" s="159">
        <f t="shared" si="3"/>
        <v>3</v>
      </c>
      <c r="F635" s="173">
        <f t="shared" si="4"/>
        <v>162</v>
      </c>
      <c r="G635" s="159">
        <f t="shared" si="5"/>
        <v>5</v>
      </c>
      <c r="H635" s="173">
        <f t="shared" si="6"/>
        <v>20.25</v>
      </c>
      <c r="I635" s="159">
        <f t="shared" si="7"/>
        <v>2</v>
      </c>
      <c r="J635" s="175"/>
      <c r="K635" s="175"/>
    </row>
    <row r="636">
      <c r="A636" s="176" t="s">
        <v>3937</v>
      </c>
      <c r="B636" s="177">
        <v>9.5</v>
      </c>
      <c r="C636" s="159">
        <f t="shared" si="1"/>
        <v>1</v>
      </c>
      <c r="D636" s="173">
        <f t="shared" si="2"/>
        <v>4.75</v>
      </c>
      <c r="E636" s="159">
        <f t="shared" si="3"/>
        <v>1</v>
      </c>
      <c r="F636" s="173">
        <f t="shared" si="4"/>
        <v>19</v>
      </c>
      <c r="G636" s="159">
        <f t="shared" si="5"/>
        <v>2</v>
      </c>
      <c r="H636" s="173">
        <f t="shared" si="6"/>
        <v>2.375</v>
      </c>
      <c r="I636" s="159">
        <f t="shared" si="7"/>
        <v>1</v>
      </c>
      <c r="J636" s="175"/>
      <c r="K636" s="175"/>
    </row>
    <row r="637">
      <c r="A637" s="176" t="s">
        <v>3939</v>
      </c>
      <c r="B637" s="177">
        <v>32.0</v>
      </c>
      <c r="C637" s="159">
        <f t="shared" si="1"/>
        <v>3</v>
      </c>
      <c r="D637" s="173">
        <f t="shared" si="2"/>
        <v>16</v>
      </c>
      <c r="E637" s="159">
        <f t="shared" si="3"/>
        <v>2</v>
      </c>
      <c r="F637" s="173">
        <f t="shared" si="4"/>
        <v>64</v>
      </c>
      <c r="G637" s="159">
        <f t="shared" si="5"/>
        <v>4</v>
      </c>
      <c r="H637" s="173">
        <f t="shared" si="6"/>
        <v>8</v>
      </c>
      <c r="I637" s="159">
        <f t="shared" si="7"/>
        <v>1</v>
      </c>
      <c r="J637" s="175"/>
      <c r="K637" s="175"/>
    </row>
    <row r="638">
      <c r="A638" s="159" t="s">
        <v>3940</v>
      </c>
      <c r="B638" s="173">
        <v>31.0</v>
      </c>
      <c r="C638" s="159">
        <f t="shared" si="1"/>
        <v>3</v>
      </c>
      <c r="D638" s="173">
        <f t="shared" si="2"/>
        <v>15.5</v>
      </c>
      <c r="E638" s="159">
        <f t="shared" si="3"/>
        <v>2</v>
      </c>
      <c r="F638" s="173">
        <f t="shared" si="4"/>
        <v>62</v>
      </c>
      <c r="G638" s="159">
        <f t="shared" si="5"/>
        <v>4</v>
      </c>
      <c r="H638" s="173">
        <f t="shared" si="6"/>
        <v>7.75</v>
      </c>
      <c r="I638" s="159">
        <f t="shared" si="7"/>
        <v>1</v>
      </c>
    </row>
    <row r="639">
      <c r="A639" s="159" t="s">
        <v>3944</v>
      </c>
      <c r="B639" s="173">
        <v>107.3</v>
      </c>
      <c r="C639" s="159">
        <f t="shared" si="1"/>
        <v>5</v>
      </c>
      <c r="D639" s="173">
        <f t="shared" si="2"/>
        <v>53.65</v>
      </c>
      <c r="E639" s="159">
        <f t="shared" si="3"/>
        <v>4</v>
      </c>
      <c r="F639" s="173">
        <f t="shared" si="4"/>
        <v>214.6</v>
      </c>
      <c r="G639" s="159">
        <f t="shared" si="5"/>
        <v>6</v>
      </c>
      <c r="H639" s="173">
        <f t="shared" si="6"/>
        <v>26.825</v>
      </c>
      <c r="I639" s="159">
        <f t="shared" si="7"/>
        <v>3</v>
      </c>
    </row>
    <row r="640">
      <c r="A640" s="159" t="s">
        <v>3947</v>
      </c>
      <c r="B640" s="173">
        <v>12.5</v>
      </c>
      <c r="C640" s="159">
        <f t="shared" si="1"/>
        <v>2</v>
      </c>
      <c r="D640" s="173">
        <f t="shared" si="2"/>
        <v>6.25</v>
      </c>
      <c r="E640" s="159">
        <f t="shared" si="3"/>
        <v>1</v>
      </c>
      <c r="F640" s="173">
        <f t="shared" si="4"/>
        <v>25</v>
      </c>
      <c r="G640" s="159">
        <f t="shared" si="5"/>
        <v>2</v>
      </c>
      <c r="H640" s="173">
        <f t="shared" si="6"/>
        <v>3.125</v>
      </c>
      <c r="I640" s="159">
        <f t="shared" si="7"/>
        <v>1</v>
      </c>
    </row>
    <row r="641">
      <c r="A641" s="176" t="s">
        <v>3949</v>
      </c>
      <c r="B641" s="177">
        <v>81.1</v>
      </c>
      <c r="C641" s="159">
        <f t="shared" si="1"/>
        <v>4</v>
      </c>
      <c r="D641" s="173">
        <f t="shared" si="2"/>
        <v>40.55</v>
      </c>
      <c r="E641" s="159">
        <f t="shared" si="3"/>
        <v>3</v>
      </c>
      <c r="F641" s="173">
        <f t="shared" si="4"/>
        <v>162.2</v>
      </c>
      <c r="G641" s="159">
        <f t="shared" si="5"/>
        <v>5</v>
      </c>
      <c r="H641" s="173">
        <f t="shared" si="6"/>
        <v>20.275</v>
      </c>
      <c r="I641" s="159">
        <f t="shared" si="7"/>
        <v>2</v>
      </c>
      <c r="J641" s="175"/>
      <c r="K641" s="175"/>
    </row>
    <row r="642">
      <c r="A642" s="176" t="s">
        <v>3951</v>
      </c>
      <c r="B642" s="177">
        <v>5.8</v>
      </c>
      <c r="C642" s="159">
        <f t="shared" si="1"/>
        <v>1</v>
      </c>
      <c r="D642" s="173">
        <f t="shared" si="2"/>
        <v>2.9</v>
      </c>
      <c r="E642" s="159">
        <f t="shared" si="3"/>
        <v>1</v>
      </c>
      <c r="F642" s="173">
        <f t="shared" si="4"/>
        <v>11.6</v>
      </c>
      <c r="G642" s="159">
        <f t="shared" si="5"/>
        <v>2</v>
      </c>
      <c r="H642" s="173">
        <f t="shared" si="6"/>
        <v>1.45</v>
      </c>
      <c r="I642" s="159">
        <f t="shared" si="7"/>
        <v>1</v>
      </c>
      <c r="J642" s="175"/>
      <c r="K642" s="175"/>
    </row>
    <row r="643">
      <c r="A643" s="176" t="s">
        <v>3955</v>
      </c>
      <c r="B643" s="177">
        <v>7.5</v>
      </c>
      <c r="C643" s="159">
        <f t="shared" si="1"/>
        <v>1</v>
      </c>
      <c r="D643" s="173">
        <f t="shared" si="2"/>
        <v>3.75</v>
      </c>
      <c r="E643" s="159">
        <f t="shared" si="3"/>
        <v>1</v>
      </c>
      <c r="F643" s="173">
        <f t="shared" si="4"/>
        <v>15</v>
      </c>
      <c r="G643" s="159">
        <f t="shared" si="5"/>
        <v>2</v>
      </c>
      <c r="H643" s="173">
        <f t="shared" si="6"/>
        <v>1.875</v>
      </c>
      <c r="I643" s="159">
        <f t="shared" si="7"/>
        <v>1</v>
      </c>
      <c r="J643" s="175"/>
      <c r="K643" s="175"/>
    </row>
    <row r="644">
      <c r="A644" s="159" t="s">
        <v>3957</v>
      </c>
      <c r="B644" s="173">
        <v>5.8</v>
      </c>
      <c r="C644" s="159">
        <f t="shared" si="1"/>
        <v>1</v>
      </c>
      <c r="D644" s="173">
        <f t="shared" si="2"/>
        <v>2.9</v>
      </c>
      <c r="E644" s="159">
        <f t="shared" si="3"/>
        <v>1</v>
      </c>
      <c r="F644" s="173">
        <f t="shared" si="4"/>
        <v>11.6</v>
      </c>
      <c r="G644" s="159">
        <f t="shared" si="5"/>
        <v>2</v>
      </c>
      <c r="H644" s="173">
        <f t="shared" si="6"/>
        <v>1.45</v>
      </c>
      <c r="I644" s="159">
        <f t="shared" si="7"/>
        <v>1</v>
      </c>
    </row>
    <row r="645">
      <c r="A645" s="159" t="s">
        <v>3961</v>
      </c>
      <c r="B645" s="173">
        <v>18.0</v>
      </c>
      <c r="C645" s="159">
        <f t="shared" si="1"/>
        <v>2</v>
      </c>
      <c r="D645" s="173">
        <f t="shared" si="2"/>
        <v>9</v>
      </c>
      <c r="E645" s="159">
        <f t="shared" si="3"/>
        <v>1</v>
      </c>
      <c r="F645" s="173">
        <f t="shared" si="4"/>
        <v>36</v>
      </c>
      <c r="G645" s="159">
        <f t="shared" si="5"/>
        <v>3</v>
      </c>
      <c r="H645" s="173">
        <f t="shared" si="6"/>
        <v>4.5</v>
      </c>
      <c r="I645" s="159">
        <f t="shared" si="7"/>
        <v>1</v>
      </c>
    </row>
    <row r="646">
      <c r="A646" s="159" t="s">
        <v>3963</v>
      </c>
      <c r="B646" s="173">
        <v>44.0</v>
      </c>
      <c r="C646" s="159">
        <f t="shared" si="1"/>
        <v>3</v>
      </c>
      <c r="D646" s="173">
        <f t="shared" si="2"/>
        <v>22</v>
      </c>
      <c r="E646" s="159">
        <f t="shared" si="3"/>
        <v>2</v>
      </c>
      <c r="F646" s="173">
        <f t="shared" si="4"/>
        <v>88</v>
      </c>
      <c r="G646" s="159">
        <f t="shared" si="5"/>
        <v>4</v>
      </c>
      <c r="H646" s="173">
        <f t="shared" si="6"/>
        <v>11</v>
      </c>
      <c r="I646" s="159">
        <f t="shared" si="7"/>
        <v>2</v>
      </c>
    </row>
    <row r="647">
      <c r="A647" s="176" t="s">
        <v>3965</v>
      </c>
      <c r="B647" s="177">
        <v>1.0</v>
      </c>
      <c r="C647" s="159">
        <f t="shared" si="1"/>
        <v>1</v>
      </c>
      <c r="D647" s="173">
        <f t="shared" si="2"/>
        <v>0.5</v>
      </c>
      <c r="E647" s="159">
        <f t="shared" si="3"/>
        <v>1</v>
      </c>
      <c r="F647" s="173">
        <f t="shared" si="4"/>
        <v>2</v>
      </c>
      <c r="G647" s="159">
        <f t="shared" si="5"/>
        <v>1</v>
      </c>
      <c r="H647" s="173">
        <f t="shared" si="6"/>
        <v>0.25</v>
      </c>
      <c r="I647" s="159">
        <f t="shared" si="7"/>
        <v>1</v>
      </c>
      <c r="J647" s="175"/>
      <c r="K647" s="175"/>
    </row>
    <row r="648">
      <c r="A648" s="176" t="s">
        <v>3970</v>
      </c>
      <c r="B648" s="177">
        <v>8.0</v>
      </c>
      <c r="C648" s="159">
        <f t="shared" si="1"/>
        <v>1</v>
      </c>
      <c r="D648" s="173">
        <f t="shared" si="2"/>
        <v>4</v>
      </c>
      <c r="E648" s="159">
        <f t="shared" si="3"/>
        <v>1</v>
      </c>
      <c r="F648" s="173">
        <f t="shared" si="4"/>
        <v>16</v>
      </c>
      <c r="G648" s="159">
        <f t="shared" si="5"/>
        <v>2</v>
      </c>
      <c r="H648" s="173">
        <f t="shared" si="6"/>
        <v>2</v>
      </c>
      <c r="I648" s="159">
        <f t="shared" si="7"/>
        <v>1</v>
      </c>
      <c r="J648" s="175"/>
      <c r="K648" s="175"/>
    </row>
    <row r="649">
      <c r="A649" s="176" t="s">
        <v>3973</v>
      </c>
      <c r="B649" s="177">
        <v>20.1</v>
      </c>
      <c r="C649" s="159">
        <f t="shared" si="1"/>
        <v>2</v>
      </c>
      <c r="D649" s="173">
        <f t="shared" si="2"/>
        <v>10.05</v>
      </c>
      <c r="E649" s="159">
        <f t="shared" si="3"/>
        <v>1</v>
      </c>
      <c r="F649" s="173">
        <f t="shared" si="4"/>
        <v>40.2</v>
      </c>
      <c r="G649" s="159">
        <f t="shared" si="5"/>
        <v>3</v>
      </c>
      <c r="H649" s="173">
        <f t="shared" si="6"/>
        <v>5.025</v>
      </c>
      <c r="I649" s="159">
        <f t="shared" si="7"/>
        <v>1</v>
      </c>
      <c r="J649" s="175"/>
      <c r="K649" s="175"/>
    </row>
    <row r="650">
      <c r="A650" s="159" t="s">
        <v>3976</v>
      </c>
      <c r="B650" s="173">
        <v>5.5</v>
      </c>
      <c r="C650" s="159">
        <f t="shared" si="1"/>
        <v>1</v>
      </c>
      <c r="D650" s="173">
        <f t="shared" si="2"/>
        <v>2.75</v>
      </c>
      <c r="E650" s="159">
        <f t="shared" si="3"/>
        <v>1</v>
      </c>
      <c r="F650" s="173">
        <f t="shared" si="4"/>
        <v>11</v>
      </c>
      <c r="G650" s="159">
        <f t="shared" si="5"/>
        <v>2</v>
      </c>
      <c r="H650" s="173">
        <f t="shared" si="6"/>
        <v>1.375</v>
      </c>
      <c r="I650" s="159">
        <f t="shared" si="7"/>
        <v>1</v>
      </c>
    </row>
    <row r="651">
      <c r="A651" s="159" t="s">
        <v>3978</v>
      </c>
      <c r="B651" s="173">
        <v>24.2</v>
      </c>
      <c r="C651" s="159">
        <f t="shared" si="1"/>
        <v>2</v>
      </c>
      <c r="D651" s="173">
        <f t="shared" si="2"/>
        <v>12.1</v>
      </c>
      <c r="E651" s="159">
        <f t="shared" si="3"/>
        <v>2</v>
      </c>
      <c r="F651" s="173">
        <f t="shared" si="4"/>
        <v>48.4</v>
      </c>
      <c r="G651" s="159">
        <f t="shared" si="5"/>
        <v>3</v>
      </c>
      <c r="H651" s="173">
        <f t="shared" si="6"/>
        <v>6.05</v>
      </c>
      <c r="I651" s="159">
        <f t="shared" si="7"/>
        <v>1</v>
      </c>
    </row>
    <row r="652">
      <c r="A652" s="159" t="s">
        <v>3981</v>
      </c>
      <c r="B652" s="173">
        <v>5.7</v>
      </c>
      <c r="C652" s="159">
        <f t="shared" si="1"/>
        <v>1</v>
      </c>
      <c r="D652" s="173">
        <f t="shared" si="2"/>
        <v>2.85</v>
      </c>
      <c r="E652" s="159">
        <f t="shared" si="3"/>
        <v>1</v>
      </c>
      <c r="F652" s="173">
        <f t="shared" si="4"/>
        <v>11.4</v>
      </c>
      <c r="G652" s="159">
        <f t="shared" si="5"/>
        <v>2</v>
      </c>
      <c r="H652" s="173">
        <f t="shared" si="6"/>
        <v>1.425</v>
      </c>
      <c r="I652" s="159">
        <f t="shared" si="7"/>
        <v>1</v>
      </c>
    </row>
    <row r="653">
      <c r="A653" s="176" t="s">
        <v>3984</v>
      </c>
      <c r="B653" s="177">
        <v>41.0</v>
      </c>
      <c r="C653" s="159">
        <f t="shared" si="1"/>
        <v>3</v>
      </c>
      <c r="D653" s="173">
        <f t="shared" si="2"/>
        <v>20.5</v>
      </c>
      <c r="E653" s="159">
        <f t="shared" si="3"/>
        <v>2</v>
      </c>
      <c r="F653" s="173">
        <f t="shared" si="4"/>
        <v>82</v>
      </c>
      <c r="G653" s="159">
        <f t="shared" si="5"/>
        <v>4</v>
      </c>
      <c r="H653" s="173">
        <f t="shared" si="6"/>
        <v>10.25</v>
      </c>
      <c r="I653" s="159">
        <f t="shared" si="7"/>
        <v>2</v>
      </c>
      <c r="J653" s="175"/>
      <c r="K653" s="175"/>
    </row>
    <row r="654">
      <c r="A654" s="176" t="s">
        <v>3986</v>
      </c>
      <c r="B654" s="177">
        <v>57.5</v>
      </c>
      <c r="C654" s="159">
        <f t="shared" si="1"/>
        <v>4</v>
      </c>
      <c r="D654" s="173">
        <f t="shared" si="2"/>
        <v>28.75</v>
      </c>
      <c r="E654" s="159">
        <f t="shared" si="3"/>
        <v>3</v>
      </c>
      <c r="F654" s="173">
        <f t="shared" si="4"/>
        <v>115</v>
      </c>
      <c r="G654" s="159">
        <f t="shared" si="5"/>
        <v>5</v>
      </c>
      <c r="H654" s="173">
        <f t="shared" si="6"/>
        <v>14.375</v>
      </c>
      <c r="I654" s="159">
        <f t="shared" si="7"/>
        <v>2</v>
      </c>
      <c r="J654" s="175"/>
      <c r="K654" s="175"/>
    </row>
    <row r="655">
      <c r="A655" s="176" t="s">
        <v>3990</v>
      </c>
      <c r="B655" s="177">
        <v>19.5</v>
      </c>
      <c r="C655" s="159">
        <f t="shared" si="1"/>
        <v>2</v>
      </c>
      <c r="D655" s="173">
        <f t="shared" si="2"/>
        <v>9.75</v>
      </c>
      <c r="E655" s="159">
        <f t="shared" si="3"/>
        <v>1</v>
      </c>
      <c r="F655" s="173">
        <f t="shared" si="4"/>
        <v>39</v>
      </c>
      <c r="G655" s="159">
        <f t="shared" si="5"/>
        <v>3</v>
      </c>
      <c r="H655" s="173">
        <f t="shared" si="6"/>
        <v>4.875</v>
      </c>
      <c r="I655" s="159">
        <f t="shared" si="7"/>
        <v>1</v>
      </c>
      <c r="J655" s="175"/>
      <c r="K655" s="175"/>
    </row>
    <row r="656">
      <c r="A656" s="159" t="s">
        <v>3995</v>
      </c>
      <c r="B656" s="173">
        <v>92.5</v>
      </c>
      <c r="C656" s="159">
        <f t="shared" si="1"/>
        <v>4</v>
      </c>
      <c r="D656" s="173">
        <f t="shared" si="2"/>
        <v>46.25</v>
      </c>
      <c r="E656" s="159">
        <f t="shared" si="3"/>
        <v>3</v>
      </c>
      <c r="F656" s="173">
        <f t="shared" si="4"/>
        <v>185</v>
      </c>
      <c r="G656" s="159">
        <f t="shared" si="5"/>
        <v>5</v>
      </c>
      <c r="H656" s="173">
        <f t="shared" si="6"/>
        <v>23.125</v>
      </c>
      <c r="I656" s="159">
        <f t="shared" si="7"/>
        <v>2</v>
      </c>
    </row>
    <row r="657">
      <c r="A657" s="159" t="s">
        <v>3998</v>
      </c>
      <c r="B657" s="173">
        <v>5.0</v>
      </c>
      <c r="C657" s="159">
        <f t="shared" si="1"/>
        <v>1</v>
      </c>
      <c r="D657" s="173">
        <f t="shared" si="2"/>
        <v>2.5</v>
      </c>
      <c r="E657" s="159">
        <f t="shared" si="3"/>
        <v>1</v>
      </c>
      <c r="F657" s="173">
        <f t="shared" si="4"/>
        <v>10</v>
      </c>
      <c r="G657" s="159">
        <f t="shared" si="5"/>
        <v>1</v>
      </c>
      <c r="H657" s="173">
        <f t="shared" si="6"/>
        <v>1.25</v>
      </c>
      <c r="I657" s="159">
        <f t="shared" si="7"/>
        <v>1</v>
      </c>
    </row>
    <row r="658">
      <c r="A658" s="159" t="s">
        <v>4000</v>
      </c>
      <c r="B658" s="173">
        <v>5.9</v>
      </c>
      <c r="C658" s="159">
        <f t="shared" si="1"/>
        <v>1</v>
      </c>
      <c r="D658" s="173">
        <f t="shared" si="2"/>
        <v>2.95</v>
      </c>
      <c r="E658" s="159">
        <f t="shared" si="3"/>
        <v>1</v>
      </c>
      <c r="F658" s="173">
        <f t="shared" si="4"/>
        <v>11.8</v>
      </c>
      <c r="G658" s="159">
        <f t="shared" si="5"/>
        <v>2</v>
      </c>
      <c r="H658" s="173">
        <f t="shared" si="6"/>
        <v>1.475</v>
      </c>
      <c r="I658" s="159">
        <f t="shared" si="7"/>
        <v>1</v>
      </c>
    </row>
    <row r="659">
      <c r="A659" s="176" t="s">
        <v>4005</v>
      </c>
      <c r="B659" s="177">
        <v>33.0</v>
      </c>
      <c r="C659" s="159">
        <f t="shared" si="1"/>
        <v>3</v>
      </c>
      <c r="D659" s="173">
        <f t="shared" si="2"/>
        <v>16.5</v>
      </c>
      <c r="E659" s="159">
        <f t="shared" si="3"/>
        <v>2</v>
      </c>
      <c r="F659" s="173">
        <f t="shared" si="4"/>
        <v>66</v>
      </c>
      <c r="G659" s="159">
        <f t="shared" si="5"/>
        <v>4</v>
      </c>
      <c r="H659" s="173">
        <f t="shared" si="6"/>
        <v>8.25</v>
      </c>
      <c r="I659" s="159">
        <f t="shared" si="7"/>
        <v>1</v>
      </c>
      <c r="J659" s="175"/>
      <c r="K659" s="175"/>
    </row>
    <row r="660">
      <c r="A660" s="176" t="s">
        <v>4009</v>
      </c>
      <c r="B660" s="177">
        <v>1.0</v>
      </c>
      <c r="C660" s="159">
        <f t="shared" si="1"/>
        <v>1</v>
      </c>
      <c r="D660" s="173">
        <f t="shared" si="2"/>
        <v>0.5</v>
      </c>
      <c r="E660" s="159">
        <f t="shared" si="3"/>
        <v>1</v>
      </c>
      <c r="F660" s="173">
        <f t="shared" si="4"/>
        <v>2</v>
      </c>
      <c r="G660" s="159">
        <f t="shared" si="5"/>
        <v>1</v>
      </c>
      <c r="H660" s="173">
        <f t="shared" si="6"/>
        <v>0.25</v>
      </c>
      <c r="I660" s="159">
        <f t="shared" si="7"/>
        <v>1</v>
      </c>
      <c r="J660" s="175"/>
      <c r="K660" s="175"/>
    </row>
    <row r="661">
      <c r="A661" s="176" t="s">
        <v>4012</v>
      </c>
      <c r="B661" s="177">
        <v>10.5</v>
      </c>
      <c r="C661" s="159">
        <f t="shared" si="1"/>
        <v>2</v>
      </c>
      <c r="D661" s="173">
        <f t="shared" si="2"/>
        <v>5.25</v>
      </c>
      <c r="E661" s="159">
        <f t="shared" si="3"/>
        <v>1</v>
      </c>
      <c r="F661" s="173">
        <f t="shared" si="4"/>
        <v>21</v>
      </c>
      <c r="G661" s="159">
        <f t="shared" si="5"/>
        <v>2</v>
      </c>
      <c r="H661" s="173">
        <f t="shared" si="6"/>
        <v>2.625</v>
      </c>
      <c r="I661" s="159">
        <f t="shared" si="7"/>
        <v>1</v>
      </c>
      <c r="J661" s="175"/>
      <c r="K661" s="175"/>
    </row>
    <row r="662">
      <c r="A662" s="159" t="s">
        <v>4013</v>
      </c>
      <c r="B662" s="173">
        <v>33.0</v>
      </c>
      <c r="C662" s="159">
        <f t="shared" si="1"/>
        <v>3</v>
      </c>
      <c r="D662" s="173">
        <f t="shared" si="2"/>
        <v>16.5</v>
      </c>
      <c r="E662" s="159">
        <f t="shared" si="3"/>
        <v>2</v>
      </c>
      <c r="F662" s="173">
        <f t="shared" si="4"/>
        <v>66</v>
      </c>
      <c r="G662" s="159">
        <f t="shared" si="5"/>
        <v>4</v>
      </c>
      <c r="H662" s="173">
        <f t="shared" si="6"/>
        <v>8.25</v>
      </c>
      <c r="I662" s="159">
        <f t="shared" si="7"/>
        <v>1</v>
      </c>
    </row>
    <row r="663">
      <c r="A663" s="159" t="s">
        <v>4019</v>
      </c>
      <c r="B663" s="173">
        <v>135.0</v>
      </c>
      <c r="C663" s="159">
        <f t="shared" si="1"/>
        <v>5</v>
      </c>
      <c r="D663" s="173">
        <f t="shared" si="2"/>
        <v>67.5</v>
      </c>
      <c r="E663" s="159">
        <f t="shared" si="3"/>
        <v>4</v>
      </c>
      <c r="F663" s="173">
        <f t="shared" si="4"/>
        <v>270</v>
      </c>
      <c r="G663" s="159">
        <f t="shared" si="5"/>
        <v>6</v>
      </c>
      <c r="H663" s="173">
        <f t="shared" si="6"/>
        <v>33.75</v>
      </c>
      <c r="I663" s="159">
        <f t="shared" si="7"/>
        <v>3</v>
      </c>
    </row>
    <row r="664">
      <c r="A664" s="159" t="s">
        <v>4021</v>
      </c>
      <c r="B664" s="173">
        <v>31.6</v>
      </c>
      <c r="C664" s="159">
        <f t="shared" si="1"/>
        <v>3</v>
      </c>
      <c r="D664" s="173">
        <f t="shared" si="2"/>
        <v>15.8</v>
      </c>
      <c r="E664" s="159">
        <f t="shared" si="3"/>
        <v>2</v>
      </c>
      <c r="F664" s="173">
        <f t="shared" si="4"/>
        <v>63.2</v>
      </c>
      <c r="G664" s="159">
        <f t="shared" si="5"/>
        <v>4</v>
      </c>
      <c r="H664" s="173">
        <f t="shared" si="6"/>
        <v>7.9</v>
      </c>
      <c r="I664" s="159">
        <f t="shared" si="7"/>
        <v>1</v>
      </c>
    </row>
    <row r="665">
      <c r="A665" s="176" t="s">
        <v>4026</v>
      </c>
      <c r="B665" s="177">
        <v>0.6</v>
      </c>
      <c r="C665" s="159">
        <f t="shared" si="1"/>
        <v>1</v>
      </c>
      <c r="D665" s="173">
        <f t="shared" si="2"/>
        <v>0.3</v>
      </c>
      <c r="E665" s="159">
        <f t="shared" si="3"/>
        <v>1</v>
      </c>
      <c r="F665" s="173">
        <f t="shared" si="4"/>
        <v>1.2</v>
      </c>
      <c r="G665" s="159">
        <f t="shared" si="5"/>
        <v>1</v>
      </c>
      <c r="H665" s="173">
        <f t="shared" si="6"/>
        <v>0.15</v>
      </c>
      <c r="I665" s="159">
        <f t="shared" si="7"/>
        <v>1</v>
      </c>
      <c r="J665" s="175"/>
      <c r="K665" s="175"/>
    </row>
    <row r="666">
      <c r="A666" s="176" t="s">
        <v>4030</v>
      </c>
      <c r="B666" s="177">
        <v>14.3</v>
      </c>
      <c r="C666" s="159">
        <f t="shared" si="1"/>
        <v>2</v>
      </c>
      <c r="D666" s="173">
        <f t="shared" si="2"/>
        <v>7.15</v>
      </c>
      <c r="E666" s="159">
        <f t="shared" si="3"/>
        <v>1</v>
      </c>
      <c r="F666" s="173">
        <f t="shared" si="4"/>
        <v>28.6</v>
      </c>
      <c r="G666" s="159">
        <f t="shared" si="5"/>
        <v>3</v>
      </c>
      <c r="H666" s="173">
        <f t="shared" si="6"/>
        <v>3.575</v>
      </c>
      <c r="I666" s="159">
        <f t="shared" si="7"/>
        <v>1</v>
      </c>
      <c r="J666" s="175"/>
      <c r="K666" s="175"/>
    </row>
    <row r="667">
      <c r="A667" s="176" t="s">
        <v>4032</v>
      </c>
      <c r="B667" s="177">
        <v>18.8</v>
      </c>
      <c r="C667" s="159">
        <f t="shared" si="1"/>
        <v>2</v>
      </c>
      <c r="D667" s="173">
        <f t="shared" si="2"/>
        <v>9.4</v>
      </c>
      <c r="E667" s="159">
        <f t="shared" si="3"/>
        <v>1</v>
      </c>
      <c r="F667" s="173">
        <f t="shared" si="4"/>
        <v>37.6</v>
      </c>
      <c r="G667" s="159">
        <f t="shared" si="5"/>
        <v>3</v>
      </c>
      <c r="H667" s="173">
        <f t="shared" si="6"/>
        <v>4.7</v>
      </c>
      <c r="I667" s="159">
        <f t="shared" si="7"/>
        <v>1</v>
      </c>
      <c r="J667" s="175"/>
      <c r="K667" s="175"/>
    </row>
    <row r="668">
      <c r="A668" s="159" t="s">
        <v>4038</v>
      </c>
      <c r="B668" s="173">
        <v>110.0</v>
      </c>
      <c r="C668" s="159">
        <f t="shared" si="1"/>
        <v>5</v>
      </c>
      <c r="D668" s="173">
        <f t="shared" si="2"/>
        <v>55</v>
      </c>
      <c r="E668" s="159">
        <f t="shared" si="3"/>
        <v>4</v>
      </c>
      <c r="F668" s="173">
        <f t="shared" si="4"/>
        <v>220</v>
      </c>
      <c r="G668" s="159">
        <f t="shared" si="5"/>
        <v>6</v>
      </c>
      <c r="H668" s="173">
        <f t="shared" si="6"/>
        <v>27.5</v>
      </c>
      <c r="I668" s="159">
        <f t="shared" si="7"/>
        <v>3</v>
      </c>
    </row>
    <row r="669">
      <c r="A669" s="159" t="s">
        <v>4039</v>
      </c>
      <c r="B669" s="173">
        <v>21.0</v>
      </c>
      <c r="C669" s="159">
        <f t="shared" si="1"/>
        <v>2</v>
      </c>
      <c r="D669" s="173">
        <f t="shared" si="2"/>
        <v>10.5</v>
      </c>
      <c r="E669" s="159">
        <f t="shared" si="3"/>
        <v>2</v>
      </c>
      <c r="F669" s="173">
        <f t="shared" si="4"/>
        <v>42</v>
      </c>
      <c r="G669" s="159">
        <f t="shared" si="5"/>
        <v>3</v>
      </c>
      <c r="H669" s="173">
        <f t="shared" si="6"/>
        <v>5.25</v>
      </c>
      <c r="I669" s="159">
        <f t="shared" si="7"/>
        <v>1</v>
      </c>
    </row>
    <row r="670">
      <c r="A670" s="159" t="s">
        <v>4042</v>
      </c>
      <c r="B670" s="173">
        <v>51.0</v>
      </c>
      <c r="C670" s="159">
        <f t="shared" si="1"/>
        <v>4</v>
      </c>
      <c r="D670" s="173">
        <f t="shared" si="2"/>
        <v>25.5</v>
      </c>
      <c r="E670" s="159">
        <f t="shared" si="3"/>
        <v>3</v>
      </c>
      <c r="F670" s="173">
        <f t="shared" si="4"/>
        <v>102</v>
      </c>
      <c r="G670" s="159">
        <f t="shared" si="5"/>
        <v>5</v>
      </c>
      <c r="H670" s="173">
        <f t="shared" si="6"/>
        <v>12.75</v>
      </c>
      <c r="I670" s="159">
        <f t="shared" si="7"/>
        <v>2</v>
      </c>
    </row>
    <row r="671">
      <c r="A671" s="176" t="s">
        <v>4044</v>
      </c>
      <c r="B671" s="177">
        <v>81.0</v>
      </c>
      <c r="C671" s="159">
        <f t="shared" si="1"/>
        <v>4</v>
      </c>
      <c r="D671" s="173">
        <f t="shared" si="2"/>
        <v>40.5</v>
      </c>
      <c r="E671" s="159">
        <f t="shared" si="3"/>
        <v>3</v>
      </c>
      <c r="F671" s="173">
        <f t="shared" si="4"/>
        <v>162</v>
      </c>
      <c r="G671" s="159">
        <f t="shared" si="5"/>
        <v>5</v>
      </c>
      <c r="H671" s="173">
        <f t="shared" si="6"/>
        <v>20.25</v>
      </c>
      <c r="I671" s="159">
        <f t="shared" si="7"/>
        <v>2</v>
      </c>
      <c r="J671" s="175"/>
      <c r="K671" s="175"/>
    </row>
    <row r="672">
      <c r="A672" s="176" t="s">
        <v>4049</v>
      </c>
      <c r="B672" s="177">
        <v>22.0</v>
      </c>
      <c r="C672" s="159">
        <f t="shared" si="1"/>
        <v>2</v>
      </c>
      <c r="D672" s="173">
        <f t="shared" si="2"/>
        <v>11</v>
      </c>
      <c r="E672" s="159">
        <f t="shared" si="3"/>
        <v>2</v>
      </c>
      <c r="F672" s="173">
        <f t="shared" si="4"/>
        <v>44</v>
      </c>
      <c r="G672" s="159">
        <f t="shared" si="5"/>
        <v>3</v>
      </c>
      <c r="H672" s="173">
        <f t="shared" si="6"/>
        <v>5.5</v>
      </c>
      <c r="I672" s="159">
        <f t="shared" si="7"/>
        <v>1</v>
      </c>
      <c r="J672" s="175"/>
      <c r="K672" s="175"/>
    </row>
    <row r="673">
      <c r="A673" s="176" t="s">
        <v>4051</v>
      </c>
      <c r="B673" s="177">
        <v>80.5</v>
      </c>
      <c r="C673" s="159">
        <f t="shared" si="1"/>
        <v>4</v>
      </c>
      <c r="D673" s="173">
        <f t="shared" si="2"/>
        <v>40.25</v>
      </c>
      <c r="E673" s="159">
        <f t="shared" si="3"/>
        <v>3</v>
      </c>
      <c r="F673" s="173">
        <f t="shared" si="4"/>
        <v>161</v>
      </c>
      <c r="G673" s="159">
        <f t="shared" si="5"/>
        <v>5</v>
      </c>
      <c r="H673" s="173">
        <f t="shared" si="6"/>
        <v>20.125</v>
      </c>
      <c r="I673" s="159">
        <f t="shared" si="7"/>
        <v>2</v>
      </c>
      <c r="J673" s="175"/>
      <c r="K673" s="175"/>
    </row>
    <row r="674">
      <c r="A674" s="159" t="s">
        <v>4054</v>
      </c>
      <c r="B674" s="173">
        <v>9.0</v>
      </c>
      <c r="C674" s="159">
        <f t="shared" si="1"/>
        <v>1</v>
      </c>
      <c r="D674" s="173">
        <f t="shared" si="2"/>
        <v>4.5</v>
      </c>
      <c r="E674" s="159">
        <f t="shared" si="3"/>
        <v>1</v>
      </c>
      <c r="F674" s="173">
        <f t="shared" si="4"/>
        <v>18</v>
      </c>
      <c r="G674" s="159">
        <f t="shared" si="5"/>
        <v>2</v>
      </c>
      <c r="H674" s="173">
        <f t="shared" si="6"/>
        <v>2.25</v>
      </c>
      <c r="I674" s="159">
        <f t="shared" si="7"/>
        <v>1</v>
      </c>
    </row>
    <row r="675">
      <c r="A675" s="159" t="s">
        <v>4056</v>
      </c>
      <c r="B675" s="173">
        <v>34.5</v>
      </c>
      <c r="C675" s="159">
        <f t="shared" si="1"/>
        <v>3</v>
      </c>
      <c r="D675" s="173">
        <f t="shared" si="2"/>
        <v>17.25</v>
      </c>
      <c r="E675" s="159">
        <f t="shared" si="3"/>
        <v>2</v>
      </c>
      <c r="F675" s="173">
        <f t="shared" si="4"/>
        <v>69</v>
      </c>
      <c r="G675" s="159">
        <f t="shared" si="5"/>
        <v>4</v>
      </c>
      <c r="H675" s="173">
        <f t="shared" si="6"/>
        <v>8.625</v>
      </c>
      <c r="I675" s="159">
        <f t="shared" si="7"/>
        <v>1</v>
      </c>
    </row>
    <row r="676">
      <c r="A676" s="159" t="s">
        <v>4059</v>
      </c>
      <c r="B676" s="173">
        <v>3.1</v>
      </c>
      <c r="C676" s="159">
        <f t="shared" si="1"/>
        <v>1</v>
      </c>
      <c r="D676" s="173">
        <f t="shared" si="2"/>
        <v>1.55</v>
      </c>
      <c r="E676" s="159">
        <f t="shared" si="3"/>
        <v>1</v>
      </c>
      <c r="F676" s="173">
        <f t="shared" si="4"/>
        <v>6.2</v>
      </c>
      <c r="G676" s="159">
        <f t="shared" si="5"/>
        <v>1</v>
      </c>
      <c r="H676" s="173">
        <f t="shared" si="6"/>
        <v>0.775</v>
      </c>
      <c r="I676" s="159">
        <f t="shared" si="7"/>
        <v>1</v>
      </c>
    </row>
    <row r="677">
      <c r="A677" s="176" t="s">
        <v>4064</v>
      </c>
      <c r="B677" s="177">
        <v>13.0</v>
      </c>
      <c r="C677" s="159">
        <f t="shared" si="1"/>
        <v>2</v>
      </c>
      <c r="D677" s="173">
        <f t="shared" si="2"/>
        <v>6.5</v>
      </c>
      <c r="E677" s="159">
        <f t="shared" si="3"/>
        <v>1</v>
      </c>
      <c r="F677" s="173">
        <f t="shared" si="4"/>
        <v>26</v>
      </c>
      <c r="G677" s="159">
        <f t="shared" si="5"/>
        <v>3</v>
      </c>
      <c r="H677" s="173">
        <f t="shared" si="6"/>
        <v>3.25</v>
      </c>
      <c r="I677" s="159">
        <f t="shared" si="7"/>
        <v>1</v>
      </c>
      <c r="J677" s="175"/>
      <c r="K677" s="175"/>
    </row>
    <row r="678">
      <c r="A678" s="176" t="s">
        <v>4065</v>
      </c>
      <c r="B678" s="177">
        <v>34.3</v>
      </c>
      <c r="C678" s="159">
        <f t="shared" si="1"/>
        <v>3</v>
      </c>
      <c r="D678" s="173">
        <f t="shared" si="2"/>
        <v>17.15</v>
      </c>
      <c r="E678" s="159">
        <f t="shared" si="3"/>
        <v>2</v>
      </c>
      <c r="F678" s="173">
        <f t="shared" si="4"/>
        <v>68.6</v>
      </c>
      <c r="G678" s="159">
        <f t="shared" si="5"/>
        <v>4</v>
      </c>
      <c r="H678" s="173">
        <f t="shared" si="6"/>
        <v>8.575</v>
      </c>
      <c r="I678" s="159">
        <f t="shared" si="7"/>
        <v>1</v>
      </c>
      <c r="J678" s="175"/>
      <c r="K678" s="175"/>
    </row>
    <row r="679">
      <c r="A679" s="176" t="s">
        <v>4068</v>
      </c>
      <c r="B679" s="177">
        <v>18.0</v>
      </c>
      <c r="C679" s="159">
        <f t="shared" si="1"/>
        <v>2</v>
      </c>
      <c r="D679" s="173">
        <f t="shared" si="2"/>
        <v>9</v>
      </c>
      <c r="E679" s="159">
        <f t="shared" si="3"/>
        <v>1</v>
      </c>
      <c r="F679" s="173">
        <f t="shared" si="4"/>
        <v>36</v>
      </c>
      <c r="G679" s="159">
        <f t="shared" si="5"/>
        <v>3</v>
      </c>
      <c r="H679" s="173">
        <f t="shared" si="6"/>
        <v>4.5</v>
      </c>
      <c r="I679" s="159">
        <f t="shared" si="7"/>
        <v>1</v>
      </c>
      <c r="J679" s="175"/>
      <c r="K679" s="175"/>
    </row>
    <row r="680">
      <c r="A680" s="159" t="s">
        <v>4071</v>
      </c>
      <c r="B680" s="173">
        <v>36.0</v>
      </c>
      <c r="C680" s="159">
        <f t="shared" si="1"/>
        <v>3</v>
      </c>
      <c r="D680" s="173">
        <f t="shared" si="2"/>
        <v>18</v>
      </c>
      <c r="E680" s="159">
        <f t="shared" si="3"/>
        <v>2</v>
      </c>
      <c r="F680" s="173">
        <f t="shared" si="4"/>
        <v>72</v>
      </c>
      <c r="G680" s="159">
        <f t="shared" si="5"/>
        <v>4</v>
      </c>
      <c r="H680" s="173">
        <f t="shared" si="6"/>
        <v>9</v>
      </c>
      <c r="I680" s="159">
        <f t="shared" si="7"/>
        <v>1</v>
      </c>
    </row>
    <row r="681">
      <c r="A681" s="159" t="s">
        <v>4073</v>
      </c>
      <c r="B681" s="173">
        <v>105.5</v>
      </c>
      <c r="C681" s="159">
        <f t="shared" si="1"/>
        <v>5</v>
      </c>
      <c r="D681" s="173">
        <f t="shared" si="2"/>
        <v>52.75</v>
      </c>
      <c r="E681" s="159">
        <f t="shared" si="3"/>
        <v>4</v>
      </c>
      <c r="F681" s="173">
        <f t="shared" si="4"/>
        <v>211</v>
      </c>
      <c r="G681" s="159">
        <f t="shared" si="5"/>
        <v>6</v>
      </c>
      <c r="H681" s="173">
        <f t="shared" si="6"/>
        <v>26.375</v>
      </c>
      <c r="I681" s="159">
        <f t="shared" si="7"/>
        <v>3</v>
      </c>
    </row>
    <row r="682">
      <c r="A682" s="159" t="s">
        <v>4076</v>
      </c>
      <c r="B682" s="173">
        <v>8.5</v>
      </c>
      <c r="C682" s="159">
        <f t="shared" si="1"/>
        <v>1</v>
      </c>
      <c r="D682" s="173">
        <f t="shared" si="2"/>
        <v>4.25</v>
      </c>
      <c r="E682" s="159">
        <f t="shared" si="3"/>
        <v>1</v>
      </c>
      <c r="F682" s="173">
        <f t="shared" si="4"/>
        <v>17</v>
      </c>
      <c r="G682" s="159">
        <f t="shared" si="5"/>
        <v>2</v>
      </c>
      <c r="H682" s="173">
        <f t="shared" si="6"/>
        <v>2.125</v>
      </c>
      <c r="I682" s="159">
        <f t="shared" si="7"/>
        <v>1</v>
      </c>
    </row>
    <row r="683">
      <c r="A683" s="176" t="s">
        <v>4079</v>
      </c>
      <c r="B683" s="177">
        <v>260.0</v>
      </c>
      <c r="C683" s="159">
        <f t="shared" si="1"/>
        <v>6</v>
      </c>
      <c r="D683" s="173">
        <f t="shared" si="2"/>
        <v>130</v>
      </c>
      <c r="E683" s="159">
        <f t="shared" si="3"/>
        <v>5</v>
      </c>
      <c r="F683" s="173">
        <f t="shared" si="4"/>
        <v>520</v>
      </c>
      <c r="G683" s="159">
        <f t="shared" si="5"/>
        <v>9</v>
      </c>
      <c r="H683" s="173">
        <f t="shared" si="6"/>
        <v>65</v>
      </c>
      <c r="I683" s="159">
        <f t="shared" si="7"/>
        <v>4</v>
      </c>
      <c r="J683" s="175"/>
      <c r="K683" s="175"/>
    </row>
    <row r="684">
      <c r="A684" s="176" t="s">
        <v>4081</v>
      </c>
      <c r="B684" s="177">
        <v>148.0</v>
      </c>
      <c r="C684" s="159">
        <f t="shared" si="1"/>
        <v>5</v>
      </c>
      <c r="D684" s="173">
        <f t="shared" si="2"/>
        <v>74</v>
      </c>
      <c r="E684" s="159">
        <f t="shared" si="3"/>
        <v>4</v>
      </c>
      <c r="F684" s="173">
        <f t="shared" si="4"/>
        <v>296</v>
      </c>
      <c r="G684" s="159">
        <f t="shared" si="5"/>
        <v>7</v>
      </c>
      <c r="H684" s="173">
        <f t="shared" si="6"/>
        <v>37</v>
      </c>
      <c r="I684" s="159">
        <f t="shared" si="7"/>
        <v>3</v>
      </c>
      <c r="J684" s="175"/>
      <c r="K684" s="175"/>
    </row>
    <row r="685">
      <c r="A685" s="176" t="s">
        <v>4084</v>
      </c>
      <c r="B685" s="177">
        <v>7.7</v>
      </c>
      <c r="C685" s="159">
        <f t="shared" si="1"/>
        <v>1</v>
      </c>
      <c r="D685" s="173">
        <f t="shared" si="2"/>
        <v>3.85</v>
      </c>
      <c r="E685" s="159">
        <f t="shared" si="3"/>
        <v>1</v>
      </c>
      <c r="F685" s="173">
        <f t="shared" si="4"/>
        <v>15.4</v>
      </c>
      <c r="G685" s="159">
        <f t="shared" si="5"/>
        <v>2</v>
      </c>
      <c r="H685" s="173">
        <f t="shared" si="6"/>
        <v>1.925</v>
      </c>
      <c r="I685" s="159">
        <f t="shared" si="7"/>
        <v>1</v>
      </c>
      <c r="J685" s="175"/>
      <c r="K685" s="175"/>
    </row>
    <row r="686">
      <c r="A686" s="159" t="s">
        <v>4088</v>
      </c>
      <c r="B686" s="173">
        <v>25.3</v>
      </c>
      <c r="C686" s="159">
        <f t="shared" si="1"/>
        <v>3</v>
      </c>
      <c r="D686" s="173">
        <f t="shared" si="2"/>
        <v>12.65</v>
      </c>
      <c r="E686" s="159">
        <f t="shared" si="3"/>
        <v>2</v>
      </c>
      <c r="F686" s="173">
        <f t="shared" si="4"/>
        <v>50.6</v>
      </c>
      <c r="G686" s="159">
        <f t="shared" si="5"/>
        <v>4</v>
      </c>
      <c r="H686" s="173">
        <f t="shared" si="6"/>
        <v>6.325</v>
      </c>
      <c r="I686" s="159">
        <f t="shared" si="7"/>
        <v>1</v>
      </c>
    </row>
    <row r="687">
      <c r="A687" s="159" t="s">
        <v>4092</v>
      </c>
      <c r="B687" s="173">
        <v>11.0</v>
      </c>
      <c r="C687" s="159">
        <f t="shared" si="1"/>
        <v>2</v>
      </c>
      <c r="D687" s="173">
        <f t="shared" si="2"/>
        <v>5.5</v>
      </c>
      <c r="E687" s="159">
        <f t="shared" si="3"/>
        <v>1</v>
      </c>
      <c r="F687" s="173">
        <f t="shared" si="4"/>
        <v>22</v>
      </c>
      <c r="G687" s="159">
        <f t="shared" si="5"/>
        <v>2</v>
      </c>
      <c r="H687" s="173">
        <f t="shared" si="6"/>
        <v>2.75</v>
      </c>
      <c r="I687" s="159">
        <f t="shared" si="7"/>
        <v>1</v>
      </c>
    </row>
    <row r="688">
      <c r="A688" s="159" t="s">
        <v>4097</v>
      </c>
      <c r="B688" s="173">
        <v>20.0</v>
      </c>
      <c r="C688" s="159">
        <f t="shared" si="1"/>
        <v>2</v>
      </c>
      <c r="D688" s="173">
        <f t="shared" si="2"/>
        <v>10</v>
      </c>
      <c r="E688" s="159">
        <f t="shared" si="3"/>
        <v>1</v>
      </c>
      <c r="F688" s="173">
        <f t="shared" si="4"/>
        <v>40</v>
      </c>
      <c r="G688" s="159">
        <f t="shared" si="5"/>
        <v>3</v>
      </c>
      <c r="H688" s="173">
        <f t="shared" si="6"/>
        <v>5</v>
      </c>
      <c r="I688" s="159">
        <f t="shared" si="7"/>
        <v>1</v>
      </c>
    </row>
    <row r="689">
      <c r="A689" s="176" t="s">
        <v>4101</v>
      </c>
      <c r="B689" s="177">
        <v>35.5</v>
      </c>
      <c r="C689" s="159">
        <f t="shared" si="1"/>
        <v>3</v>
      </c>
      <c r="D689" s="173">
        <f t="shared" si="2"/>
        <v>17.75</v>
      </c>
      <c r="E689" s="159">
        <f t="shared" si="3"/>
        <v>2</v>
      </c>
      <c r="F689" s="173">
        <f t="shared" si="4"/>
        <v>71</v>
      </c>
      <c r="G689" s="159">
        <f t="shared" si="5"/>
        <v>4</v>
      </c>
      <c r="H689" s="173">
        <f t="shared" si="6"/>
        <v>8.875</v>
      </c>
      <c r="I689" s="159">
        <f t="shared" si="7"/>
        <v>1</v>
      </c>
      <c r="J689" s="175"/>
      <c r="K689" s="175"/>
    </row>
    <row r="690">
      <c r="A690" s="176" t="s">
        <v>4104</v>
      </c>
      <c r="B690" s="177">
        <v>139.0</v>
      </c>
      <c r="C690" s="159">
        <f t="shared" si="1"/>
        <v>5</v>
      </c>
      <c r="D690" s="173">
        <f t="shared" si="2"/>
        <v>69.5</v>
      </c>
      <c r="E690" s="159">
        <f t="shared" si="3"/>
        <v>4</v>
      </c>
      <c r="F690" s="173">
        <f t="shared" si="4"/>
        <v>278</v>
      </c>
      <c r="G690" s="159">
        <f t="shared" si="5"/>
        <v>7</v>
      </c>
      <c r="H690" s="173">
        <f t="shared" si="6"/>
        <v>34.75</v>
      </c>
      <c r="I690" s="159">
        <f t="shared" si="7"/>
        <v>3</v>
      </c>
      <c r="J690" s="175"/>
      <c r="K690" s="175"/>
    </row>
    <row r="691">
      <c r="A691" s="176" t="s">
        <v>4108</v>
      </c>
      <c r="B691" s="177">
        <v>92.0</v>
      </c>
      <c r="C691" s="159">
        <f t="shared" si="1"/>
        <v>4</v>
      </c>
      <c r="D691" s="173">
        <f t="shared" si="2"/>
        <v>46</v>
      </c>
      <c r="E691" s="159">
        <f t="shared" si="3"/>
        <v>3</v>
      </c>
      <c r="F691" s="173">
        <f t="shared" si="4"/>
        <v>184</v>
      </c>
      <c r="G691" s="159">
        <f t="shared" si="5"/>
        <v>5</v>
      </c>
      <c r="H691" s="173">
        <f t="shared" si="6"/>
        <v>23</v>
      </c>
      <c r="I691" s="159">
        <f t="shared" si="7"/>
        <v>2</v>
      </c>
      <c r="J691" s="175"/>
      <c r="K691" s="175"/>
    </row>
    <row r="692">
      <c r="A692" s="159" t="s">
        <v>4112</v>
      </c>
      <c r="B692" s="173">
        <v>330.0</v>
      </c>
      <c r="C692" s="159">
        <f t="shared" si="1"/>
        <v>7</v>
      </c>
      <c r="D692" s="173">
        <f t="shared" si="2"/>
        <v>165</v>
      </c>
      <c r="E692" s="159">
        <f t="shared" si="3"/>
        <v>5</v>
      </c>
      <c r="F692" s="173">
        <f t="shared" si="4"/>
        <v>660</v>
      </c>
      <c r="G692" s="159">
        <f t="shared" si="5"/>
        <v>10</v>
      </c>
      <c r="H692" s="173">
        <f t="shared" si="6"/>
        <v>82.5</v>
      </c>
      <c r="I692" s="159">
        <f t="shared" si="7"/>
        <v>4</v>
      </c>
    </row>
    <row r="693">
      <c r="A693" s="159" t="s">
        <v>4114</v>
      </c>
      <c r="B693" s="173">
        <v>10.2</v>
      </c>
      <c r="C693" s="159">
        <f t="shared" si="1"/>
        <v>2</v>
      </c>
      <c r="D693" s="173">
        <f t="shared" si="2"/>
        <v>5.1</v>
      </c>
      <c r="E693" s="159">
        <f t="shared" si="3"/>
        <v>1</v>
      </c>
      <c r="F693" s="173">
        <f t="shared" si="4"/>
        <v>20.4</v>
      </c>
      <c r="G693" s="159">
        <f t="shared" si="5"/>
        <v>2</v>
      </c>
      <c r="H693" s="173">
        <f t="shared" si="6"/>
        <v>2.55</v>
      </c>
      <c r="I693" s="159">
        <f t="shared" si="7"/>
        <v>1</v>
      </c>
    </row>
    <row r="694">
      <c r="A694" s="159" t="s">
        <v>4118</v>
      </c>
      <c r="B694" s="173">
        <v>70.0</v>
      </c>
      <c r="C694" s="159">
        <f t="shared" si="1"/>
        <v>4</v>
      </c>
      <c r="D694" s="173">
        <f t="shared" si="2"/>
        <v>35</v>
      </c>
      <c r="E694" s="159">
        <f t="shared" si="3"/>
        <v>3</v>
      </c>
      <c r="F694" s="173">
        <f t="shared" si="4"/>
        <v>140</v>
      </c>
      <c r="G694" s="159">
        <f t="shared" si="5"/>
        <v>5</v>
      </c>
      <c r="H694" s="173">
        <f t="shared" si="6"/>
        <v>17.5</v>
      </c>
      <c r="I694" s="159">
        <f t="shared" si="7"/>
        <v>2</v>
      </c>
    </row>
    <row r="695">
      <c r="A695" s="176" t="s">
        <v>4122</v>
      </c>
      <c r="B695" s="177">
        <v>94.6</v>
      </c>
      <c r="C695" s="159">
        <f t="shared" si="1"/>
        <v>4</v>
      </c>
      <c r="D695" s="173">
        <f t="shared" si="2"/>
        <v>47.3</v>
      </c>
      <c r="E695" s="159">
        <f t="shared" si="3"/>
        <v>3</v>
      </c>
      <c r="F695" s="173">
        <f t="shared" si="4"/>
        <v>189.2</v>
      </c>
      <c r="G695" s="159">
        <f t="shared" si="5"/>
        <v>5</v>
      </c>
      <c r="H695" s="173">
        <f t="shared" si="6"/>
        <v>23.65</v>
      </c>
      <c r="I695" s="159">
        <f t="shared" si="7"/>
        <v>2</v>
      </c>
      <c r="J695" s="175"/>
      <c r="K695" s="175"/>
    </row>
    <row r="696">
      <c r="A696" s="176" t="s">
        <v>4127</v>
      </c>
      <c r="B696" s="177">
        <v>10.5</v>
      </c>
      <c r="C696" s="159">
        <f t="shared" si="1"/>
        <v>2</v>
      </c>
      <c r="D696" s="173">
        <f t="shared" si="2"/>
        <v>5.25</v>
      </c>
      <c r="E696" s="159">
        <f t="shared" si="3"/>
        <v>1</v>
      </c>
      <c r="F696" s="173">
        <f t="shared" si="4"/>
        <v>21</v>
      </c>
      <c r="G696" s="159">
        <f t="shared" si="5"/>
        <v>2</v>
      </c>
      <c r="H696" s="173">
        <f t="shared" si="6"/>
        <v>2.625</v>
      </c>
      <c r="I696" s="159">
        <f t="shared" si="7"/>
        <v>1</v>
      </c>
      <c r="J696" s="175"/>
      <c r="K696" s="175"/>
    </row>
    <row r="697">
      <c r="A697" s="176" t="s">
        <v>4131</v>
      </c>
      <c r="B697" s="177">
        <v>41.0</v>
      </c>
      <c r="C697" s="159">
        <f t="shared" si="1"/>
        <v>3</v>
      </c>
      <c r="D697" s="173">
        <f t="shared" si="2"/>
        <v>20.5</v>
      </c>
      <c r="E697" s="159">
        <f t="shared" si="3"/>
        <v>2</v>
      </c>
      <c r="F697" s="173">
        <f t="shared" si="4"/>
        <v>82</v>
      </c>
      <c r="G697" s="159">
        <f t="shared" si="5"/>
        <v>4</v>
      </c>
      <c r="H697" s="173">
        <f t="shared" si="6"/>
        <v>10.25</v>
      </c>
      <c r="I697" s="159">
        <f t="shared" si="7"/>
        <v>2</v>
      </c>
      <c r="J697" s="175"/>
      <c r="K697" s="175"/>
    </row>
    <row r="698">
      <c r="A698" s="159" t="s">
        <v>4135</v>
      </c>
      <c r="B698" s="173">
        <v>9.0</v>
      </c>
      <c r="C698" s="159">
        <f t="shared" si="1"/>
        <v>1</v>
      </c>
      <c r="D698" s="173">
        <f t="shared" si="2"/>
        <v>4.5</v>
      </c>
      <c r="E698" s="159">
        <f t="shared" si="3"/>
        <v>1</v>
      </c>
      <c r="F698" s="173">
        <f t="shared" si="4"/>
        <v>18</v>
      </c>
      <c r="G698" s="159">
        <f t="shared" si="5"/>
        <v>2</v>
      </c>
      <c r="H698" s="173">
        <f t="shared" si="6"/>
        <v>2.25</v>
      </c>
      <c r="I698" s="159">
        <f t="shared" si="7"/>
        <v>1</v>
      </c>
    </row>
    <row r="699">
      <c r="A699" s="159" t="s">
        <v>4139</v>
      </c>
      <c r="B699" s="173">
        <v>39.5</v>
      </c>
      <c r="C699" s="159">
        <f t="shared" si="1"/>
        <v>3</v>
      </c>
      <c r="D699" s="173">
        <f t="shared" si="2"/>
        <v>19.75</v>
      </c>
      <c r="E699" s="159">
        <f t="shared" si="3"/>
        <v>2</v>
      </c>
      <c r="F699" s="173">
        <f t="shared" si="4"/>
        <v>79</v>
      </c>
      <c r="G699" s="159">
        <f t="shared" si="5"/>
        <v>4</v>
      </c>
      <c r="H699" s="173">
        <f t="shared" si="6"/>
        <v>9.875</v>
      </c>
      <c r="I699" s="159">
        <f t="shared" si="7"/>
        <v>1</v>
      </c>
    </row>
    <row r="700">
      <c r="A700" s="159" t="s">
        <v>4140</v>
      </c>
      <c r="B700" s="173">
        <v>58.0</v>
      </c>
      <c r="C700" s="159">
        <f t="shared" si="1"/>
        <v>4</v>
      </c>
      <c r="D700" s="173">
        <f t="shared" si="2"/>
        <v>29</v>
      </c>
      <c r="E700" s="159">
        <f t="shared" si="3"/>
        <v>3</v>
      </c>
      <c r="F700" s="173">
        <f t="shared" si="4"/>
        <v>116</v>
      </c>
      <c r="G700" s="159">
        <f t="shared" si="5"/>
        <v>5</v>
      </c>
      <c r="H700" s="173">
        <f t="shared" si="6"/>
        <v>14.5</v>
      </c>
      <c r="I700" s="159">
        <f t="shared" si="7"/>
        <v>2</v>
      </c>
    </row>
    <row r="701">
      <c r="A701" s="176" t="s">
        <v>4143</v>
      </c>
      <c r="B701" s="177">
        <v>33.0</v>
      </c>
      <c r="C701" s="159">
        <f t="shared" si="1"/>
        <v>3</v>
      </c>
      <c r="D701" s="173">
        <f t="shared" si="2"/>
        <v>16.5</v>
      </c>
      <c r="E701" s="159">
        <f t="shared" si="3"/>
        <v>2</v>
      </c>
      <c r="F701" s="173">
        <f t="shared" si="4"/>
        <v>66</v>
      </c>
      <c r="G701" s="159">
        <f t="shared" si="5"/>
        <v>4</v>
      </c>
      <c r="H701" s="173">
        <f t="shared" si="6"/>
        <v>8.25</v>
      </c>
      <c r="I701" s="159">
        <f t="shared" si="7"/>
        <v>1</v>
      </c>
      <c r="J701" s="175"/>
      <c r="K701" s="175"/>
    </row>
    <row r="702">
      <c r="A702" s="176" t="s">
        <v>4146</v>
      </c>
      <c r="B702" s="177">
        <v>17.3</v>
      </c>
      <c r="C702" s="159">
        <f t="shared" si="1"/>
        <v>2</v>
      </c>
      <c r="D702" s="173">
        <f t="shared" si="2"/>
        <v>8.65</v>
      </c>
      <c r="E702" s="159">
        <f t="shared" si="3"/>
        <v>1</v>
      </c>
      <c r="F702" s="173">
        <f t="shared" si="4"/>
        <v>34.6</v>
      </c>
      <c r="G702" s="159">
        <f t="shared" si="5"/>
        <v>3</v>
      </c>
      <c r="H702" s="173">
        <f t="shared" si="6"/>
        <v>4.325</v>
      </c>
      <c r="I702" s="159">
        <f t="shared" si="7"/>
        <v>1</v>
      </c>
      <c r="J702" s="175"/>
      <c r="K702" s="175"/>
    </row>
    <row r="703">
      <c r="A703" s="176" t="s">
        <v>4150</v>
      </c>
      <c r="B703" s="177">
        <v>50.0</v>
      </c>
      <c r="C703" s="159">
        <f t="shared" si="1"/>
        <v>3</v>
      </c>
      <c r="D703" s="173">
        <f t="shared" si="2"/>
        <v>25</v>
      </c>
      <c r="E703" s="159">
        <f t="shared" si="3"/>
        <v>2</v>
      </c>
      <c r="F703" s="173">
        <f t="shared" si="4"/>
        <v>100</v>
      </c>
      <c r="G703" s="159">
        <f t="shared" si="5"/>
        <v>4</v>
      </c>
      <c r="H703" s="173">
        <f t="shared" si="6"/>
        <v>12.5</v>
      </c>
      <c r="I703" s="159">
        <f t="shared" si="7"/>
        <v>2</v>
      </c>
      <c r="J703" s="175"/>
      <c r="K703" s="175"/>
    </row>
    <row r="704">
      <c r="A704" s="159" t="s">
        <v>4153</v>
      </c>
      <c r="B704" s="173">
        <v>160.0</v>
      </c>
      <c r="C704" s="159">
        <f t="shared" si="1"/>
        <v>5</v>
      </c>
      <c r="D704" s="173">
        <f t="shared" si="2"/>
        <v>80</v>
      </c>
      <c r="E704" s="159">
        <f t="shared" si="3"/>
        <v>4</v>
      </c>
      <c r="F704" s="173">
        <f t="shared" si="4"/>
        <v>320</v>
      </c>
      <c r="G704" s="159">
        <f t="shared" si="5"/>
        <v>7</v>
      </c>
      <c r="H704" s="173">
        <f t="shared" si="6"/>
        <v>40</v>
      </c>
      <c r="I704" s="159">
        <f t="shared" si="7"/>
        <v>3</v>
      </c>
    </row>
    <row r="705">
      <c r="A705" s="159" t="s">
        <v>4156</v>
      </c>
      <c r="B705" s="173">
        <v>28.8</v>
      </c>
      <c r="C705" s="159">
        <f t="shared" si="1"/>
        <v>3</v>
      </c>
      <c r="D705" s="173">
        <f t="shared" si="2"/>
        <v>14.4</v>
      </c>
      <c r="E705" s="159">
        <f t="shared" si="3"/>
        <v>2</v>
      </c>
      <c r="F705" s="173">
        <f t="shared" si="4"/>
        <v>57.6</v>
      </c>
      <c r="G705" s="159">
        <f t="shared" si="5"/>
        <v>4</v>
      </c>
      <c r="H705" s="173">
        <f t="shared" si="6"/>
        <v>7.2</v>
      </c>
      <c r="I705" s="159">
        <f t="shared" si="7"/>
        <v>1</v>
      </c>
    </row>
    <row r="706">
      <c r="A706" s="159" t="s">
        <v>4160</v>
      </c>
      <c r="B706" s="173">
        <v>46.0</v>
      </c>
      <c r="C706" s="159">
        <f t="shared" si="1"/>
        <v>3</v>
      </c>
      <c r="D706" s="173">
        <f t="shared" si="2"/>
        <v>23</v>
      </c>
      <c r="E706" s="159">
        <f t="shared" si="3"/>
        <v>2</v>
      </c>
      <c r="F706" s="173">
        <f t="shared" si="4"/>
        <v>92</v>
      </c>
      <c r="G706" s="159">
        <f t="shared" si="5"/>
        <v>4</v>
      </c>
      <c r="H706" s="173">
        <f t="shared" si="6"/>
        <v>11.5</v>
      </c>
      <c r="I706" s="159">
        <f t="shared" si="7"/>
        <v>2</v>
      </c>
    </row>
    <row r="707">
      <c r="A707" s="176" t="s">
        <v>4162</v>
      </c>
      <c r="B707" s="177">
        <v>250.0</v>
      </c>
      <c r="C707" s="159">
        <f t="shared" si="1"/>
        <v>6</v>
      </c>
      <c r="D707" s="173">
        <f t="shared" si="2"/>
        <v>125</v>
      </c>
      <c r="E707" s="159">
        <f t="shared" si="3"/>
        <v>5</v>
      </c>
      <c r="F707" s="173">
        <f t="shared" si="4"/>
        <v>500</v>
      </c>
      <c r="G707" s="159">
        <f t="shared" si="5"/>
        <v>9</v>
      </c>
      <c r="H707" s="173">
        <f t="shared" si="6"/>
        <v>62.5</v>
      </c>
      <c r="I707" s="159">
        <f t="shared" si="7"/>
        <v>4</v>
      </c>
      <c r="J707" s="175"/>
      <c r="K707" s="175"/>
    </row>
    <row r="708">
      <c r="A708" s="176" t="s">
        <v>4166</v>
      </c>
      <c r="B708" s="177">
        <v>260.0</v>
      </c>
      <c r="C708" s="159">
        <f t="shared" si="1"/>
        <v>6</v>
      </c>
      <c r="D708" s="173">
        <f t="shared" si="2"/>
        <v>130</v>
      </c>
      <c r="E708" s="159">
        <f t="shared" si="3"/>
        <v>5</v>
      </c>
      <c r="F708" s="173">
        <f t="shared" si="4"/>
        <v>520</v>
      </c>
      <c r="G708" s="159">
        <f t="shared" si="5"/>
        <v>9</v>
      </c>
      <c r="H708" s="173">
        <f t="shared" si="6"/>
        <v>65</v>
      </c>
      <c r="I708" s="159">
        <f t="shared" si="7"/>
        <v>4</v>
      </c>
      <c r="J708" s="175"/>
      <c r="K708" s="175"/>
    </row>
    <row r="709">
      <c r="A709" s="176" t="s">
        <v>4172</v>
      </c>
      <c r="B709" s="177">
        <v>200.0</v>
      </c>
      <c r="C709" s="159">
        <f t="shared" si="1"/>
        <v>5</v>
      </c>
      <c r="D709" s="173">
        <f t="shared" si="2"/>
        <v>100</v>
      </c>
      <c r="E709" s="159">
        <f t="shared" si="3"/>
        <v>4</v>
      </c>
      <c r="F709" s="173">
        <f t="shared" si="4"/>
        <v>400</v>
      </c>
      <c r="G709" s="159">
        <f t="shared" si="5"/>
        <v>8</v>
      </c>
      <c r="H709" s="173">
        <f t="shared" si="6"/>
        <v>50</v>
      </c>
      <c r="I709" s="159">
        <f t="shared" si="7"/>
        <v>3</v>
      </c>
      <c r="J709" s="175"/>
      <c r="K709" s="175"/>
    </row>
    <row r="710">
      <c r="A710" s="159" t="s">
        <v>6079</v>
      </c>
      <c r="B710" s="173">
        <v>63.0</v>
      </c>
      <c r="C710" s="159">
        <f t="shared" si="1"/>
        <v>4</v>
      </c>
      <c r="D710" s="173">
        <f t="shared" si="2"/>
        <v>31.5</v>
      </c>
      <c r="E710" s="159">
        <f t="shared" si="3"/>
        <v>3</v>
      </c>
      <c r="F710" s="173">
        <f t="shared" si="4"/>
        <v>126</v>
      </c>
      <c r="G710" s="159">
        <f t="shared" si="5"/>
        <v>5</v>
      </c>
      <c r="H710" s="173">
        <f t="shared" si="6"/>
        <v>15.75</v>
      </c>
      <c r="I710" s="159">
        <f t="shared" si="7"/>
        <v>2</v>
      </c>
    </row>
    <row r="711">
      <c r="A711" s="159" t="s">
        <v>6081</v>
      </c>
      <c r="B711" s="173">
        <v>63.0</v>
      </c>
      <c r="C711" s="159">
        <f t="shared" si="1"/>
        <v>4</v>
      </c>
      <c r="D711" s="173">
        <f t="shared" si="2"/>
        <v>31.5</v>
      </c>
      <c r="E711" s="159">
        <f t="shared" si="3"/>
        <v>3</v>
      </c>
      <c r="F711" s="173">
        <f t="shared" si="4"/>
        <v>126</v>
      </c>
      <c r="G711" s="159">
        <f t="shared" si="5"/>
        <v>5</v>
      </c>
      <c r="H711" s="173">
        <f t="shared" si="6"/>
        <v>15.75</v>
      </c>
      <c r="I711" s="159">
        <f t="shared" si="7"/>
        <v>2</v>
      </c>
    </row>
    <row r="712">
      <c r="A712" s="159" t="s">
        <v>6085</v>
      </c>
      <c r="B712" s="173">
        <v>61.0</v>
      </c>
      <c r="C712" s="159">
        <f t="shared" si="1"/>
        <v>4</v>
      </c>
      <c r="D712" s="173">
        <f t="shared" si="2"/>
        <v>30.5</v>
      </c>
      <c r="E712" s="159">
        <f t="shared" si="3"/>
        <v>3</v>
      </c>
      <c r="F712" s="173">
        <f t="shared" si="4"/>
        <v>122</v>
      </c>
      <c r="G712" s="159">
        <f t="shared" si="5"/>
        <v>5</v>
      </c>
      <c r="H712" s="173">
        <f t="shared" si="6"/>
        <v>15.25</v>
      </c>
      <c r="I712" s="159">
        <f t="shared" si="7"/>
        <v>2</v>
      </c>
    </row>
    <row r="713">
      <c r="A713" s="176" t="s">
        <v>6087</v>
      </c>
      <c r="B713" s="177">
        <v>61.0</v>
      </c>
      <c r="C713" s="159">
        <f t="shared" si="1"/>
        <v>4</v>
      </c>
      <c r="D713" s="173">
        <f t="shared" si="2"/>
        <v>30.5</v>
      </c>
      <c r="E713" s="159">
        <f t="shared" si="3"/>
        <v>3</v>
      </c>
      <c r="F713" s="173">
        <f t="shared" si="4"/>
        <v>122</v>
      </c>
      <c r="G713" s="159">
        <f t="shared" si="5"/>
        <v>5</v>
      </c>
      <c r="H713" s="173">
        <f t="shared" si="6"/>
        <v>15.25</v>
      </c>
      <c r="I713" s="159">
        <f t="shared" si="7"/>
        <v>2</v>
      </c>
      <c r="J713" s="175"/>
      <c r="K713" s="175"/>
    </row>
    <row r="714">
      <c r="A714" s="176" t="s">
        <v>4188</v>
      </c>
      <c r="B714" s="177">
        <v>330.0</v>
      </c>
      <c r="C714" s="159">
        <f t="shared" si="1"/>
        <v>7</v>
      </c>
      <c r="D714" s="173">
        <f t="shared" si="2"/>
        <v>165</v>
      </c>
      <c r="E714" s="159">
        <f t="shared" si="3"/>
        <v>5</v>
      </c>
      <c r="F714" s="173">
        <f t="shared" si="4"/>
        <v>660</v>
      </c>
      <c r="G714" s="159">
        <f t="shared" si="5"/>
        <v>10</v>
      </c>
      <c r="H714" s="173">
        <f t="shared" si="6"/>
        <v>82.5</v>
      </c>
      <c r="I714" s="159">
        <f t="shared" si="7"/>
        <v>4</v>
      </c>
      <c r="J714" s="175"/>
      <c r="K714" s="175"/>
    </row>
    <row r="715">
      <c r="A715" s="176" t="s">
        <v>4193</v>
      </c>
      <c r="B715" s="177">
        <v>345.0</v>
      </c>
      <c r="C715" s="159">
        <f t="shared" si="1"/>
        <v>7</v>
      </c>
      <c r="D715" s="173">
        <f t="shared" si="2"/>
        <v>172.5</v>
      </c>
      <c r="E715" s="159">
        <f t="shared" si="3"/>
        <v>5</v>
      </c>
      <c r="F715" s="173">
        <f t="shared" si="4"/>
        <v>690</v>
      </c>
      <c r="G715" s="159">
        <f t="shared" si="5"/>
        <v>10</v>
      </c>
      <c r="H715" s="173">
        <f t="shared" si="6"/>
        <v>86.25</v>
      </c>
      <c r="I715" s="159">
        <f t="shared" si="7"/>
        <v>4</v>
      </c>
      <c r="J715" s="175"/>
      <c r="K715" s="175"/>
    </row>
    <row r="716">
      <c r="A716" s="159" t="s">
        <v>6089</v>
      </c>
      <c r="B716" s="173">
        <v>68.0</v>
      </c>
      <c r="C716" s="159">
        <f t="shared" si="1"/>
        <v>4</v>
      </c>
      <c r="D716" s="173">
        <f t="shared" si="2"/>
        <v>34</v>
      </c>
      <c r="E716" s="159">
        <f t="shared" si="3"/>
        <v>3</v>
      </c>
      <c r="F716" s="173">
        <f t="shared" si="4"/>
        <v>136</v>
      </c>
      <c r="G716" s="159">
        <f t="shared" si="5"/>
        <v>5</v>
      </c>
      <c r="H716" s="173">
        <f t="shared" si="6"/>
        <v>17</v>
      </c>
      <c r="I716" s="159">
        <f t="shared" si="7"/>
        <v>2</v>
      </c>
    </row>
    <row r="717">
      <c r="A717" s="159" t="s">
        <v>6091</v>
      </c>
      <c r="B717" s="173">
        <v>68.0</v>
      </c>
      <c r="C717" s="159">
        <f t="shared" si="1"/>
        <v>4</v>
      </c>
      <c r="D717" s="173">
        <f t="shared" si="2"/>
        <v>34</v>
      </c>
      <c r="E717" s="159">
        <f t="shared" si="3"/>
        <v>3</v>
      </c>
      <c r="F717" s="173">
        <f t="shared" si="4"/>
        <v>136</v>
      </c>
      <c r="G717" s="159">
        <f t="shared" si="5"/>
        <v>5</v>
      </c>
      <c r="H717" s="173">
        <f t="shared" si="6"/>
        <v>17</v>
      </c>
      <c r="I717" s="159">
        <f t="shared" si="7"/>
        <v>2</v>
      </c>
    </row>
    <row r="718">
      <c r="A718" s="159" t="s">
        <v>1745</v>
      </c>
      <c r="B718" s="173">
        <v>325.0</v>
      </c>
      <c r="C718" s="159">
        <f t="shared" si="1"/>
        <v>7</v>
      </c>
      <c r="D718" s="173">
        <f t="shared" si="2"/>
        <v>162.5</v>
      </c>
      <c r="E718" s="159">
        <f t="shared" si="3"/>
        <v>5</v>
      </c>
      <c r="F718" s="173">
        <f t="shared" si="4"/>
        <v>650</v>
      </c>
      <c r="G718" s="159">
        <f t="shared" si="5"/>
        <v>10</v>
      </c>
      <c r="H718" s="173">
        <f t="shared" si="6"/>
        <v>81.25</v>
      </c>
      <c r="I718" s="159">
        <f t="shared" si="7"/>
        <v>4</v>
      </c>
    </row>
    <row r="719">
      <c r="A719" s="176" t="s">
        <v>6092</v>
      </c>
      <c r="B719" s="177">
        <v>325.0</v>
      </c>
      <c r="C719" s="159">
        <f t="shared" si="1"/>
        <v>7</v>
      </c>
      <c r="D719" s="173">
        <f t="shared" si="2"/>
        <v>162.5</v>
      </c>
      <c r="E719" s="159">
        <f t="shared" si="3"/>
        <v>5</v>
      </c>
      <c r="F719" s="173">
        <f t="shared" si="4"/>
        <v>650</v>
      </c>
      <c r="G719" s="159">
        <f t="shared" si="5"/>
        <v>10</v>
      </c>
      <c r="H719" s="173">
        <f t="shared" si="6"/>
        <v>81.25</v>
      </c>
      <c r="I719" s="159">
        <f t="shared" si="7"/>
        <v>4</v>
      </c>
      <c r="J719" s="175"/>
      <c r="K719" s="175"/>
    </row>
    <row r="720">
      <c r="A720" s="176" t="s">
        <v>6093</v>
      </c>
      <c r="B720" s="177">
        <v>325.0</v>
      </c>
      <c r="C720" s="159">
        <f t="shared" si="1"/>
        <v>7</v>
      </c>
      <c r="D720" s="173">
        <f t="shared" si="2"/>
        <v>162.5</v>
      </c>
      <c r="E720" s="159">
        <f t="shared" si="3"/>
        <v>5</v>
      </c>
      <c r="F720" s="173">
        <f t="shared" si="4"/>
        <v>650</v>
      </c>
      <c r="G720" s="159">
        <f t="shared" si="5"/>
        <v>10</v>
      </c>
      <c r="H720" s="173">
        <f t="shared" si="6"/>
        <v>81.25</v>
      </c>
      <c r="I720" s="159">
        <f t="shared" si="7"/>
        <v>4</v>
      </c>
      <c r="J720" s="175"/>
      <c r="K720" s="175"/>
    </row>
    <row r="721">
      <c r="A721" s="176" t="s">
        <v>6094</v>
      </c>
      <c r="B721" s="177">
        <v>48.5</v>
      </c>
      <c r="C721" s="159">
        <f t="shared" si="1"/>
        <v>3</v>
      </c>
      <c r="D721" s="173">
        <f t="shared" si="2"/>
        <v>24.25</v>
      </c>
      <c r="E721" s="159">
        <f t="shared" si="3"/>
        <v>2</v>
      </c>
      <c r="F721" s="173">
        <f t="shared" si="4"/>
        <v>97</v>
      </c>
      <c r="G721" s="159">
        <f t="shared" si="5"/>
        <v>4</v>
      </c>
      <c r="H721" s="173">
        <f t="shared" si="6"/>
        <v>12.125</v>
      </c>
      <c r="I721" s="159">
        <f t="shared" si="7"/>
        <v>2</v>
      </c>
      <c r="J721" s="175"/>
      <c r="K721" s="175"/>
    </row>
    <row r="722">
      <c r="A722" s="159" t="s">
        <v>6096</v>
      </c>
      <c r="B722" s="173">
        <v>48.5</v>
      </c>
      <c r="C722" s="159">
        <f t="shared" si="1"/>
        <v>3</v>
      </c>
      <c r="D722" s="173">
        <f t="shared" si="2"/>
        <v>24.25</v>
      </c>
      <c r="E722" s="159">
        <f t="shared" si="3"/>
        <v>2</v>
      </c>
      <c r="F722" s="173">
        <f t="shared" si="4"/>
        <v>97</v>
      </c>
      <c r="G722" s="159">
        <f t="shared" si="5"/>
        <v>4</v>
      </c>
      <c r="H722" s="173">
        <f t="shared" si="6"/>
        <v>12.125</v>
      </c>
      <c r="I722" s="159">
        <f t="shared" si="7"/>
        <v>2</v>
      </c>
    </row>
    <row r="723">
      <c r="A723" s="159" t="s">
        <v>6097</v>
      </c>
      <c r="B723" s="173">
        <v>6.5</v>
      </c>
      <c r="C723" s="159">
        <f t="shared" si="1"/>
        <v>1</v>
      </c>
      <c r="D723" s="173">
        <f t="shared" si="2"/>
        <v>3.25</v>
      </c>
      <c r="E723" s="159">
        <f t="shared" si="3"/>
        <v>1</v>
      </c>
      <c r="F723" s="173">
        <f t="shared" si="4"/>
        <v>13</v>
      </c>
      <c r="G723" s="159">
        <f t="shared" si="5"/>
        <v>2</v>
      </c>
      <c r="H723" s="173">
        <f t="shared" si="6"/>
        <v>1.625</v>
      </c>
      <c r="I723" s="159">
        <f t="shared" si="7"/>
        <v>1</v>
      </c>
    </row>
    <row r="724">
      <c r="A724" s="159" t="s">
        <v>6099</v>
      </c>
      <c r="B724" s="173">
        <v>6.5</v>
      </c>
      <c r="C724" s="159">
        <f t="shared" si="1"/>
        <v>1</v>
      </c>
      <c r="D724" s="173">
        <f t="shared" si="2"/>
        <v>3.25</v>
      </c>
      <c r="E724" s="159">
        <f t="shared" si="3"/>
        <v>1</v>
      </c>
      <c r="F724" s="173">
        <f t="shared" si="4"/>
        <v>13</v>
      </c>
      <c r="G724" s="159">
        <f t="shared" si="5"/>
        <v>2</v>
      </c>
      <c r="H724" s="173">
        <f t="shared" si="6"/>
        <v>1.625</v>
      </c>
      <c r="I724" s="159">
        <f t="shared" si="7"/>
        <v>1</v>
      </c>
    </row>
    <row r="725">
      <c r="A725" s="176" t="s">
        <v>1724</v>
      </c>
      <c r="B725" s="177">
        <v>82.5</v>
      </c>
      <c r="C725" s="159">
        <f t="shared" si="1"/>
        <v>4</v>
      </c>
      <c r="D725" s="173">
        <f t="shared" si="2"/>
        <v>41.25</v>
      </c>
      <c r="E725" s="159">
        <f t="shared" si="3"/>
        <v>3</v>
      </c>
      <c r="F725" s="173">
        <f t="shared" si="4"/>
        <v>165</v>
      </c>
      <c r="G725" s="159">
        <f t="shared" si="5"/>
        <v>5</v>
      </c>
      <c r="H725" s="173">
        <f t="shared" si="6"/>
        <v>20.625</v>
      </c>
      <c r="I725" s="159">
        <f t="shared" si="7"/>
        <v>2</v>
      </c>
      <c r="J725" s="175"/>
      <c r="K725" s="175"/>
    </row>
    <row r="726">
      <c r="A726" s="176" t="s">
        <v>4225</v>
      </c>
      <c r="B726" s="177">
        <v>9.0</v>
      </c>
      <c r="C726" s="159">
        <f t="shared" si="1"/>
        <v>1</v>
      </c>
      <c r="D726" s="173">
        <f t="shared" si="2"/>
        <v>4.5</v>
      </c>
      <c r="E726" s="159">
        <f t="shared" si="3"/>
        <v>1</v>
      </c>
      <c r="F726" s="173">
        <f t="shared" si="4"/>
        <v>18</v>
      </c>
      <c r="G726" s="159">
        <f t="shared" si="5"/>
        <v>2</v>
      </c>
      <c r="H726" s="173">
        <f t="shared" si="6"/>
        <v>2.25</v>
      </c>
      <c r="I726" s="159">
        <f t="shared" si="7"/>
        <v>1</v>
      </c>
      <c r="J726" s="175"/>
      <c r="K726" s="175"/>
    </row>
    <row r="727">
      <c r="A727" s="176" t="s">
        <v>4231</v>
      </c>
      <c r="B727" s="177">
        <v>29.0</v>
      </c>
      <c r="C727" s="159">
        <f t="shared" si="1"/>
        <v>3</v>
      </c>
      <c r="D727" s="173">
        <f t="shared" si="2"/>
        <v>14.5</v>
      </c>
      <c r="E727" s="159">
        <f t="shared" si="3"/>
        <v>2</v>
      </c>
      <c r="F727" s="173">
        <f t="shared" si="4"/>
        <v>58</v>
      </c>
      <c r="G727" s="159">
        <f t="shared" si="5"/>
        <v>4</v>
      </c>
      <c r="H727" s="173">
        <f t="shared" si="6"/>
        <v>7.25</v>
      </c>
      <c r="I727" s="159">
        <f t="shared" si="7"/>
        <v>1</v>
      </c>
      <c r="J727" s="175"/>
      <c r="K727" s="175"/>
    </row>
    <row r="728">
      <c r="A728" s="159" t="s">
        <v>4234</v>
      </c>
      <c r="B728" s="173">
        <v>90.0</v>
      </c>
      <c r="C728" s="159">
        <f t="shared" si="1"/>
        <v>4</v>
      </c>
      <c r="D728" s="173">
        <f t="shared" si="2"/>
        <v>45</v>
      </c>
      <c r="E728" s="159">
        <f t="shared" si="3"/>
        <v>3</v>
      </c>
      <c r="F728" s="173">
        <f t="shared" si="4"/>
        <v>180</v>
      </c>
      <c r="G728" s="159">
        <f t="shared" si="5"/>
        <v>5</v>
      </c>
      <c r="H728" s="173">
        <f t="shared" si="6"/>
        <v>22.5</v>
      </c>
      <c r="I728" s="159">
        <f t="shared" si="7"/>
        <v>2</v>
      </c>
    </row>
    <row r="729">
      <c r="A729" s="159" t="s">
        <v>4235</v>
      </c>
      <c r="B729" s="173">
        <v>9.4</v>
      </c>
      <c r="C729" s="159">
        <f t="shared" si="1"/>
        <v>1</v>
      </c>
      <c r="D729" s="173">
        <f t="shared" si="2"/>
        <v>4.7</v>
      </c>
      <c r="E729" s="159">
        <f t="shared" si="3"/>
        <v>1</v>
      </c>
      <c r="F729" s="173">
        <f t="shared" si="4"/>
        <v>18.8</v>
      </c>
      <c r="G729" s="159">
        <f t="shared" si="5"/>
        <v>2</v>
      </c>
      <c r="H729" s="173">
        <f t="shared" si="6"/>
        <v>2.35</v>
      </c>
      <c r="I729" s="159">
        <f t="shared" si="7"/>
        <v>1</v>
      </c>
    </row>
    <row r="730">
      <c r="A730" s="159" t="s">
        <v>4238</v>
      </c>
      <c r="B730" s="173">
        <v>14.5</v>
      </c>
      <c r="C730" s="159">
        <f t="shared" si="1"/>
        <v>2</v>
      </c>
      <c r="D730" s="173">
        <f t="shared" si="2"/>
        <v>7.25</v>
      </c>
      <c r="E730" s="159">
        <f t="shared" si="3"/>
        <v>1</v>
      </c>
      <c r="F730" s="173">
        <f t="shared" si="4"/>
        <v>29</v>
      </c>
      <c r="G730" s="159">
        <f t="shared" si="5"/>
        <v>3</v>
      </c>
      <c r="H730" s="173">
        <f t="shared" si="6"/>
        <v>3.625</v>
      </c>
      <c r="I730" s="159">
        <f t="shared" si="7"/>
        <v>1</v>
      </c>
    </row>
    <row r="731">
      <c r="A731" s="176" t="s">
        <v>4239</v>
      </c>
      <c r="B731" s="177">
        <v>39.0</v>
      </c>
      <c r="C731" s="159">
        <f t="shared" si="1"/>
        <v>3</v>
      </c>
      <c r="D731" s="173">
        <f t="shared" si="2"/>
        <v>19.5</v>
      </c>
      <c r="E731" s="159">
        <f t="shared" si="3"/>
        <v>2</v>
      </c>
      <c r="F731" s="173">
        <f t="shared" si="4"/>
        <v>78</v>
      </c>
      <c r="G731" s="159">
        <f t="shared" si="5"/>
        <v>4</v>
      </c>
      <c r="H731" s="173">
        <f t="shared" si="6"/>
        <v>9.75</v>
      </c>
      <c r="I731" s="159">
        <f t="shared" si="7"/>
        <v>1</v>
      </c>
      <c r="J731" s="175"/>
      <c r="K731" s="175"/>
    </row>
    <row r="732">
      <c r="A732" s="176" t="s">
        <v>4242</v>
      </c>
      <c r="B732" s="177">
        <v>7.0</v>
      </c>
      <c r="C732" s="159">
        <f t="shared" si="1"/>
        <v>1</v>
      </c>
      <c r="D732" s="173">
        <f t="shared" si="2"/>
        <v>3.5</v>
      </c>
      <c r="E732" s="159">
        <f t="shared" si="3"/>
        <v>1</v>
      </c>
      <c r="F732" s="173">
        <f t="shared" si="4"/>
        <v>14</v>
      </c>
      <c r="G732" s="159">
        <f t="shared" si="5"/>
        <v>2</v>
      </c>
      <c r="H732" s="173">
        <f t="shared" si="6"/>
        <v>1.75</v>
      </c>
      <c r="I732" s="159">
        <f t="shared" si="7"/>
        <v>1</v>
      </c>
      <c r="J732" s="175"/>
      <c r="K732" s="175"/>
    </row>
    <row r="733">
      <c r="A733" s="176" t="s">
        <v>4245</v>
      </c>
      <c r="B733" s="177">
        <v>10.9</v>
      </c>
      <c r="C733" s="159">
        <f t="shared" si="1"/>
        <v>2</v>
      </c>
      <c r="D733" s="173">
        <f t="shared" si="2"/>
        <v>5.45</v>
      </c>
      <c r="E733" s="159">
        <f t="shared" si="3"/>
        <v>1</v>
      </c>
      <c r="F733" s="173">
        <f t="shared" si="4"/>
        <v>21.8</v>
      </c>
      <c r="G733" s="159">
        <f t="shared" si="5"/>
        <v>2</v>
      </c>
      <c r="H733" s="173">
        <f t="shared" si="6"/>
        <v>2.725</v>
      </c>
      <c r="I733" s="159">
        <f t="shared" si="7"/>
        <v>1</v>
      </c>
      <c r="J733" s="175"/>
      <c r="K733" s="175"/>
    </row>
    <row r="734">
      <c r="A734" s="159" t="s">
        <v>4246</v>
      </c>
      <c r="B734" s="173">
        <v>40.0</v>
      </c>
      <c r="C734" s="159">
        <f t="shared" si="1"/>
        <v>3</v>
      </c>
      <c r="D734" s="173">
        <f t="shared" si="2"/>
        <v>20</v>
      </c>
      <c r="E734" s="159">
        <f t="shared" si="3"/>
        <v>2</v>
      </c>
      <c r="F734" s="173">
        <f t="shared" si="4"/>
        <v>80</v>
      </c>
      <c r="G734" s="159">
        <f t="shared" si="5"/>
        <v>4</v>
      </c>
      <c r="H734" s="173">
        <f t="shared" si="6"/>
        <v>10</v>
      </c>
      <c r="I734" s="159">
        <f t="shared" si="7"/>
        <v>1</v>
      </c>
    </row>
    <row r="735">
      <c r="A735" s="179" t="s">
        <v>6107</v>
      </c>
      <c r="B735" s="160">
        <v>40.0</v>
      </c>
      <c r="C735" s="159">
        <f t="shared" si="1"/>
        <v>3</v>
      </c>
      <c r="D735" s="173">
        <f t="shared" si="2"/>
        <v>20</v>
      </c>
      <c r="E735" s="159">
        <f t="shared" si="3"/>
        <v>2</v>
      </c>
      <c r="F735" s="173">
        <f t="shared" si="4"/>
        <v>80</v>
      </c>
      <c r="G735" s="159">
        <f t="shared" si="5"/>
        <v>4</v>
      </c>
      <c r="H735" s="173">
        <f t="shared" si="6"/>
        <v>10</v>
      </c>
      <c r="I735" s="159">
        <f t="shared" si="7"/>
        <v>1</v>
      </c>
    </row>
    <row r="736">
      <c r="A736" s="159" t="s">
        <v>4257</v>
      </c>
      <c r="B736" s="173">
        <v>5.0</v>
      </c>
      <c r="C736" s="159">
        <f t="shared" si="1"/>
        <v>1</v>
      </c>
      <c r="D736" s="173">
        <f t="shared" si="2"/>
        <v>2.5</v>
      </c>
      <c r="E736" s="159">
        <f t="shared" si="3"/>
        <v>1</v>
      </c>
      <c r="F736" s="173">
        <f t="shared" si="4"/>
        <v>10</v>
      </c>
      <c r="G736" s="159">
        <f t="shared" si="5"/>
        <v>1</v>
      </c>
      <c r="H736" s="173">
        <f t="shared" si="6"/>
        <v>1.25</v>
      </c>
      <c r="I736" s="159">
        <f t="shared" si="7"/>
        <v>1</v>
      </c>
    </row>
    <row r="737">
      <c r="A737" s="159" t="s">
        <v>4261</v>
      </c>
      <c r="B737" s="173">
        <v>42.4</v>
      </c>
      <c r="C737" s="159">
        <f t="shared" si="1"/>
        <v>3</v>
      </c>
      <c r="D737" s="173">
        <f t="shared" si="2"/>
        <v>21.2</v>
      </c>
      <c r="E737" s="159">
        <f t="shared" si="3"/>
        <v>2</v>
      </c>
      <c r="F737" s="173">
        <f t="shared" si="4"/>
        <v>84.8</v>
      </c>
      <c r="G737" s="159">
        <f t="shared" si="5"/>
        <v>4</v>
      </c>
      <c r="H737" s="173">
        <f t="shared" si="6"/>
        <v>10.6</v>
      </c>
      <c r="I737" s="159">
        <f t="shared" si="7"/>
        <v>2</v>
      </c>
    </row>
    <row r="738">
      <c r="A738" s="176" t="s">
        <v>4265</v>
      </c>
      <c r="B738" s="177">
        <v>1.7</v>
      </c>
      <c r="C738" s="159">
        <f t="shared" si="1"/>
        <v>1</v>
      </c>
      <c r="D738" s="173">
        <f t="shared" si="2"/>
        <v>0.85</v>
      </c>
      <c r="E738" s="159">
        <f t="shared" si="3"/>
        <v>1</v>
      </c>
      <c r="F738" s="173">
        <f t="shared" si="4"/>
        <v>3.4</v>
      </c>
      <c r="G738" s="159">
        <f t="shared" si="5"/>
        <v>1</v>
      </c>
      <c r="H738" s="173">
        <f t="shared" si="6"/>
        <v>0.425</v>
      </c>
      <c r="I738" s="159">
        <f t="shared" si="7"/>
        <v>1</v>
      </c>
      <c r="J738" s="175"/>
      <c r="K738" s="175"/>
    </row>
    <row r="739">
      <c r="A739" s="176" t="s">
        <v>4269</v>
      </c>
      <c r="B739" s="177">
        <v>16.0</v>
      </c>
      <c r="C739" s="159">
        <f t="shared" si="1"/>
        <v>2</v>
      </c>
      <c r="D739" s="173">
        <f t="shared" si="2"/>
        <v>8</v>
      </c>
      <c r="E739" s="159">
        <f t="shared" si="3"/>
        <v>1</v>
      </c>
      <c r="F739" s="173">
        <f t="shared" si="4"/>
        <v>32</v>
      </c>
      <c r="G739" s="159">
        <f t="shared" si="5"/>
        <v>3</v>
      </c>
      <c r="H739" s="173">
        <f t="shared" si="6"/>
        <v>4</v>
      </c>
      <c r="I739" s="159">
        <f t="shared" si="7"/>
        <v>1</v>
      </c>
      <c r="J739" s="175"/>
      <c r="K739" s="175"/>
    </row>
    <row r="740">
      <c r="A740" s="176" t="s">
        <v>4270</v>
      </c>
      <c r="B740" s="177">
        <v>24.5</v>
      </c>
      <c r="C740" s="159">
        <f t="shared" si="1"/>
        <v>2</v>
      </c>
      <c r="D740" s="173">
        <f t="shared" si="2"/>
        <v>12.25</v>
      </c>
      <c r="E740" s="159">
        <f t="shared" si="3"/>
        <v>2</v>
      </c>
      <c r="F740" s="173">
        <f t="shared" si="4"/>
        <v>49</v>
      </c>
      <c r="G740" s="159">
        <f t="shared" si="5"/>
        <v>3</v>
      </c>
      <c r="H740" s="173">
        <f t="shared" si="6"/>
        <v>6.125</v>
      </c>
      <c r="I740" s="159">
        <f t="shared" si="7"/>
        <v>1</v>
      </c>
      <c r="J740" s="175"/>
      <c r="K740" s="175"/>
    </row>
    <row r="741">
      <c r="A741" s="159" t="s">
        <v>4283</v>
      </c>
      <c r="B741" s="173">
        <v>17.0</v>
      </c>
      <c r="C741" s="159">
        <f t="shared" si="1"/>
        <v>2</v>
      </c>
      <c r="D741" s="173">
        <f t="shared" si="2"/>
        <v>8.5</v>
      </c>
      <c r="E741" s="159">
        <f t="shared" si="3"/>
        <v>1</v>
      </c>
      <c r="F741" s="173">
        <f t="shared" si="4"/>
        <v>34</v>
      </c>
      <c r="G741" s="159">
        <f t="shared" si="5"/>
        <v>3</v>
      </c>
      <c r="H741" s="173">
        <f t="shared" si="6"/>
        <v>4.25</v>
      </c>
      <c r="I741" s="159">
        <f t="shared" si="7"/>
        <v>1</v>
      </c>
    </row>
    <row r="742">
      <c r="A742" s="159" t="s">
        <v>4286</v>
      </c>
      <c r="B742" s="173">
        <v>13.5</v>
      </c>
      <c r="C742" s="159">
        <f t="shared" si="1"/>
        <v>2</v>
      </c>
      <c r="D742" s="173">
        <f t="shared" si="2"/>
        <v>6.75</v>
      </c>
      <c r="E742" s="159">
        <f t="shared" si="3"/>
        <v>1</v>
      </c>
      <c r="F742" s="173">
        <f t="shared" si="4"/>
        <v>27</v>
      </c>
      <c r="G742" s="159">
        <f t="shared" si="5"/>
        <v>3</v>
      </c>
      <c r="H742" s="173">
        <f t="shared" si="6"/>
        <v>3.375</v>
      </c>
      <c r="I742" s="159">
        <f t="shared" si="7"/>
        <v>1</v>
      </c>
    </row>
    <row r="743">
      <c r="A743" s="159" t="s">
        <v>4291</v>
      </c>
      <c r="B743" s="173">
        <v>81.5</v>
      </c>
      <c r="C743" s="159">
        <f t="shared" si="1"/>
        <v>4</v>
      </c>
      <c r="D743" s="173">
        <f t="shared" si="2"/>
        <v>40.75</v>
      </c>
      <c r="E743" s="159">
        <f t="shared" si="3"/>
        <v>3</v>
      </c>
      <c r="F743" s="173">
        <f t="shared" si="4"/>
        <v>163</v>
      </c>
      <c r="G743" s="159">
        <f t="shared" si="5"/>
        <v>5</v>
      </c>
      <c r="H743" s="173">
        <f t="shared" si="6"/>
        <v>20.375</v>
      </c>
      <c r="I743" s="159">
        <f t="shared" si="7"/>
        <v>2</v>
      </c>
    </row>
    <row r="744">
      <c r="A744" s="176" t="s">
        <v>4293</v>
      </c>
      <c r="B744" s="177">
        <v>0.1</v>
      </c>
      <c r="C744" s="159">
        <f t="shared" si="1"/>
        <v>1</v>
      </c>
      <c r="D744" s="173">
        <f t="shared" si="2"/>
        <v>0.05</v>
      </c>
      <c r="E744" s="159">
        <f t="shared" si="3"/>
        <v>1</v>
      </c>
      <c r="F744" s="173">
        <f t="shared" si="4"/>
        <v>0.2</v>
      </c>
      <c r="G744" s="159">
        <f t="shared" si="5"/>
        <v>1</v>
      </c>
      <c r="H744" s="173">
        <f t="shared" si="6"/>
        <v>0.025</v>
      </c>
      <c r="I744" s="159">
        <f t="shared" si="7"/>
        <v>1</v>
      </c>
      <c r="J744" s="175"/>
      <c r="K744" s="175"/>
    </row>
    <row r="745">
      <c r="A745" s="176" t="s">
        <v>4295</v>
      </c>
      <c r="B745" s="177">
        <v>0.9</v>
      </c>
      <c r="C745" s="159">
        <f t="shared" si="1"/>
        <v>1</v>
      </c>
      <c r="D745" s="173">
        <f t="shared" si="2"/>
        <v>0.45</v>
      </c>
      <c r="E745" s="159">
        <f t="shared" si="3"/>
        <v>1</v>
      </c>
      <c r="F745" s="173">
        <f t="shared" si="4"/>
        <v>1.8</v>
      </c>
      <c r="G745" s="159">
        <f t="shared" si="5"/>
        <v>1</v>
      </c>
      <c r="H745" s="173">
        <f t="shared" si="6"/>
        <v>0.225</v>
      </c>
      <c r="I745" s="159">
        <f t="shared" si="7"/>
        <v>1</v>
      </c>
      <c r="J745" s="175"/>
      <c r="K745" s="175"/>
    </row>
    <row r="746">
      <c r="A746" s="176" t="s">
        <v>6112</v>
      </c>
      <c r="B746" s="177">
        <v>0.9</v>
      </c>
      <c r="C746" s="159">
        <f t="shared" si="1"/>
        <v>1</v>
      </c>
      <c r="D746" s="173">
        <f t="shared" si="2"/>
        <v>0.45</v>
      </c>
      <c r="E746" s="159">
        <f t="shared" si="3"/>
        <v>1</v>
      </c>
      <c r="F746" s="173">
        <f t="shared" si="4"/>
        <v>1.8</v>
      </c>
      <c r="G746" s="159">
        <f t="shared" si="5"/>
        <v>1</v>
      </c>
      <c r="H746" s="173">
        <f t="shared" si="6"/>
        <v>0.225</v>
      </c>
      <c r="I746" s="159">
        <f t="shared" si="7"/>
        <v>1</v>
      </c>
      <c r="J746" s="175"/>
      <c r="K746" s="175"/>
    </row>
    <row r="747">
      <c r="A747" s="159" t="s">
        <v>4300</v>
      </c>
      <c r="B747" s="173">
        <v>10.0</v>
      </c>
      <c r="C747" s="159">
        <f t="shared" si="1"/>
        <v>1</v>
      </c>
      <c r="D747" s="173">
        <f t="shared" si="2"/>
        <v>5</v>
      </c>
      <c r="E747" s="159">
        <f t="shared" si="3"/>
        <v>1</v>
      </c>
      <c r="F747" s="173">
        <f t="shared" si="4"/>
        <v>20</v>
      </c>
      <c r="G747" s="159">
        <f t="shared" si="5"/>
        <v>2</v>
      </c>
      <c r="H747" s="173">
        <f t="shared" si="6"/>
        <v>2.5</v>
      </c>
      <c r="I747" s="159">
        <f t="shared" si="7"/>
        <v>1</v>
      </c>
    </row>
    <row r="748">
      <c r="A748" s="159" t="s">
        <v>4302</v>
      </c>
      <c r="B748" s="173">
        <v>31.0</v>
      </c>
      <c r="C748" s="159">
        <f t="shared" si="1"/>
        <v>3</v>
      </c>
      <c r="D748" s="173">
        <f t="shared" si="2"/>
        <v>15.5</v>
      </c>
      <c r="E748" s="159">
        <f t="shared" si="3"/>
        <v>2</v>
      </c>
      <c r="F748" s="173">
        <f t="shared" si="4"/>
        <v>62</v>
      </c>
      <c r="G748" s="159">
        <f t="shared" si="5"/>
        <v>4</v>
      </c>
      <c r="H748" s="173">
        <f t="shared" si="6"/>
        <v>7.75</v>
      </c>
      <c r="I748" s="159">
        <f t="shared" si="7"/>
        <v>1</v>
      </c>
    </row>
    <row r="749">
      <c r="A749" s="159" t="s">
        <v>4305</v>
      </c>
      <c r="B749" s="173">
        <v>91.0</v>
      </c>
      <c r="C749" s="159">
        <f t="shared" si="1"/>
        <v>4</v>
      </c>
      <c r="D749" s="173">
        <f t="shared" si="2"/>
        <v>45.5</v>
      </c>
      <c r="E749" s="159">
        <f t="shared" si="3"/>
        <v>3</v>
      </c>
      <c r="F749" s="173">
        <f t="shared" si="4"/>
        <v>182</v>
      </c>
      <c r="G749" s="159">
        <f t="shared" si="5"/>
        <v>5</v>
      </c>
      <c r="H749" s="173">
        <f t="shared" si="6"/>
        <v>22.75</v>
      </c>
      <c r="I749" s="159">
        <f t="shared" si="7"/>
        <v>2</v>
      </c>
    </row>
    <row r="750">
      <c r="A750" s="176" t="s">
        <v>4308</v>
      </c>
      <c r="B750" s="177">
        <v>8.0</v>
      </c>
      <c r="C750" s="159">
        <f t="shared" si="1"/>
        <v>1</v>
      </c>
      <c r="D750" s="173">
        <f t="shared" si="2"/>
        <v>4</v>
      </c>
      <c r="E750" s="159">
        <f t="shared" si="3"/>
        <v>1</v>
      </c>
      <c r="F750" s="173">
        <f t="shared" si="4"/>
        <v>16</v>
      </c>
      <c r="G750" s="159">
        <f t="shared" si="5"/>
        <v>2</v>
      </c>
      <c r="H750" s="173">
        <f t="shared" si="6"/>
        <v>2</v>
      </c>
      <c r="I750" s="159">
        <f t="shared" si="7"/>
        <v>1</v>
      </c>
      <c r="J750" s="175"/>
      <c r="K750" s="175"/>
    </row>
    <row r="751">
      <c r="A751" s="176" t="s">
        <v>4310</v>
      </c>
      <c r="B751" s="177">
        <v>136.0</v>
      </c>
      <c r="C751" s="159">
        <f t="shared" si="1"/>
        <v>5</v>
      </c>
      <c r="D751" s="173">
        <f t="shared" si="2"/>
        <v>68</v>
      </c>
      <c r="E751" s="159">
        <f t="shared" si="3"/>
        <v>4</v>
      </c>
      <c r="F751" s="173">
        <f t="shared" si="4"/>
        <v>272</v>
      </c>
      <c r="G751" s="159">
        <f t="shared" si="5"/>
        <v>6</v>
      </c>
      <c r="H751" s="173">
        <f t="shared" si="6"/>
        <v>34</v>
      </c>
      <c r="I751" s="159">
        <f t="shared" si="7"/>
        <v>3</v>
      </c>
      <c r="J751" s="175"/>
      <c r="K751" s="175"/>
    </row>
    <row r="752">
      <c r="A752" s="176" t="s">
        <v>4314</v>
      </c>
      <c r="B752" s="177">
        <v>28.0</v>
      </c>
      <c r="C752" s="159">
        <f t="shared" si="1"/>
        <v>3</v>
      </c>
      <c r="D752" s="173">
        <f t="shared" si="2"/>
        <v>14</v>
      </c>
      <c r="E752" s="159">
        <f t="shared" si="3"/>
        <v>2</v>
      </c>
      <c r="F752" s="173">
        <f t="shared" si="4"/>
        <v>56</v>
      </c>
      <c r="G752" s="159">
        <f t="shared" si="5"/>
        <v>4</v>
      </c>
      <c r="H752" s="173">
        <f t="shared" si="6"/>
        <v>7</v>
      </c>
      <c r="I752" s="159">
        <f t="shared" si="7"/>
        <v>1</v>
      </c>
      <c r="J752" s="175"/>
      <c r="K752" s="175"/>
    </row>
    <row r="753">
      <c r="A753" s="159" t="s">
        <v>4316</v>
      </c>
      <c r="B753" s="173">
        <v>3.5</v>
      </c>
      <c r="C753" s="159">
        <f t="shared" si="1"/>
        <v>1</v>
      </c>
      <c r="D753" s="173">
        <f t="shared" si="2"/>
        <v>1.75</v>
      </c>
      <c r="E753" s="159">
        <f t="shared" si="3"/>
        <v>1</v>
      </c>
      <c r="F753" s="173">
        <f t="shared" si="4"/>
        <v>7</v>
      </c>
      <c r="G753" s="159">
        <f t="shared" si="5"/>
        <v>1</v>
      </c>
      <c r="H753" s="173">
        <f t="shared" si="6"/>
        <v>0.875</v>
      </c>
      <c r="I753" s="159">
        <f t="shared" si="7"/>
        <v>1</v>
      </c>
    </row>
    <row r="754">
      <c r="A754" s="159" t="s">
        <v>6114</v>
      </c>
      <c r="B754" s="173">
        <v>8.5</v>
      </c>
      <c r="C754" s="159">
        <f t="shared" si="1"/>
        <v>1</v>
      </c>
      <c r="D754" s="173">
        <f t="shared" si="2"/>
        <v>4.25</v>
      </c>
      <c r="E754" s="159">
        <f t="shared" si="3"/>
        <v>1</v>
      </c>
      <c r="F754" s="173">
        <f t="shared" si="4"/>
        <v>17</v>
      </c>
      <c r="G754" s="159">
        <f t="shared" si="5"/>
        <v>2</v>
      </c>
      <c r="H754" s="173">
        <f t="shared" si="6"/>
        <v>2.125</v>
      </c>
      <c r="I754" s="159">
        <f t="shared" si="7"/>
        <v>1</v>
      </c>
    </row>
    <row r="755">
      <c r="A755" s="159" t="s">
        <v>6115</v>
      </c>
      <c r="B755" s="173">
        <v>8.5</v>
      </c>
      <c r="C755" s="159">
        <f t="shared" si="1"/>
        <v>1</v>
      </c>
      <c r="D755" s="173">
        <f t="shared" si="2"/>
        <v>4.25</v>
      </c>
      <c r="E755" s="159">
        <f t="shared" si="3"/>
        <v>1</v>
      </c>
      <c r="F755" s="173">
        <f t="shared" si="4"/>
        <v>17</v>
      </c>
      <c r="G755" s="159">
        <f t="shared" si="5"/>
        <v>2</v>
      </c>
      <c r="H755" s="173">
        <f t="shared" si="6"/>
        <v>2.125</v>
      </c>
      <c r="I755" s="159">
        <f t="shared" si="7"/>
        <v>1</v>
      </c>
    </row>
    <row r="756">
      <c r="A756" s="176" t="s">
        <v>4323</v>
      </c>
      <c r="B756" s="177">
        <v>2.0</v>
      </c>
      <c r="C756" s="159">
        <f t="shared" si="1"/>
        <v>1</v>
      </c>
      <c r="D756" s="173">
        <f t="shared" si="2"/>
        <v>1</v>
      </c>
      <c r="E756" s="159">
        <f t="shared" si="3"/>
        <v>1</v>
      </c>
      <c r="F756" s="173">
        <f t="shared" si="4"/>
        <v>4</v>
      </c>
      <c r="G756" s="159">
        <f t="shared" si="5"/>
        <v>1</v>
      </c>
      <c r="H756" s="173">
        <f t="shared" si="6"/>
        <v>0.5</v>
      </c>
      <c r="I756" s="159">
        <f t="shared" si="7"/>
        <v>1</v>
      </c>
      <c r="J756" s="175"/>
      <c r="K756" s="175"/>
    </row>
    <row r="757">
      <c r="A757" s="176" t="s">
        <v>4327</v>
      </c>
      <c r="B757" s="177">
        <v>4.5</v>
      </c>
      <c r="C757" s="159">
        <f t="shared" si="1"/>
        <v>1</v>
      </c>
      <c r="D757" s="173">
        <f t="shared" si="2"/>
        <v>2.25</v>
      </c>
      <c r="E757" s="159">
        <f t="shared" si="3"/>
        <v>1</v>
      </c>
      <c r="F757" s="173">
        <f t="shared" si="4"/>
        <v>9</v>
      </c>
      <c r="G757" s="159">
        <f t="shared" si="5"/>
        <v>1</v>
      </c>
      <c r="H757" s="173">
        <f t="shared" si="6"/>
        <v>1.125</v>
      </c>
      <c r="I757" s="159">
        <f t="shared" si="7"/>
        <v>1</v>
      </c>
      <c r="J757" s="175"/>
      <c r="K757" s="175"/>
    </row>
    <row r="758">
      <c r="A758" s="176" t="s">
        <v>6120</v>
      </c>
      <c r="B758" s="177">
        <v>53.0</v>
      </c>
      <c r="C758" s="159">
        <f t="shared" si="1"/>
        <v>4</v>
      </c>
      <c r="D758" s="173">
        <f t="shared" si="2"/>
        <v>26.5</v>
      </c>
      <c r="E758" s="159">
        <f t="shared" si="3"/>
        <v>3</v>
      </c>
      <c r="F758" s="173">
        <f t="shared" si="4"/>
        <v>106</v>
      </c>
      <c r="G758" s="159">
        <f t="shared" si="5"/>
        <v>5</v>
      </c>
      <c r="H758" s="173">
        <f t="shared" si="6"/>
        <v>13.25</v>
      </c>
      <c r="I758" s="159">
        <f t="shared" si="7"/>
        <v>2</v>
      </c>
      <c r="J758" s="175"/>
      <c r="K758" s="175"/>
    </row>
    <row r="759">
      <c r="A759" s="159" t="s">
        <v>6121</v>
      </c>
      <c r="B759" s="173">
        <v>53.0</v>
      </c>
      <c r="C759" s="159">
        <f t="shared" si="1"/>
        <v>4</v>
      </c>
      <c r="D759" s="173">
        <f t="shared" si="2"/>
        <v>26.5</v>
      </c>
      <c r="E759" s="159">
        <f t="shared" si="3"/>
        <v>3</v>
      </c>
      <c r="F759" s="173">
        <f t="shared" si="4"/>
        <v>106</v>
      </c>
      <c r="G759" s="159">
        <f t="shared" si="5"/>
        <v>5</v>
      </c>
      <c r="H759" s="173">
        <f t="shared" si="6"/>
        <v>13.25</v>
      </c>
      <c r="I759" s="159">
        <f t="shared" si="7"/>
        <v>2</v>
      </c>
    </row>
    <row r="760">
      <c r="A760" s="159" t="s">
        <v>4336</v>
      </c>
      <c r="B760" s="173">
        <v>0.5</v>
      </c>
      <c r="C760" s="159">
        <f t="shared" si="1"/>
        <v>1</v>
      </c>
      <c r="D760" s="173">
        <f t="shared" si="2"/>
        <v>0.25</v>
      </c>
      <c r="E760" s="159">
        <f t="shared" si="3"/>
        <v>1</v>
      </c>
      <c r="F760" s="173">
        <f t="shared" si="4"/>
        <v>1</v>
      </c>
      <c r="G760" s="159">
        <f t="shared" si="5"/>
        <v>1</v>
      </c>
      <c r="H760" s="173">
        <f t="shared" si="6"/>
        <v>0.125</v>
      </c>
      <c r="I760" s="159">
        <f t="shared" si="7"/>
        <v>1</v>
      </c>
    </row>
    <row r="761">
      <c r="A761" s="159" t="s">
        <v>4338</v>
      </c>
      <c r="B761" s="173">
        <v>15.5</v>
      </c>
      <c r="C761" s="159">
        <f t="shared" si="1"/>
        <v>2</v>
      </c>
      <c r="D761" s="173">
        <f t="shared" si="2"/>
        <v>7.75</v>
      </c>
      <c r="E761" s="159">
        <f t="shared" si="3"/>
        <v>1</v>
      </c>
      <c r="F761" s="173">
        <f t="shared" si="4"/>
        <v>31</v>
      </c>
      <c r="G761" s="159">
        <f t="shared" si="5"/>
        <v>3</v>
      </c>
      <c r="H761" s="173">
        <f t="shared" si="6"/>
        <v>3.875</v>
      </c>
      <c r="I761" s="159">
        <f t="shared" si="7"/>
        <v>1</v>
      </c>
    </row>
    <row r="762">
      <c r="A762" s="176" t="s">
        <v>4340</v>
      </c>
      <c r="B762" s="177">
        <v>3.5</v>
      </c>
      <c r="C762" s="159">
        <f t="shared" si="1"/>
        <v>1</v>
      </c>
      <c r="D762" s="173">
        <f t="shared" si="2"/>
        <v>1.75</v>
      </c>
      <c r="E762" s="159">
        <f t="shared" si="3"/>
        <v>1</v>
      </c>
      <c r="F762" s="173">
        <f t="shared" si="4"/>
        <v>7</v>
      </c>
      <c r="G762" s="159">
        <f t="shared" si="5"/>
        <v>1</v>
      </c>
      <c r="H762" s="173">
        <f t="shared" si="6"/>
        <v>0.875</v>
      </c>
      <c r="I762" s="159">
        <f t="shared" si="7"/>
        <v>1</v>
      </c>
      <c r="J762" s="175"/>
      <c r="K762" s="175"/>
    </row>
    <row r="763">
      <c r="A763" s="176" t="s">
        <v>4343</v>
      </c>
      <c r="B763" s="177">
        <v>5.0</v>
      </c>
      <c r="C763" s="159">
        <f t="shared" si="1"/>
        <v>1</v>
      </c>
      <c r="D763" s="173">
        <f t="shared" si="2"/>
        <v>2.5</v>
      </c>
      <c r="E763" s="159">
        <f t="shared" si="3"/>
        <v>1</v>
      </c>
      <c r="F763" s="173">
        <f t="shared" si="4"/>
        <v>10</v>
      </c>
      <c r="G763" s="159">
        <f t="shared" si="5"/>
        <v>1</v>
      </c>
      <c r="H763" s="173">
        <f t="shared" si="6"/>
        <v>1.25</v>
      </c>
      <c r="I763" s="159">
        <f t="shared" si="7"/>
        <v>1</v>
      </c>
      <c r="J763" s="175"/>
      <c r="K763" s="175"/>
    </row>
    <row r="764">
      <c r="A764" s="176" t="s">
        <v>4347</v>
      </c>
      <c r="B764" s="177">
        <v>3.5</v>
      </c>
      <c r="C764" s="159">
        <f t="shared" si="1"/>
        <v>1</v>
      </c>
      <c r="D764" s="173">
        <f t="shared" si="2"/>
        <v>1.75</v>
      </c>
      <c r="E764" s="159">
        <f t="shared" si="3"/>
        <v>1</v>
      </c>
      <c r="F764" s="173">
        <f t="shared" si="4"/>
        <v>7</v>
      </c>
      <c r="G764" s="159">
        <f t="shared" si="5"/>
        <v>1</v>
      </c>
      <c r="H764" s="173">
        <f t="shared" si="6"/>
        <v>0.875</v>
      </c>
      <c r="I764" s="159">
        <f t="shared" si="7"/>
        <v>1</v>
      </c>
      <c r="J764" s="175"/>
      <c r="K764" s="175"/>
    </row>
    <row r="765">
      <c r="A765" s="159" t="s">
        <v>4351</v>
      </c>
      <c r="B765" s="173">
        <v>47.0</v>
      </c>
      <c r="C765" s="159">
        <f t="shared" si="1"/>
        <v>3</v>
      </c>
      <c r="D765" s="173">
        <f t="shared" si="2"/>
        <v>23.5</v>
      </c>
      <c r="E765" s="159">
        <f t="shared" si="3"/>
        <v>2</v>
      </c>
      <c r="F765" s="173">
        <f t="shared" si="4"/>
        <v>94</v>
      </c>
      <c r="G765" s="159">
        <f t="shared" si="5"/>
        <v>4</v>
      </c>
      <c r="H765" s="173">
        <f t="shared" si="6"/>
        <v>11.75</v>
      </c>
      <c r="I765" s="159">
        <f t="shared" si="7"/>
        <v>2</v>
      </c>
    </row>
    <row r="766">
      <c r="A766" s="159" t="s">
        <v>4356</v>
      </c>
      <c r="B766" s="173">
        <v>31.0</v>
      </c>
      <c r="C766" s="159">
        <f t="shared" si="1"/>
        <v>3</v>
      </c>
      <c r="D766" s="173">
        <f t="shared" si="2"/>
        <v>15.5</v>
      </c>
      <c r="E766" s="159">
        <f t="shared" si="3"/>
        <v>2</v>
      </c>
      <c r="F766" s="173">
        <f t="shared" si="4"/>
        <v>62</v>
      </c>
      <c r="G766" s="159">
        <f t="shared" si="5"/>
        <v>4</v>
      </c>
      <c r="H766" s="173">
        <f t="shared" si="6"/>
        <v>7.75</v>
      </c>
      <c r="I766" s="159">
        <f t="shared" si="7"/>
        <v>1</v>
      </c>
    </row>
    <row r="767">
      <c r="A767" s="159" t="s">
        <v>4359</v>
      </c>
      <c r="B767" s="173">
        <v>96.0</v>
      </c>
      <c r="C767" s="159">
        <f t="shared" si="1"/>
        <v>4</v>
      </c>
      <c r="D767" s="173">
        <f t="shared" si="2"/>
        <v>48</v>
      </c>
      <c r="E767" s="159">
        <f t="shared" si="3"/>
        <v>3</v>
      </c>
      <c r="F767" s="173">
        <f t="shared" si="4"/>
        <v>192</v>
      </c>
      <c r="G767" s="159">
        <f t="shared" si="5"/>
        <v>5</v>
      </c>
      <c r="H767" s="173">
        <f t="shared" si="6"/>
        <v>24</v>
      </c>
      <c r="I767" s="159">
        <f t="shared" si="7"/>
        <v>2</v>
      </c>
    </row>
    <row r="768">
      <c r="A768" s="176" t="s">
        <v>4361</v>
      </c>
      <c r="B768" s="177">
        <v>7.3</v>
      </c>
      <c r="C768" s="159">
        <f t="shared" si="1"/>
        <v>1</v>
      </c>
      <c r="D768" s="173">
        <f t="shared" si="2"/>
        <v>3.65</v>
      </c>
      <c r="E768" s="159">
        <f t="shared" si="3"/>
        <v>1</v>
      </c>
      <c r="F768" s="173">
        <f t="shared" si="4"/>
        <v>14.6</v>
      </c>
      <c r="G768" s="159">
        <f t="shared" si="5"/>
        <v>2</v>
      </c>
      <c r="H768" s="173">
        <f t="shared" si="6"/>
        <v>1.825</v>
      </c>
      <c r="I768" s="159">
        <f t="shared" si="7"/>
        <v>1</v>
      </c>
      <c r="J768" s="175"/>
      <c r="K768" s="175"/>
    </row>
    <row r="769">
      <c r="A769" s="176" t="s">
        <v>4366</v>
      </c>
      <c r="B769" s="177">
        <v>81.5</v>
      </c>
      <c r="C769" s="159">
        <f t="shared" si="1"/>
        <v>4</v>
      </c>
      <c r="D769" s="173">
        <f t="shared" si="2"/>
        <v>40.75</v>
      </c>
      <c r="E769" s="159">
        <f t="shared" si="3"/>
        <v>3</v>
      </c>
      <c r="F769" s="173">
        <f t="shared" si="4"/>
        <v>163</v>
      </c>
      <c r="G769" s="159">
        <f t="shared" si="5"/>
        <v>5</v>
      </c>
      <c r="H769" s="173">
        <f t="shared" si="6"/>
        <v>20.375</v>
      </c>
      <c r="I769" s="159">
        <f t="shared" si="7"/>
        <v>2</v>
      </c>
      <c r="J769" s="175"/>
      <c r="K769" s="175"/>
    </row>
    <row r="770">
      <c r="A770" s="176" t="s">
        <v>4368</v>
      </c>
      <c r="B770" s="177">
        <v>8.3</v>
      </c>
      <c r="C770" s="159">
        <f t="shared" si="1"/>
        <v>1</v>
      </c>
      <c r="D770" s="173">
        <f t="shared" si="2"/>
        <v>4.15</v>
      </c>
      <c r="E770" s="159">
        <f t="shared" si="3"/>
        <v>1</v>
      </c>
      <c r="F770" s="173">
        <f t="shared" si="4"/>
        <v>16.6</v>
      </c>
      <c r="G770" s="159">
        <f t="shared" si="5"/>
        <v>2</v>
      </c>
      <c r="H770" s="173">
        <f t="shared" si="6"/>
        <v>2.075</v>
      </c>
      <c r="I770" s="159">
        <f t="shared" si="7"/>
        <v>1</v>
      </c>
      <c r="J770" s="175"/>
      <c r="K770" s="175"/>
    </row>
    <row r="771">
      <c r="A771" s="159" t="s">
        <v>4369</v>
      </c>
      <c r="B771" s="173">
        <v>35.3</v>
      </c>
      <c r="C771" s="159">
        <f t="shared" si="1"/>
        <v>3</v>
      </c>
      <c r="D771" s="173">
        <f t="shared" si="2"/>
        <v>17.65</v>
      </c>
      <c r="E771" s="159">
        <f t="shared" si="3"/>
        <v>2</v>
      </c>
      <c r="F771" s="173">
        <f t="shared" si="4"/>
        <v>70.6</v>
      </c>
      <c r="G771" s="159">
        <f t="shared" si="5"/>
        <v>4</v>
      </c>
      <c r="H771" s="173">
        <f t="shared" si="6"/>
        <v>8.825</v>
      </c>
      <c r="I771" s="159">
        <f t="shared" si="7"/>
        <v>1</v>
      </c>
    </row>
    <row r="772">
      <c r="A772" s="159" t="s">
        <v>4371</v>
      </c>
      <c r="B772" s="173">
        <v>6.0</v>
      </c>
      <c r="C772" s="159">
        <f t="shared" si="1"/>
        <v>1</v>
      </c>
      <c r="D772" s="173">
        <f t="shared" si="2"/>
        <v>3</v>
      </c>
      <c r="E772" s="159">
        <f t="shared" si="3"/>
        <v>1</v>
      </c>
      <c r="F772" s="173">
        <f t="shared" si="4"/>
        <v>12</v>
      </c>
      <c r="G772" s="159">
        <f t="shared" si="5"/>
        <v>2</v>
      </c>
      <c r="H772" s="173">
        <f t="shared" si="6"/>
        <v>1.5</v>
      </c>
      <c r="I772" s="159">
        <f t="shared" si="7"/>
        <v>1</v>
      </c>
    </row>
    <row r="773">
      <c r="A773" s="159" t="s">
        <v>4378</v>
      </c>
      <c r="B773" s="173">
        <v>21.0</v>
      </c>
      <c r="C773" s="159">
        <f t="shared" si="1"/>
        <v>2</v>
      </c>
      <c r="D773" s="173">
        <f t="shared" si="2"/>
        <v>10.5</v>
      </c>
      <c r="E773" s="159">
        <f t="shared" si="3"/>
        <v>2</v>
      </c>
      <c r="F773" s="173">
        <f t="shared" si="4"/>
        <v>42</v>
      </c>
      <c r="G773" s="159">
        <f t="shared" si="5"/>
        <v>3</v>
      </c>
      <c r="H773" s="173">
        <f t="shared" si="6"/>
        <v>5.25</v>
      </c>
      <c r="I773" s="159">
        <f t="shared" si="7"/>
        <v>1</v>
      </c>
    </row>
    <row r="774">
      <c r="A774" s="176" t="s">
        <v>4381</v>
      </c>
      <c r="B774" s="177">
        <v>26.0</v>
      </c>
      <c r="C774" s="159">
        <f t="shared" si="1"/>
        <v>3</v>
      </c>
      <c r="D774" s="173">
        <f t="shared" si="2"/>
        <v>13</v>
      </c>
      <c r="E774" s="159">
        <f t="shared" si="3"/>
        <v>2</v>
      </c>
      <c r="F774" s="173">
        <f t="shared" si="4"/>
        <v>52</v>
      </c>
      <c r="G774" s="159">
        <f t="shared" si="5"/>
        <v>4</v>
      </c>
      <c r="H774" s="173">
        <f t="shared" si="6"/>
        <v>6.5</v>
      </c>
      <c r="I774" s="159">
        <f t="shared" si="7"/>
        <v>1</v>
      </c>
      <c r="J774" s="175"/>
      <c r="K774" s="175"/>
    </row>
    <row r="775">
      <c r="A775" s="176" t="s">
        <v>4384</v>
      </c>
      <c r="B775" s="177">
        <v>270.0</v>
      </c>
      <c r="C775" s="159">
        <f t="shared" si="1"/>
        <v>6</v>
      </c>
      <c r="D775" s="173">
        <f t="shared" si="2"/>
        <v>135</v>
      </c>
      <c r="E775" s="159">
        <f t="shared" si="3"/>
        <v>5</v>
      </c>
      <c r="F775" s="173">
        <f t="shared" si="4"/>
        <v>540</v>
      </c>
      <c r="G775" s="159">
        <f t="shared" si="5"/>
        <v>9</v>
      </c>
      <c r="H775" s="173">
        <f t="shared" si="6"/>
        <v>67.5</v>
      </c>
      <c r="I775" s="159">
        <f t="shared" si="7"/>
        <v>4</v>
      </c>
      <c r="J775" s="175"/>
      <c r="K775" s="175"/>
    </row>
    <row r="776">
      <c r="A776" s="176" t="s">
        <v>4387</v>
      </c>
      <c r="B776" s="177">
        <v>25.2</v>
      </c>
      <c r="C776" s="159">
        <f t="shared" si="1"/>
        <v>3</v>
      </c>
      <c r="D776" s="173">
        <f t="shared" si="2"/>
        <v>12.6</v>
      </c>
      <c r="E776" s="159">
        <f t="shared" si="3"/>
        <v>2</v>
      </c>
      <c r="F776" s="173">
        <f t="shared" si="4"/>
        <v>50.4</v>
      </c>
      <c r="G776" s="159">
        <f t="shared" si="5"/>
        <v>4</v>
      </c>
      <c r="H776" s="173">
        <f t="shared" si="6"/>
        <v>6.3</v>
      </c>
      <c r="I776" s="159">
        <f t="shared" si="7"/>
        <v>1</v>
      </c>
      <c r="J776" s="175"/>
      <c r="K776" s="175"/>
    </row>
    <row r="777">
      <c r="A777" s="159" t="s">
        <v>4390</v>
      </c>
      <c r="B777" s="173">
        <v>225.0</v>
      </c>
      <c r="C777" s="159">
        <f t="shared" si="1"/>
        <v>6</v>
      </c>
      <c r="D777" s="173">
        <f t="shared" si="2"/>
        <v>112.5</v>
      </c>
      <c r="E777" s="159">
        <f t="shared" si="3"/>
        <v>5</v>
      </c>
      <c r="F777" s="173">
        <f t="shared" si="4"/>
        <v>450</v>
      </c>
      <c r="G777" s="159">
        <f t="shared" si="5"/>
        <v>9</v>
      </c>
      <c r="H777" s="173">
        <f t="shared" si="6"/>
        <v>56.25</v>
      </c>
      <c r="I777" s="159">
        <f t="shared" si="7"/>
        <v>4</v>
      </c>
    </row>
    <row r="778">
      <c r="A778" s="159" t="s">
        <v>4393</v>
      </c>
      <c r="B778" s="173">
        <v>23.5</v>
      </c>
      <c r="C778" s="159">
        <f t="shared" si="1"/>
        <v>2</v>
      </c>
      <c r="D778" s="173">
        <f t="shared" si="2"/>
        <v>11.75</v>
      </c>
      <c r="E778" s="159">
        <f t="shared" si="3"/>
        <v>2</v>
      </c>
      <c r="F778" s="173">
        <f t="shared" si="4"/>
        <v>47</v>
      </c>
      <c r="G778" s="159">
        <f t="shared" si="5"/>
        <v>3</v>
      </c>
      <c r="H778" s="173">
        <f t="shared" si="6"/>
        <v>5.875</v>
      </c>
      <c r="I778" s="159">
        <f t="shared" si="7"/>
        <v>1</v>
      </c>
    </row>
    <row r="779">
      <c r="A779" s="159" t="s">
        <v>4396</v>
      </c>
      <c r="B779" s="173">
        <v>21.5</v>
      </c>
      <c r="C779" s="159">
        <f t="shared" si="1"/>
        <v>2</v>
      </c>
      <c r="D779" s="173">
        <f t="shared" si="2"/>
        <v>10.75</v>
      </c>
      <c r="E779" s="159">
        <f t="shared" si="3"/>
        <v>2</v>
      </c>
      <c r="F779" s="173">
        <f t="shared" si="4"/>
        <v>43</v>
      </c>
      <c r="G779" s="159">
        <f t="shared" si="5"/>
        <v>3</v>
      </c>
      <c r="H779" s="173">
        <f t="shared" si="6"/>
        <v>5.375</v>
      </c>
      <c r="I779" s="159">
        <f t="shared" si="7"/>
        <v>1</v>
      </c>
    </row>
    <row r="780">
      <c r="A780" s="176" t="s">
        <v>4401</v>
      </c>
      <c r="B780" s="177">
        <v>2.2</v>
      </c>
      <c r="C780" s="159">
        <f t="shared" si="1"/>
        <v>1</v>
      </c>
      <c r="D780" s="173">
        <f t="shared" si="2"/>
        <v>1.1</v>
      </c>
      <c r="E780" s="159">
        <f t="shared" si="3"/>
        <v>1</v>
      </c>
      <c r="F780" s="173">
        <f t="shared" si="4"/>
        <v>4.4</v>
      </c>
      <c r="G780" s="159">
        <f t="shared" si="5"/>
        <v>1</v>
      </c>
      <c r="H780" s="173">
        <f t="shared" si="6"/>
        <v>0.55</v>
      </c>
      <c r="I780" s="159">
        <f t="shared" si="7"/>
        <v>1</v>
      </c>
      <c r="J780" s="175"/>
      <c r="K780" s="175"/>
    </row>
    <row r="781">
      <c r="A781" s="176" t="s">
        <v>4405</v>
      </c>
      <c r="B781" s="177">
        <v>5.7</v>
      </c>
      <c r="C781" s="159">
        <f t="shared" si="1"/>
        <v>1</v>
      </c>
      <c r="D781" s="173">
        <f t="shared" si="2"/>
        <v>2.85</v>
      </c>
      <c r="E781" s="159">
        <f t="shared" si="3"/>
        <v>1</v>
      </c>
      <c r="F781" s="173">
        <f t="shared" si="4"/>
        <v>11.4</v>
      </c>
      <c r="G781" s="159">
        <f t="shared" si="5"/>
        <v>2</v>
      </c>
      <c r="H781" s="173">
        <f t="shared" si="6"/>
        <v>1.425</v>
      </c>
      <c r="I781" s="159">
        <f t="shared" si="7"/>
        <v>1</v>
      </c>
      <c r="J781" s="175"/>
      <c r="K781" s="175"/>
    </row>
    <row r="782">
      <c r="A782" s="176" t="s">
        <v>4408</v>
      </c>
      <c r="B782" s="177">
        <v>2.8</v>
      </c>
      <c r="C782" s="159">
        <f t="shared" si="1"/>
        <v>1</v>
      </c>
      <c r="D782" s="173">
        <f t="shared" si="2"/>
        <v>1.4</v>
      </c>
      <c r="E782" s="159">
        <f t="shared" si="3"/>
        <v>1</v>
      </c>
      <c r="F782" s="173">
        <f t="shared" si="4"/>
        <v>5.6</v>
      </c>
      <c r="G782" s="159">
        <f t="shared" si="5"/>
        <v>1</v>
      </c>
      <c r="H782" s="173">
        <f t="shared" si="6"/>
        <v>0.7</v>
      </c>
      <c r="I782" s="159">
        <f t="shared" si="7"/>
        <v>1</v>
      </c>
      <c r="J782" s="175"/>
      <c r="K782" s="175"/>
    </row>
    <row r="783">
      <c r="A783" s="159" t="s">
        <v>4411</v>
      </c>
      <c r="B783" s="173">
        <v>17.5</v>
      </c>
      <c r="C783" s="159">
        <f t="shared" si="1"/>
        <v>2</v>
      </c>
      <c r="D783" s="173">
        <f t="shared" si="2"/>
        <v>8.75</v>
      </c>
      <c r="E783" s="159">
        <f t="shared" si="3"/>
        <v>1</v>
      </c>
      <c r="F783" s="173">
        <f t="shared" si="4"/>
        <v>35</v>
      </c>
      <c r="G783" s="159">
        <f t="shared" si="5"/>
        <v>3</v>
      </c>
      <c r="H783" s="173">
        <f t="shared" si="6"/>
        <v>4.375</v>
      </c>
      <c r="I783" s="159">
        <f t="shared" si="7"/>
        <v>1</v>
      </c>
    </row>
    <row r="784">
      <c r="A784" s="159" t="s">
        <v>4414</v>
      </c>
      <c r="B784" s="173">
        <v>150.5</v>
      </c>
      <c r="C784" s="159">
        <f t="shared" si="1"/>
        <v>5</v>
      </c>
      <c r="D784" s="173">
        <f t="shared" si="2"/>
        <v>75.25</v>
      </c>
      <c r="E784" s="159">
        <f t="shared" si="3"/>
        <v>4</v>
      </c>
      <c r="F784" s="173">
        <f t="shared" si="4"/>
        <v>301</v>
      </c>
      <c r="G784" s="159">
        <f t="shared" si="5"/>
        <v>7</v>
      </c>
      <c r="H784" s="173">
        <f t="shared" si="6"/>
        <v>37.625</v>
      </c>
      <c r="I784" s="159">
        <f t="shared" si="7"/>
        <v>3</v>
      </c>
    </row>
    <row r="785">
      <c r="A785" s="159" t="s">
        <v>4416</v>
      </c>
      <c r="B785" s="173">
        <v>3.0</v>
      </c>
      <c r="C785" s="159">
        <f t="shared" si="1"/>
        <v>1</v>
      </c>
      <c r="D785" s="173">
        <f t="shared" si="2"/>
        <v>1.5</v>
      </c>
      <c r="E785" s="159">
        <f t="shared" si="3"/>
        <v>1</v>
      </c>
      <c r="F785" s="173">
        <f t="shared" si="4"/>
        <v>6</v>
      </c>
      <c r="G785" s="159">
        <f t="shared" si="5"/>
        <v>1</v>
      </c>
      <c r="H785" s="173">
        <f t="shared" si="6"/>
        <v>0.75</v>
      </c>
      <c r="I785" s="159">
        <f t="shared" si="7"/>
        <v>1</v>
      </c>
    </row>
    <row r="786">
      <c r="A786" s="176" t="s">
        <v>4419</v>
      </c>
      <c r="B786" s="177">
        <v>7.0</v>
      </c>
      <c r="C786" s="159">
        <f t="shared" si="1"/>
        <v>1</v>
      </c>
      <c r="D786" s="173">
        <f t="shared" si="2"/>
        <v>3.5</v>
      </c>
      <c r="E786" s="159">
        <f t="shared" si="3"/>
        <v>1</v>
      </c>
      <c r="F786" s="173">
        <f t="shared" si="4"/>
        <v>14</v>
      </c>
      <c r="G786" s="159">
        <f t="shared" si="5"/>
        <v>2</v>
      </c>
      <c r="H786" s="173">
        <f t="shared" si="6"/>
        <v>1.75</v>
      </c>
      <c r="I786" s="159">
        <f t="shared" si="7"/>
        <v>1</v>
      </c>
      <c r="J786" s="175"/>
      <c r="K786" s="175"/>
    </row>
    <row r="787">
      <c r="A787" s="176" t="s">
        <v>4423</v>
      </c>
      <c r="B787" s="177">
        <v>71.0</v>
      </c>
      <c r="C787" s="159">
        <f t="shared" si="1"/>
        <v>4</v>
      </c>
      <c r="D787" s="173">
        <f t="shared" si="2"/>
        <v>35.5</v>
      </c>
      <c r="E787" s="159">
        <f t="shared" si="3"/>
        <v>3</v>
      </c>
      <c r="F787" s="173">
        <f t="shared" si="4"/>
        <v>142</v>
      </c>
      <c r="G787" s="159">
        <f t="shared" si="5"/>
        <v>5</v>
      </c>
      <c r="H787" s="173">
        <f t="shared" si="6"/>
        <v>17.75</v>
      </c>
      <c r="I787" s="159">
        <f t="shared" si="7"/>
        <v>2</v>
      </c>
      <c r="J787" s="175"/>
      <c r="K787" s="175"/>
    </row>
    <row r="788">
      <c r="A788" s="176" t="s">
        <v>6131</v>
      </c>
      <c r="B788" s="177">
        <v>3.5</v>
      </c>
      <c r="C788" s="159">
        <f t="shared" si="1"/>
        <v>1</v>
      </c>
      <c r="D788" s="173">
        <f t="shared" si="2"/>
        <v>1.75</v>
      </c>
      <c r="E788" s="159">
        <f t="shared" si="3"/>
        <v>1</v>
      </c>
      <c r="F788" s="173">
        <f t="shared" si="4"/>
        <v>7</v>
      </c>
      <c r="G788" s="159">
        <f t="shared" si="5"/>
        <v>1</v>
      </c>
      <c r="H788" s="173">
        <f t="shared" si="6"/>
        <v>0.875</v>
      </c>
      <c r="I788" s="159">
        <f t="shared" si="7"/>
        <v>1</v>
      </c>
      <c r="J788" s="175"/>
      <c r="K788" s="175"/>
    </row>
    <row r="789">
      <c r="A789" s="159" t="s">
        <v>6132</v>
      </c>
      <c r="B789" s="173">
        <v>5.0</v>
      </c>
      <c r="C789" s="159">
        <f t="shared" si="1"/>
        <v>1</v>
      </c>
      <c r="D789" s="173">
        <f t="shared" si="2"/>
        <v>2.5</v>
      </c>
      <c r="E789" s="159">
        <f t="shared" si="3"/>
        <v>1</v>
      </c>
      <c r="F789" s="173">
        <f t="shared" si="4"/>
        <v>10</v>
      </c>
      <c r="G789" s="159">
        <f t="shared" si="5"/>
        <v>1</v>
      </c>
      <c r="H789" s="173">
        <f t="shared" si="6"/>
        <v>1.25</v>
      </c>
      <c r="I789" s="159">
        <f t="shared" si="7"/>
        <v>1</v>
      </c>
    </row>
    <row r="790">
      <c r="A790" s="159" t="s">
        <v>6133</v>
      </c>
      <c r="B790" s="173">
        <v>7.5</v>
      </c>
      <c r="C790" s="159">
        <f t="shared" si="1"/>
        <v>1</v>
      </c>
      <c r="D790" s="173">
        <f t="shared" si="2"/>
        <v>3.75</v>
      </c>
      <c r="E790" s="159">
        <f t="shared" si="3"/>
        <v>1</v>
      </c>
      <c r="F790" s="173">
        <f t="shared" si="4"/>
        <v>15</v>
      </c>
      <c r="G790" s="159">
        <f t="shared" si="5"/>
        <v>2</v>
      </c>
      <c r="H790" s="173">
        <f t="shared" si="6"/>
        <v>1.875</v>
      </c>
      <c r="I790" s="159">
        <f t="shared" si="7"/>
        <v>1</v>
      </c>
    </row>
    <row r="791">
      <c r="A791" s="159" t="s">
        <v>6134</v>
      </c>
      <c r="B791" s="173">
        <v>15.0</v>
      </c>
      <c r="C791" s="159">
        <f t="shared" si="1"/>
        <v>2</v>
      </c>
      <c r="D791" s="173">
        <f t="shared" si="2"/>
        <v>7.5</v>
      </c>
      <c r="E791" s="159">
        <f t="shared" si="3"/>
        <v>1</v>
      </c>
      <c r="F791" s="173">
        <f t="shared" si="4"/>
        <v>30</v>
      </c>
      <c r="G791" s="159">
        <f t="shared" si="5"/>
        <v>3</v>
      </c>
      <c r="H791" s="173">
        <f t="shared" si="6"/>
        <v>3.75</v>
      </c>
      <c r="I791" s="159">
        <f t="shared" si="7"/>
        <v>1</v>
      </c>
    </row>
    <row r="792">
      <c r="A792" s="176" t="s">
        <v>6135</v>
      </c>
      <c r="B792" s="177">
        <v>9.5</v>
      </c>
      <c r="C792" s="159">
        <f t="shared" si="1"/>
        <v>1</v>
      </c>
      <c r="D792" s="173">
        <f t="shared" si="2"/>
        <v>4.75</v>
      </c>
      <c r="E792" s="159">
        <f t="shared" si="3"/>
        <v>1</v>
      </c>
      <c r="F792" s="173">
        <f t="shared" si="4"/>
        <v>19</v>
      </c>
      <c r="G792" s="159">
        <f t="shared" si="5"/>
        <v>2</v>
      </c>
      <c r="H792" s="173">
        <f t="shared" si="6"/>
        <v>2.375</v>
      </c>
      <c r="I792" s="159">
        <f t="shared" si="7"/>
        <v>1</v>
      </c>
      <c r="J792" s="175"/>
      <c r="K792" s="175"/>
    </row>
    <row r="793">
      <c r="A793" s="176" t="s">
        <v>6136</v>
      </c>
      <c r="B793" s="177">
        <v>12.5</v>
      </c>
      <c r="C793" s="159">
        <f t="shared" si="1"/>
        <v>2</v>
      </c>
      <c r="D793" s="173">
        <f t="shared" si="2"/>
        <v>6.25</v>
      </c>
      <c r="E793" s="159">
        <f t="shared" si="3"/>
        <v>1</v>
      </c>
      <c r="F793" s="173">
        <f t="shared" si="4"/>
        <v>25</v>
      </c>
      <c r="G793" s="159">
        <f t="shared" si="5"/>
        <v>2</v>
      </c>
      <c r="H793" s="173">
        <f t="shared" si="6"/>
        <v>3.125</v>
      </c>
      <c r="I793" s="159">
        <f t="shared" si="7"/>
        <v>1</v>
      </c>
      <c r="J793" s="175"/>
      <c r="K793" s="175"/>
    </row>
    <row r="794">
      <c r="A794" s="176" t="s">
        <v>6138</v>
      </c>
      <c r="B794" s="177">
        <v>14.0</v>
      </c>
      <c r="C794" s="159">
        <f t="shared" si="1"/>
        <v>2</v>
      </c>
      <c r="D794" s="173">
        <f t="shared" si="2"/>
        <v>7</v>
      </c>
      <c r="E794" s="159">
        <f t="shared" si="3"/>
        <v>1</v>
      </c>
      <c r="F794" s="173">
        <f t="shared" si="4"/>
        <v>28</v>
      </c>
      <c r="G794" s="159">
        <f t="shared" si="5"/>
        <v>3</v>
      </c>
      <c r="H794" s="173">
        <f t="shared" si="6"/>
        <v>3.5</v>
      </c>
      <c r="I794" s="159">
        <f t="shared" si="7"/>
        <v>1</v>
      </c>
      <c r="J794" s="175"/>
      <c r="K794" s="175"/>
    </row>
    <row r="795">
      <c r="A795" s="159" t="s">
        <v>6140</v>
      </c>
      <c r="B795" s="173">
        <v>39.0</v>
      </c>
      <c r="C795" s="159">
        <f t="shared" si="1"/>
        <v>3</v>
      </c>
      <c r="D795" s="173">
        <f t="shared" si="2"/>
        <v>19.5</v>
      </c>
      <c r="E795" s="159">
        <f t="shared" si="3"/>
        <v>2</v>
      </c>
      <c r="F795" s="173">
        <f t="shared" si="4"/>
        <v>78</v>
      </c>
      <c r="G795" s="159">
        <f t="shared" si="5"/>
        <v>4</v>
      </c>
      <c r="H795" s="173">
        <f t="shared" si="6"/>
        <v>9.75</v>
      </c>
      <c r="I795" s="159">
        <f t="shared" si="7"/>
        <v>1</v>
      </c>
    </row>
    <row r="796">
      <c r="A796" s="159" t="s">
        <v>4446</v>
      </c>
      <c r="B796" s="173">
        <v>99.5</v>
      </c>
      <c r="C796" s="159">
        <f t="shared" si="1"/>
        <v>4</v>
      </c>
      <c r="D796" s="173">
        <f t="shared" si="2"/>
        <v>49.75</v>
      </c>
      <c r="E796" s="159">
        <f t="shared" si="3"/>
        <v>3</v>
      </c>
      <c r="F796" s="173">
        <f t="shared" si="4"/>
        <v>199</v>
      </c>
      <c r="G796" s="159">
        <f t="shared" si="5"/>
        <v>5</v>
      </c>
      <c r="H796" s="173">
        <f t="shared" si="6"/>
        <v>24.875</v>
      </c>
      <c r="I796" s="159">
        <f t="shared" si="7"/>
        <v>2</v>
      </c>
    </row>
    <row r="797">
      <c r="A797" s="159" t="s">
        <v>4450</v>
      </c>
      <c r="B797" s="173">
        <v>505.0</v>
      </c>
      <c r="C797" s="159">
        <f t="shared" si="1"/>
        <v>9</v>
      </c>
      <c r="D797" s="173">
        <f t="shared" si="2"/>
        <v>252.5</v>
      </c>
      <c r="E797" s="159">
        <f t="shared" si="3"/>
        <v>6</v>
      </c>
      <c r="F797" s="173">
        <f t="shared" si="4"/>
        <v>1010</v>
      </c>
      <c r="G797" s="159">
        <f t="shared" si="5"/>
        <v>12</v>
      </c>
      <c r="H797" s="173">
        <f t="shared" si="6"/>
        <v>126.25</v>
      </c>
      <c r="I797" s="159">
        <f t="shared" si="7"/>
        <v>5</v>
      </c>
    </row>
    <row r="798">
      <c r="A798" s="176" t="s">
        <v>4454</v>
      </c>
      <c r="B798" s="177">
        <v>8.0</v>
      </c>
      <c r="C798" s="159">
        <f t="shared" si="1"/>
        <v>1</v>
      </c>
      <c r="D798" s="173">
        <f t="shared" si="2"/>
        <v>4</v>
      </c>
      <c r="E798" s="159">
        <f t="shared" si="3"/>
        <v>1</v>
      </c>
      <c r="F798" s="173">
        <f t="shared" si="4"/>
        <v>16</v>
      </c>
      <c r="G798" s="159">
        <f t="shared" si="5"/>
        <v>2</v>
      </c>
      <c r="H798" s="173">
        <f t="shared" si="6"/>
        <v>2</v>
      </c>
      <c r="I798" s="159">
        <f t="shared" si="7"/>
        <v>1</v>
      </c>
      <c r="J798" s="175"/>
      <c r="K798" s="175"/>
    </row>
    <row r="799">
      <c r="A799" s="176" t="s">
        <v>4461</v>
      </c>
      <c r="B799" s="177">
        <v>85.0</v>
      </c>
      <c r="C799" s="159">
        <f t="shared" si="1"/>
        <v>4</v>
      </c>
      <c r="D799" s="173">
        <f t="shared" si="2"/>
        <v>42.5</v>
      </c>
      <c r="E799" s="159">
        <f t="shared" si="3"/>
        <v>3</v>
      </c>
      <c r="F799" s="173">
        <f t="shared" si="4"/>
        <v>170</v>
      </c>
      <c r="G799" s="159">
        <f t="shared" si="5"/>
        <v>5</v>
      </c>
      <c r="H799" s="173">
        <f t="shared" si="6"/>
        <v>21.25</v>
      </c>
      <c r="I799" s="159">
        <f t="shared" si="7"/>
        <v>2</v>
      </c>
      <c r="J799" s="175"/>
      <c r="K799" s="175"/>
    </row>
    <row r="800">
      <c r="A800" s="176" t="s">
        <v>4462</v>
      </c>
      <c r="B800" s="177">
        <v>215.0</v>
      </c>
      <c r="C800" s="159">
        <f t="shared" si="1"/>
        <v>6</v>
      </c>
      <c r="D800" s="173">
        <f t="shared" si="2"/>
        <v>107.5</v>
      </c>
      <c r="E800" s="159">
        <f t="shared" si="3"/>
        <v>5</v>
      </c>
      <c r="F800" s="173">
        <f t="shared" si="4"/>
        <v>430</v>
      </c>
      <c r="G800" s="159">
        <f t="shared" si="5"/>
        <v>8</v>
      </c>
      <c r="H800" s="173">
        <f t="shared" si="6"/>
        <v>53.75</v>
      </c>
      <c r="I800" s="159">
        <f t="shared" si="7"/>
        <v>4</v>
      </c>
      <c r="J800" s="175"/>
      <c r="K800" s="175"/>
    </row>
    <row r="801">
      <c r="A801" s="159" t="s">
        <v>4464</v>
      </c>
      <c r="B801" s="173">
        <v>203.0</v>
      </c>
      <c r="C801" s="159">
        <f t="shared" si="1"/>
        <v>6</v>
      </c>
      <c r="D801" s="173">
        <f t="shared" si="2"/>
        <v>101.5</v>
      </c>
      <c r="E801" s="159">
        <f t="shared" si="3"/>
        <v>5</v>
      </c>
      <c r="F801" s="173">
        <f t="shared" si="4"/>
        <v>406</v>
      </c>
      <c r="G801" s="159">
        <f t="shared" si="5"/>
        <v>8</v>
      </c>
      <c r="H801" s="173">
        <f t="shared" si="6"/>
        <v>50.75</v>
      </c>
      <c r="I801" s="159">
        <f t="shared" si="7"/>
        <v>4</v>
      </c>
    </row>
    <row r="802">
      <c r="A802" s="179" t="s">
        <v>4466</v>
      </c>
      <c r="B802" s="160">
        <v>33.5</v>
      </c>
      <c r="C802" s="159">
        <f t="shared" si="1"/>
        <v>3</v>
      </c>
      <c r="D802" s="173">
        <f t="shared" si="2"/>
        <v>16.75</v>
      </c>
      <c r="E802" s="159">
        <f t="shared" si="3"/>
        <v>2</v>
      </c>
      <c r="F802" s="173">
        <f t="shared" si="4"/>
        <v>67</v>
      </c>
      <c r="G802" s="159">
        <f t="shared" si="5"/>
        <v>4</v>
      </c>
      <c r="H802" s="173">
        <f t="shared" si="6"/>
        <v>8.375</v>
      </c>
      <c r="I802" s="159">
        <f t="shared" si="7"/>
        <v>1</v>
      </c>
    </row>
    <row r="803">
      <c r="A803" s="179" t="s">
        <v>4470</v>
      </c>
      <c r="B803" s="173">
        <v>305.0</v>
      </c>
      <c r="C803" s="159">
        <f t="shared" si="1"/>
        <v>7</v>
      </c>
      <c r="D803" s="173">
        <f t="shared" si="2"/>
        <v>152.5</v>
      </c>
      <c r="E803" s="159">
        <f t="shared" si="3"/>
        <v>5</v>
      </c>
      <c r="F803" s="173">
        <f t="shared" si="4"/>
        <v>610</v>
      </c>
      <c r="G803" s="159">
        <f t="shared" si="5"/>
        <v>10</v>
      </c>
      <c r="H803" s="173">
        <f t="shared" si="6"/>
        <v>76.25</v>
      </c>
      <c r="I803" s="159">
        <f t="shared" si="7"/>
        <v>4</v>
      </c>
    </row>
    <row r="804">
      <c r="A804" s="179" t="s">
        <v>4474</v>
      </c>
      <c r="B804" s="160">
        <v>610.0</v>
      </c>
      <c r="C804" s="159">
        <f t="shared" si="1"/>
        <v>10</v>
      </c>
      <c r="D804" s="173">
        <f t="shared" si="2"/>
        <v>305</v>
      </c>
      <c r="E804" s="159">
        <f t="shared" si="3"/>
        <v>7</v>
      </c>
      <c r="F804" s="173">
        <f t="shared" si="4"/>
        <v>1220</v>
      </c>
      <c r="G804" s="159">
        <f t="shared" si="5"/>
        <v>12</v>
      </c>
      <c r="H804" s="173">
        <f t="shared" si="6"/>
        <v>152.5</v>
      </c>
      <c r="I804" s="159">
        <f t="shared" si="7"/>
        <v>5</v>
      </c>
    </row>
    <row r="805">
      <c r="A805" s="159" t="s">
        <v>2208</v>
      </c>
      <c r="B805" s="173">
        <v>8.8</v>
      </c>
      <c r="C805" s="159">
        <f t="shared" si="1"/>
        <v>1</v>
      </c>
      <c r="D805" s="173">
        <f t="shared" si="2"/>
        <v>4.4</v>
      </c>
      <c r="E805" s="159">
        <f t="shared" si="3"/>
        <v>1</v>
      </c>
      <c r="F805" s="173">
        <f t="shared" si="4"/>
        <v>17.6</v>
      </c>
      <c r="G805" s="159">
        <f t="shared" si="5"/>
        <v>2</v>
      </c>
      <c r="H805" s="173">
        <f t="shared" si="6"/>
        <v>2.2</v>
      </c>
      <c r="I805" s="159">
        <f t="shared" si="7"/>
        <v>1</v>
      </c>
    </row>
    <row r="806">
      <c r="A806" s="176" t="s">
        <v>6143</v>
      </c>
      <c r="B806" s="177">
        <v>27.8</v>
      </c>
      <c r="C806" s="159">
        <f t="shared" si="1"/>
        <v>3</v>
      </c>
      <c r="D806" s="173">
        <f t="shared" si="2"/>
        <v>13.9</v>
      </c>
      <c r="E806" s="159">
        <f t="shared" si="3"/>
        <v>2</v>
      </c>
      <c r="F806" s="173">
        <f t="shared" si="4"/>
        <v>55.6</v>
      </c>
      <c r="G806" s="159">
        <f t="shared" si="5"/>
        <v>4</v>
      </c>
      <c r="H806" s="173">
        <f t="shared" si="6"/>
        <v>6.95</v>
      </c>
      <c r="I806" s="159">
        <f t="shared" si="7"/>
        <v>1</v>
      </c>
      <c r="J806" s="175"/>
      <c r="K806" s="175"/>
    </row>
    <row r="807">
      <c r="A807" s="176" t="s">
        <v>1753</v>
      </c>
      <c r="B807" s="177">
        <v>9.0</v>
      </c>
      <c r="C807" s="159">
        <f t="shared" si="1"/>
        <v>1</v>
      </c>
      <c r="D807" s="173">
        <f t="shared" si="2"/>
        <v>4.5</v>
      </c>
      <c r="E807" s="159">
        <f t="shared" si="3"/>
        <v>1</v>
      </c>
      <c r="F807" s="173">
        <f t="shared" si="4"/>
        <v>18</v>
      </c>
      <c r="G807" s="159">
        <f t="shared" si="5"/>
        <v>2</v>
      </c>
      <c r="H807" s="173">
        <f t="shared" si="6"/>
        <v>2.25</v>
      </c>
      <c r="I807" s="159">
        <f t="shared" si="7"/>
        <v>1</v>
      </c>
      <c r="J807" s="175"/>
      <c r="K807" s="175"/>
    </row>
    <row r="808">
      <c r="A808" s="176" t="s">
        <v>6144</v>
      </c>
      <c r="B808" s="177">
        <v>490.0</v>
      </c>
      <c r="C808" s="159">
        <f t="shared" si="1"/>
        <v>9</v>
      </c>
      <c r="D808" s="173">
        <f t="shared" si="2"/>
        <v>245</v>
      </c>
      <c r="E808" s="159">
        <f t="shared" si="3"/>
        <v>6</v>
      </c>
      <c r="F808" s="173">
        <f t="shared" si="4"/>
        <v>980</v>
      </c>
      <c r="G808" s="159">
        <f t="shared" si="5"/>
        <v>12</v>
      </c>
      <c r="H808" s="173">
        <f t="shared" si="6"/>
        <v>122.5</v>
      </c>
      <c r="I808" s="159">
        <f t="shared" si="7"/>
        <v>5</v>
      </c>
      <c r="J808" s="175"/>
      <c r="K808" s="175"/>
    </row>
    <row r="809">
      <c r="A809" s="159" t="s">
        <v>4484</v>
      </c>
      <c r="B809" s="173">
        <v>195.0</v>
      </c>
      <c r="C809" s="159">
        <f t="shared" si="1"/>
        <v>5</v>
      </c>
      <c r="D809" s="173">
        <f t="shared" si="2"/>
        <v>97.5</v>
      </c>
      <c r="E809" s="159">
        <f t="shared" si="3"/>
        <v>4</v>
      </c>
      <c r="F809" s="173">
        <f t="shared" si="4"/>
        <v>390</v>
      </c>
      <c r="G809" s="159">
        <f t="shared" si="5"/>
        <v>8</v>
      </c>
      <c r="H809" s="173">
        <f t="shared" si="6"/>
        <v>48.75</v>
      </c>
      <c r="I809" s="159">
        <f t="shared" si="7"/>
        <v>3</v>
      </c>
    </row>
    <row r="810">
      <c r="A810" s="179" t="s">
        <v>4486</v>
      </c>
      <c r="B810" s="160">
        <v>1.5</v>
      </c>
      <c r="C810" s="159">
        <f t="shared" si="1"/>
        <v>1</v>
      </c>
      <c r="D810" s="173">
        <f t="shared" si="2"/>
        <v>0.75</v>
      </c>
      <c r="E810" s="159">
        <f t="shared" si="3"/>
        <v>1</v>
      </c>
      <c r="F810" s="173">
        <f t="shared" si="4"/>
        <v>3</v>
      </c>
      <c r="G810" s="159">
        <f t="shared" si="5"/>
        <v>1</v>
      </c>
      <c r="H810" s="173">
        <f t="shared" si="6"/>
        <v>0.375</v>
      </c>
      <c r="I810" s="159">
        <f t="shared" si="7"/>
        <v>1</v>
      </c>
    </row>
    <row r="811">
      <c r="A811" s="179" t="s">
        <v>4489</v>
      </c>
      <c r="B811" s="160">
        <v>16.0</v>
      </c>
      <c r="C811" s="159">
        <f t="shared" si="1"/>
        <v>2</v>
      </c>
      <c r="D811" s="173">
        <f t="shared" si="2"/>
        <v>8</v>
      </c>
      <c r="E811" s="159">
        <f t="shared" si="3"/>
        <v>1</v>
      </c>
      <c r="F811" s="173">
        <f t="shared" si="4"/>
        <v>32</v>
      </c>
      <c r="G811" s="159">
        <f t="shared" si="5"/>
        <v>3</v>
      </c>
      <c r="H811" s="173">
        <f t="shared" si="6"/>
        <v>4</v>
      </c>
      <c r="I811" s="159">
        <f t="shared" si="7"/>
        <v>1</v>
      </c>
    </row>
    <row r="812">
      <c r="A812" s="179" t="s">
        <v>2336</v>
      </c>
      <c r="B812" s="160">
        <v>36.6</v>
      </c>
      <c r="C812" s="159">
        <f t="shared" si="1"/>
        <v>3</v>
      </c>
      <c r="D812" s="173">
        <f t="shared" si="2"/>
        <v>18.3</v>
      </c>
      <c r="E812" s="159">
        <f t="shared" si="3"/>
        <v>2</v>
      </c>
      <c r="F812" s="173">
        <f t="shared" si="4"/>
        <v>73.2</v>
      </c>
      <c r="G812" s="159">
        <f t="shared" si="5"/>
        <v>4</v>
      </c>
      <c r="H812" s="173">
        <f t="shared" si="6"/>
        <v>9.15</v>
      </c>
      <c r="I812" s="159">
        <f t="shared" si="7"/>
        <v>1</v>
      </c>
    </row>
    <row r="813">
      <c r="A813" s="179" t="s">
        <v>4496</v>
      </c>
      <c r="B813" s="160">
        <v>4.3</v>
      </c>
      <c r="C813" s="159">
        <f t="shared" si="1"/>
        <v>1</v>
      </c>
      <c r="D813" s="173">
        <f t="shared" si="2"/>
        <v>2.15</v>
      </c>
      <c r="E813" s="159">
        <f t="shared" si="3"/>
        <v>1</v>
      </c>
      <c r="F813" s="173">
        <f t="shared" si="4"/>
        <v>8.6</v>
      </c>
      <c r="G813" s="159">
        <f t="shared" si="5"/>
        <v>1</v>
      </c>
      <c r="H813" s="173">
        <f t="shared" si="6"/>
        <v>1.075</v>
      </c>
      <c r="I813" s="159">
        <f t="shared" si="7"/>
        <v>1</v>
      </c>
    </row>
    <row r="814">
      <c r="A814" s="179" t="s">
        <v>4498</v>
      </c>
      <c r="B814" s="160">
        <v>25.0</v>
      </c>
      <c r="C814" s="159">
        <f t="shared" si="1"/>
        <v>2</v>
      </c>
      <c r="D814" s="173">
        <f t="shared" si="2"/>
        <v>12.5</v>
      </c>
      <c r="E814" s="159">
        <f t="shared" si="3"/>
        <v>2</v>
      </c>
      <c r="F814" s="173">
        <f t="shared" si="4"/>
        <v>50</v>
      </c>
      <c r="G814" s="159">
        <f t="shared" si="5"/>
        <v>3</v>
      </c>
      <c r="H814" s="173">
        <f t="shared" si="6"/>
        <v>6.25</v>
      </c>
      <c r="I814" s="159">
        <f t="shared" si="7"/>
        <v>1</v>
      </c>
    </row>
    <row r="815">
      <c r="A815" s="179" t="s">
        <v>2349</v>
      </c>
      <c r="B815" s="160">
        <v>83.0</v>
      </c>
      <c r="C815" s="159">
        <f t="shared" si="1"/>
        <v>4</v>
      </c>
      <c r="D815" s="173">
        <f t="shared" si="2"/>
        <v>41.5</v>
      </c>
      <c r="E815" s="159">
        <f t="shared" si="3"/>
        <v>3</v>
      </c>
      <c r="F815" s="173">
        <f t="shared" si="4"/>
        <v>166</v>
      </c>
      <c r="G815" s="159">
        <f t="shared" si="5"/>
        <v>5</v>
      </c>
      <c r="H815" s="173">
        <f t="shared" si="6"/>
        <v>20.75</v>
      </c>
      <c r="I815" s="159">
        <f t="shared" si="7"/>
        <v>2</v>
      </c>
    </row>
    <row r="816">
      <c r="A816" s="179" t="s">
        <v>4503</v>
      </c>
      <c r="B816" s="160">
        <v>7.5</v>
      </c>
      <c r="C816" s="159">
        <f t="shared" si="1"/>
        <v>1</v>
      </c>
      <c r="D816" s="173">
        <f t="shared" si="2"/>
        <v>3.75</v>
      </c>
      <c r="E816" s="159">
        <f t="shared" si="3"/>
        <v>1</v>
      </c>
      <c r="F816" s="173">
        <f t="shared" si="4"/>
        <v>15</v>
      </c>
      <c r="G816" s="159">
        <f t="shared" si="5"/>
        <v>2</v>
      </c>
      <c r="H816" s="173">
        <f t="shared" si="6"/>
        <v>1.875</v>
      </c>
      <c r="I816" s="159">
        <f t="shared" si="7"/>
        <v>1</v>
      </c>
    </row>
    <row r="817">
      <c r="A817" s="179" t="s">
        <v>4506</v>
      </c>
      <c r="B817" s="160">
        <v>17.5</v>
      </c>
      <c r="C817" s="159">
        <f t="shared" si="1"/>
        <v>2</v>
      </c>
      <c r="D817" s="173">
        <f t="shared" si="2"/>
        <v>8.75</v>
      </c>
      <c r="E817" s="159">
        <f t="shared" si="3"/>
        <v>1</v>
      </c>
      <c r="F817" s="173">
        <f t="shared" si="4"/>
        <v>35</v>
      </c>
      <c r="G817" s="159">
        <f t="shared" si="5"/>
        <v>3</v>
      </c>
      <c r="H817" s="173">
        <f t="shared" si="6"/>
        <v>4.375</v>
      </c>
      <c r="I817" s="159">
        <f t="shared" si="7"/>
        <v>1</v>
      </c>
    </row>
    <row r="818">
      <c r="A818" s="179" t="s">
        <v>2376</v>
      </c>
      <c r="B818" s="160">
        <v>44.0</v>
      </c>
      <c r="C818" s="159">
        <f t="shared" si="1"/>
        <v>3</v>
      </c>
      <c r="D818" s="173">
        <f t="shared" si="2"/>
        <v>22</v>
      </c>
      <c r="E818" s="159">
        <f t="shared" si="3"/>
        <v>2</v>
      </c>
      <c r="F818" s="173">
        <f t="shared" si="4"/>
        <v>88</v>
      </c>
      <c r="G818" s="159">
        <f t="shared" si="5"/>
        <v>4</v>
      </c>
      <c r="H818" s="173">
        <f t="shared" si="6"/>
        <v>11</v>
      </c>
      <c r="I818" s="159">
        <f t="shared" si="7"/>
        <v>2</v>
      </c>
    </row>
    <row r="819">
      <c r="A819" s="179" t="s">
        <v>4511</v>
      </c>
      <c r="B819" s="160">
        <v>1.2</v>
      </c>
      <c r="C819" s="159">
        <f t="shared" si="1"/>
        <v>1</v>
      </c>
      <c r="D819" s="173">
        <f t="shared" si="2"/>
        <v>0.6</v>
      </c>
      <c r="E819" s="159">
        <f t="shared" si="3"/>
        <v>1</v>
      </c>
      <c r="F819" s="173">
        <f t="shared" si="4"/>
        <v>2.4</v>
      </c>
      <c r="G819" s="159">
        <f t="shared" si="5"/>
        <v>1</v>
      </c>
      <c r="H819" s="173">
        <f t="shared" si="6"/>
        <v>0.3</v>
      </c>
      <c r="I819" s="159">
        <f t="shared" si="7"/>
        <v>1</v>
      </c>
    </row>
    <row r="820">
      <c r="A820" s="179" t="s">
        <v>4515</v>
      </c>
      <c r="B820" s="160">
        <v>14.8</v>
      </c>
      <c r="C820" s="159">
        <f t="shared" si="1"/>
        <v>2</v>
      </c>
      <c r="D820" s="173">
        <f t="shared" si="2"/>
        <v>7.4</v>
      </c>
      <c r="E820" s="159">
        <f t="shared" si="3"/>
        <v>1</v>
      </c>
      <c r="F820" s="173">
        <f t="shared" si="4"/>
        <v>29.6</v>
      </c>
      <c r="G820" s="159">
        <f t="shared" si="5"/>
        <v>3</v>
      </c>
      <c r="H820" s="173">
        <f t="shared" si="6"/>
        <v>3.7</v>
      </c>
      <c r="I820" s="159">
        <f t="shared" si="7"/>
        <v>1</v>
      </c>
    </row>
    <row r="821">
      <c r="A821" s="179" t="s">
        <v>4517</v>
      </c>
      <c r="B821" s="160">
        <v>26.0</v>
      </c>
      <c r="C821" s="159">
        <f t="shared" si="1"/>
        <v>3</v>
      </c>
      <c r="D821" s="173">
        <f t="shared" si="2"/>
        <v>13</v>
      </c>
      <c r="E821" s="159">
        <f t="shared" si="3"/>
        <v>2</v>
      </c>
      <c r="F821" s="173">
        <f t="shared" si="4"/>
        <v>52</v>
      </c>
      <c r="G821" s="159">
        <f t="shared" si="5"/>
        <v>4</v>
      </c>
      <c r="H821" s="173">
        <f t="shared" si="6"/>
        <v>6.5</v>
      </c>
      <c r="I821" s="159">
        <f t="shared" si="7"/>
        <v>1</v>
      </c>
    </row>
    <row r="822">
      <c r="A822" s="179" t="s">
        <v>4519</v>
      </c>
      <c r="B822" s="160">
        <v>6.0</v>
      </c>
      <c r="C822" s="159">
        <f t="shared" si="1"/>
        <v>1</v>
      </c>
      <c r="D822" s="173">
        <f t="shared" si="2"/>
        <v>3</v>
      </c>
      <c r="E822" s="159">
        <f t="shared" si="3"/>
        <v>1</v>
      </c>
      <c r="F822" s="173">
        <f t="shared" si="4"/>
        <v>12</v>
      </c>
      <c r="G822" s="159">
        <f t="shared" si="5"/>
        <v>2</v>
      </c>
      <c r="H822" s="173">
        <f t="shared" si="6"/>
        <v>1.5</v>
      </c>
      <c r="I822" s="159">
        <f t="shared" si="7"/>
        <v>1</v>
      </c>
    </row>
    <row r="823">
      <c r="A823" s="179" t="s">
        <v>4523</v>
      </c>
      <c r="B823" s="160">
        <v>14.2</v>
      </c>
      <c r="C823" s="159">
        <f t="shared" si="1"/>
        <v>2</v>
      </c>
      <c r="D823" s="173">
        <f t="shared" si="2"/>
        <v>7.1</v>
      </c>
      <c r="E823" s="159">
        <f t="shared" si="3"/>
        <v>1</v>
      </c>
      <c r="F823" s="173">
        <f t="shared" si="4"/>
        <v>28.4</v>
      </c>
      <c r="G823" s="159">
        <f t="shared" si="5"/>
        <v>3</v>
      </c>
      <c r="H823" s="173">
        <f t="shared" si="6"/>
        <v>3.55</v>
      </c>
      <c r="I823" s="159">
        <f t="shared" si="7"/>
        <v>1</v>
      </c>
    </row>
    <row r="824">
      <c r="A824" s="179" t="s">
        <v>4526</v>
      </c>
      <c r="B824" s="160">
        <v>4.4</v>
      </c>
      <c r="C824" s="159">
        <f t="shared" si="1"/>
        <v>1</v>
      </c>
      <c r="D824" s="173">
        <f t="shared" si="2"/>
        <v>2.2</v>
      </c>
      <c r="E824" s="159">
        <f t="shared" si="3"/>
        <v>1</v>
      </c>
      <c r="F824" s="173">
        <f t="shared" si="4"/>
        <v>8.8</v>
      </c>
      <c r="G824" s="159">
        <f t="shared" si="5"/>
        <v>1</v>
      </c>
      <c r="H824" s="173">
        <f t="shared" si="6"/>
        <v>1.1</v>
      </c>
      <c r="I824" s="159">
        <f t="shared" si="7"/>
        <v>1</v>
      </c>
    </row>
    <row r="825">
      <c r="A825" s="179" t="s">
        <v>4528</v>
      </c>
      <c r="B825" s="160">
        <v>10.5</v>
      </c>
      <c r="C825" s="159">
        <f t="shared" si="1"/>
        <v>2</v>
      </c>
      <c r="D825" s="173">
        <f t="shared" si="2"/>
        <v>5.25</v>
      </c>
      <c r="E825" s="159">
        <f t="shared" si="3"/>
        <v>1</v>
      </c>
      <c r="F825" s="173">
        <f t="shared" si="4"/>
        <v>21</v>
      </c>
      <c r="G825" s="159">
        <f t="shared" si="5"/>
        <v>2</v>
      </c>
      <c r="H825" s="173">
        <f t="shared" si="6"/>
        <v>2.625</v>
      </c>
      <c r="I825" s="159">
        <f t="shared" si="7"/>
        <v>1</v>
      </c>
    </row>
    <row r="826">
      <c r="A826" s="179" t="s">
        <v>4530</v>
      </c>
      <c r="B826" s="160">
        <v>45.0</v>
      </c>
      <c r="C826" s="159">
        <f t="shared" si="1"/>
        <v>3</v>
      </c>
      <c r="D826" s="173">
        <f t="shared" si="2"/>
        <v>22.5</v>
      </c>
      <c r="E826" s="159">
        <f t="shared" si="3"/>
        <v>2</v>
      </c>
      <c r="F826" s="173">
        <f t="shared" si="4"/>
        <v>90</v>
      </c>
      <c r="G826" s="159">
        <f t="shared" si="5"/>
        <v>4</v>
      </c>
      <c r="H826" s="173">
        <f t="shared" si="6"/>
        <v>11.25</v>
      </c>
      <c r="I826" s="159">
        <f t="shared" si="7"/>
        <v>2</v>
      </c>
    </row>
    <row r="827">
      <c r="A827" s="179" t="s">
        <v>4533</v>
      </c>
      <c r="B827" s="160">
        <v>7.0</v>
      </c>
      <c r="C827" s="159">
        <f t="shared" si="1"/>
        <v>1</v>
      </c>
      <c r="D827" s="173">
        <f t="shared" si="2"/>
        <v>3.5</v>
      </c>
      <c r="E827" s="159">
        <f t="shared" si="3"/>
        <v>1</v>
      </c>
      <c r="F827" s="173">
        <f t="shared" si="4"/>
        <v>14</v>
      </c>
      <c r="G827" s="159">
        <f t="shared" si="5"/>
        <v>2</v>
      </c>
      <c r="H827" s="173">
        <f t="shared" si="6"/>
        <v>1.75</v>
      </c>
      <c r="I827" s="159">
        <f t="shared" si="7"/>
        <v>1</v>
      </c>
    </row>
    <row r="828">
      <c r="A828" s="179" t="s">
        <v>4536</v>
      </c>
      <c r="B828" s="160">
        <v>180.0</v>
      </c>
      <c r="C828" s="159">
        <f t="shared" si="1"/>
        <v>5</v>
      </c>
      <c r="D828" s="173">
        <f t="shared" si="2"/>
        <v>90</v>
      </c>
      <c r="E828" s="159">
        <f t="shared" si="3"/>
        <v>4</v>
      </c>
      <c r="F828" s="173">
        <f t="shared" si="4"/>
        <v>360</v>
      </c>
      <c r="G828" s="159">
        <f t="shared" si="5"/>
        <v>8</v>
      </c>
      <c r="H828" s="173">
        <f t="shared" si="6"/>
        <v>45</v>
      </c>
      <c r="I828" s="159">
        <f t="shared" si="7"/>
        <v>3</v>
      </c>
    </row>
    <row r="829">
      <c r="A829" s="179" t="s">
        <v>6151</v>
      </c>
      <c r="B829" s="160">
        <v>3.4</v>
      </c>
      <c r="C829" s="159">
        <f t="shared" si="1"/>
        <v>1</v>
      </c>
      <c r="D829" s="173">
        <f t="shared" si="2"/>
        <v>1.7</v>
      </c>
      <c r="E829" s="159">
        <f t="shared" si="3"/>
        <v>1</v>
      </c>
      <c r="F829" s="173">
        <f t="shared" si="4"/>
        <v>6.8</v>
      </c>
      <c r="G829" s="159">
        <f t="shared" si="5"/>
        <v>1</v>
      </c>
      <c r="H829" s="173">
        <f t="shared" si="6"/>
        <v>0.85</v>
      </c>
      <c r="I829" s="159">
        <f t="shared" si="7"/>
        <v>1</v>
      </c>
    </row>
    <row r="830">
      <c r="A830" s="179" t="s">
        <v>6152</v>
      </c>
      <c r="B830" s="160">
        <v>3.4</v>
      </c>
      <c r="C830" s="159">
        <f t="shared" si="1"/>
        <v>1</v>
      </c>
      <c r="D830" s="173">
        <f t="shared" si="2"/>
        <v>1.7</v>
      </c>
      <c r="E830" s="159">
        <f t="shared" si="3"/>
        <v>1</v>
      </c>
      <c r="F830" s="173">
        <f t="shared" si="4"/>
        <v>6.8</v>
      </c>
      <c r="G830" s="159">
        <f t="shared" si="5"/>
        <v>1</v>
      </c>
      <c r="H830" s="173">
        <f t="shared" si="6"/>
        <v>0.85</v>
      </c>
      <c r="I830" s="159">
        <f t="shared" si="7"/>
        <v>1</v>
      </c>
    </row>
    <row r="831">
      <c r="A831" s="179" t="s">
        <v>6153</v>
      </c>
      <c r="B831" s="160">
        <v>3.4</v>
      </c>
      <c r="C831" s="159">
        <f t="shared" si="1"/>
        <v>1</v>
      </c>
      <c r="D831" s="173">
        <f t="shared" si="2"/>
        <v>1.7</v>
      </c>
      <c r="E831" s="159">
        <f t="shared" si="3"/>
        <v>1</v>
      </c>
      <c r="F831" s="173">
        <f t="shared" si="4"/>
        <v>6.8</v>
      </c>
      <c r="G831" s="159">
        <f t="shared" si="5"/>
        <v>1</v>
      </c>
      <c r="H831" s="173">
        <f t="shared" si="6"/>
        <v>0.85</v>
      </c>
      <c r="I831" s="159">
        <f t="shared" si="7"/>
        <v>1</v>
      </c>
    </row>
    <row r="832">
      <c r="A832" s="179" t="s">
        <v>6154</v>
      </c>
      <c r="B832" s="160">
        <v>3.4</v>
      </c>
      <c r="C832" s="159">
        <f t="shared" si="1"/>
        <v>1</v>
      </c>
      <c r="D832" s="173">
        <f t="shared" si="2"/>
        <v>1.7</v>
      </c>
      <c r="E832" s="159">
        <f t="shared" si="3"/>
        <v>1</v>
      </c>
      <c r="F832" s="173">
        <f t="shared" si="4"/>
        <v>6.8</v>
      </c>
      <c r="G832" s="159">
        <f t="shared" si="5"/>
        <v>1</v>
      </c>
      <c r="H832" s="173">
        <f t="shared" si="6"/>
        <v>0.85</v>
      </c>
      <c r="I832" s="159">
        <f t="shared" si="7"/>
        <v>1</v>
      </c>
    </row>
    <row r="833">
      <c r="A833" s="179" t="s">
        <v>4557</v>
      </c>
      <c r="B833" s="160">
        <v>0.2</v>
      </c>
      <c r="C833" s="159">
        <f t="shared" si="1"/>
        <v>1</v>
      </c>
      <c r="D833" s="173">
        <f t="shared" si="2"/>
        <v>0.1</v>
      </c>
      <c r="E833" s="159">
        <f t="shared" si="3"/>
        <v>1</v>
      </c>
      <c r="F833" s="173">
        <f t="shared" si="4"/>
        <v>0.4</v>
      </c>
      <c r="G833" s="159">
        <f t="shared" si="5"/>
        <v>1</v>
      </c>
      <c r="H833" s="173">
        <f t="shared" si="6"/>
        <v>0.05</v>
      </c>
      <c r="I833" s="159">
        <f t="shared" si="7"/>
        <v>1</v>
      </c>
    </row>
    <row r="834">
      <c r="A834" s="179" t="s">
        <v>4564</v>
      </c>
      <c r="B834" s="160">
        <v>0.5</v>
      </c>
      <c r="C834" s="159">
        <f t="shared" si="1"/>
        <v>1</v>
      </c>
      <c r="D834" s="173">
        <f t="shared" si="2"/>
        <v>0.25</v>
      </c>
      <c r="E834" s="159">
        <f t="shared" si="3"/>
        <v>1</v>
      </c>
      <c r="F834" s="173">
        <f t="shared" si="4"/>
        <v>1</v>
      </c>
      <c r="G834" s="159">
        <f t="shared" si="5"/>
        <v>1</v>
      </c>
      <c r="H834" s="173">
        <f t="shared" si="6"/>
        <v>0.125</v>
      </c>
      <c r="I834" s="159">
        <f t="shared" si="7"/>
        <v>1</v>
      </c>
    </row>
    <row r="835">
      <c r="A835" s="179" t="s">
        <v>4566</v>
      </c>
      <c r="B835" s="160">
        <v>9.2</v>
      </c>
      <c r="C835" s="159">
        <f t="shared" si="1"/>
        <v>1</v>
      </c>
      <c r="D835" s="173">
        <f t="shared" si="2"/>
        <v>4.6</v>
      </c>
      <c r="E835" s="159">
        <f t="shared" si="3"/>
        <v>1</v>
      </c>
      <c r="F835" s="173">
        <f t="shared" si="4"/>
        <v>18.4</v>
      </c>
      <c r="G835" s="159">
        <f t="shared" si="5"/>
        <v>2</v>
      </c>
      <c r="H835" s="173">
        <f t="shared" si="6"/>
        <v>2.3</v>
      </c>
      <c r="I835" s="159">
        <f t="shared" si="7"/>
        <v>1</v>
      </c>
    </row>
    <row r="836">
      <c r="A836" s="179" t="s">
        <v>6155</v>
      </c>
      <c r="B836" s="160">
        <v>25.0</v>
      </c>
      <c r="C836" s="159">
        <f t="shared" si="1"/>
        <v>2</v>
      </c>
      <c r="D836" s="173">
        <f t="shared" si="2"/>
        <v>12.5</v>
      </c>
      <c r="E836" s="159">
        <f t="shared" si="3"/>
        <v>2</v>
      </c>
      <c r="F836" s="173">
        <f t="shared" si="4"/>
        <v>50</v>
      </c>
      <c r="G836" s="159">
        <f t="shared" si="5"/>
        <v>3</v>
      </c>
      <c r="H836" s="173">
        <f t="shared" si="6"/>
        <v>6.25</v>
      </c>
      <c r="I836" s="159">
        <f t="shared" si="7"/>
        <v>1</v>
      </c>
    </row>
    <row r="837">
      <c r="A837" s="179" t="s">
        <v>6156</v>
      </c>
      <c r="B837" s="160">
        <v>25.0</v>
      </c>
      <c r="C837" s="159">
        <f t="shared" si="1"/>
        <v>2</v>
      </c>
      <c r="D837" s="173">
        <f t="shared" si="2"/>
        <v>12.5</v>
      </c>
      <c r="E837" s="159">
        <f t="shared" si="3"/>
        <v>2</v>
      </c>
      <c r="F837" s="173">
        <f t="shared" si="4"/>
        <v>50</v>
      </c>
      <c r="G837" s="159">
        <f t="shared" si="5"/>
        <v>3</v>
      </c>
      <c r="H837" s="173">
        <f t="shared" si="6"/>
        <v>6.25</v>
      </c>
      <c r="I837" s="159">
        <f t="shared" si="7"/>
        <v>1</v>
      </c>
    </row>
    <row r="838">
      <c r="A838" s="179" t="s">
        <v>6157</v>
      </c>
      <c r="B838" s="160">
        <v>0.3</v>
      </c>
      <c r="C838" s="159">
        <f t="shared" si="1"/>
        <v>1</v>
      </c>
      <c r="D838" s="173">
        <f t="shared" si="2"/>
        <v>0.15</v>
      </c>
      <c r="E838" s="159">
        <f t="shared" si="3"/>
        <v>1</v>
      </c>
      <c r="F838" s="173">
        <f t="shared" si="4"/>
        <v>0.6</v>
      </c>
      <c r="G838" s="159">
        <f t="shared" si="5"/>
        <v>1</v>
      </c>
      <c r="H838" s="173">
        <f t="shared" si="6"/>
        <v>0.075</v>
      </c>
      <c r="I838" s="159">
        <f t="shared" si="7"/>
        <v>1</v>
      </c>
    </row>
    <row r="839">
      <c r="A839" s="179" t="s">
        <v>6158</v>
      </c>
      <c r="B839" s="160">
        <v>78.6</v>
      </c>
      <c r="C839" s="159">
        <f t="shared" si="1"/>
        <v>4</v>
      </c>
      <c r="D839" s="173">
        <f t="shared" si="2"/>
        <v>39.3</v>
      </c>
      <c r="E839" s="159">
        <f t="shared" si="3"/>
        <v>3</v>
      </c>
      <c r="F839" s="173">
        <f t="shared" si="4"/>
        <v>157.2</v>
      </c>
      <c r="G839" s="159">
        <f t="shared" si="5"/>
        <v>5</v>
      </c>
      <c r="H839" s="173">
        <f t="shared" si="6"/>
        <v>19.65</v>
      </c>
      <c r="I839" s="159">
        <f t="shared" si="7"/>
        <v>2</v>
      </c>
    </row>
    <row r="840">
      <c r="A840" s="179" t="s">
        <v>4584</v>
      </c>
      <c r="B840" s="160">
        <v>8.0</v>
      </c>
      <c r="C840" s="159">
        <f t="shared" si="1"/>
        <v>1</v>
      </c>
      <c r="D840" s="173">
        <f t="shared" si="2"/>
        <v>4</v>
      </c>
      <c r="E840" s="159">
        <f t="shared" si="3"/>
        <v>1</v>
      </c>
      <c r="F840" s="173">
        <f t="shared" si="4"/>
        <v>16</v>
      </c>
      <c r="G840" s="159">
        <f t="shared" si="5"/>
        <v>2</v>
      </c>
      <c r="H840" s="173">
        <f t="shared" si="6"/>
        <v>2</v>
      </c>
      <c r="I840" s="159">
        <f t="shared" si="7"/>
        <v>1</v>
      </c>
    </row>
    <row r="841">
      <c r="A841" s="179" t="s">
        <v>4588</v>
      </c>
      <c r="B841" s="160">
        <v>14.5</v>
      </c>
      <c r="C841" s="159">
        <f t="shared" si="1"/>
        <v>2</v>
      </c>
      <c r="D841" s="173">
        <f t="shared" si="2"/>
        <v>7.25</v>
      </c>
      <c r="E841" s="159">
        <f t="shared" si="3"/>
        <v>1</v>
      </c>
      <c r="F841" s="173">
        <f t="shared" si="4"/>
        <v>29</v>
      </c>
      <c r="G841" s="159">
        <f t="shared" si="5"/>
        <v>3</v>
      </c>
      <c r="H841" s="173">
        <f t="shared" si="6"/>
        <v>3.625</v>
      </c>
      <c r="I841" s="159">
        <f t="shared" si="7"/>
        <v>1</v>
      </c>
    </row>
    <row r="842">
      <c r="A842" s="179" t="s">
        <v>4590</v>
      </c>
      <c r="B842" s="160">
        <v>110.0</v>
      </c>
      <c r="C842" s="159">
        <f t="shared" si="1"/>
        <v>5</v>
      </c>
      <c r="D842" s="173">
        <f t="shared" si="2"/>
        <v>55</v>
      </c>
      <c r="E842" s="159">
        <f t="shared" si="3"/>
        <v>4</v>
      </c>
      <c r="F842" s="173">
        <f t="shared" si="4"/>
        <v>220</v>
      </c>
      <c r="G842" s="159">
        <f t="shared" si="5"/>
        <v>6</v>
      </c>
      <c r="H842" s="173">
        <f t="shared" si="6"/>
        <v>27.5</v>
      </c>
      <c r="I842" s="159">
        <f t="shared" si="7"/>
        <v>3</v>
      </c>
    </row>
    <row r="843">
      <c r="A843" s="179" t="s">
        <v>4595</v>
      </c>
      <c r="B843" s="160">
        <v>920.0</v>
      </c>
      <c r="C843" s="159">
        <f t="shared" si="1"/>
        <v>11</v>
      </c>
      <c r="D843" s="173">
        <f t="shared" si="2"/>
        <v>460</v>
      </c>
      <c r="E843" s="159">
        <f t="shared" si="3"/>
        <v>9</v>
      </c>
      <c r="F843" s="173">
        <f t="shared" si="4"/>
        <v>1840</v>
      </c>
      <c r="G843" s="159">
        <f t="shared" si="5"/>
        <v>12</v>
      </c>
      <c r="H843" s="173">
        <f t="shared" si="6"/>
        <v>230</v>
      </c>
      <c r="I843" s="159">
        <f t="shared" si="7"/>
        <v>6</v>
      </c>
    </row>
    <row r="844">
      <c r="A844" s="179" t="s">
        <v>4598</v>
      </c>
      <c r="B844" s="160">
        <v>4.0</v>
      </c>
      <c r="C844" s="159">
        <f t="shared" si="1"/>
        <v>1</v>
      </c>
      <c r="D844" s="173">
        <f t="shared" si="2"/>
        <v>2</v>
      </c>
      <c r="E844" s="159">
        <f t="shared" si="3"/>
        <v>1</v>
      </c>
      <c r="F844" s="173">
        <f t="shared" si="4"/>
        <v>8</v>
      </c>
      <c r="G844" s="159">
        <f t="shared" si="5"/>
        <v>1</v>
      </c>
      <c r="H844" s="173">
        <f t="shared" si="6"/>
        <v>1</v>
      </c>
      <c r="I844" s="159">
        <f t="shared" si="7"/>
        <v>1</v>
      </c>
    </row>
    <row r="845">
      <c r="A845" s="179" t="s">
        <v>4602</v>
      </c>
      <c r="B845" s="160">
        <v>82.0</v>
      </c>
      <c r="C845" s="159">
        <f t="shared" si="1"/>
        <v>4</v>
      </c>
      <c r="D845" s="173">
        <f t="shared" si="2"/>
        <v>41</v>
      </c>
      <c r="E845" s="159">
        <f t="shared" si="3"/>
        <v>3</v>
      </c>
      <c r="F845" s="173">
        <f t="shared" si="4"/>
        <v>164</v>
      </c>
      <c r="G845" s="159">
        <f t="shared" si="5"/>
        <v>5</v>
      </c>
      <c r="H845" s="173">
        <f t="shared" si="6"/>
        <v>20.5</v>
      </c>
      <c r="I845" s="159">
        <f t="shared" si="7"/>
        <v>2</v>
      </c>
    </row>
    <row r="846">
      <c r="A846" s="179" t="s">
        <v>4603</v>
      </c>
      <c r="B846" s="160">
        <v>1.5</v>
      </c>
      <c r="C846" s="159">
        <f t="shared" si="1"/>
        <v>1</v>
      </c>
      <c r="D846" s="173">
        <f t="shared" si="2"/>
        <v>0.75</v>
      </c>
      <c r="E846" s="159">
        <f t="shared" si="3"/>
        <v>1</v>
      </c>
      <c r="F846" s="173">
        <f t="shared" si="4"/>
        <v>3</v>
      </c>
      <c r="G846" s="159">
        <f t="shared" si="5"/>
        <v>1</v>
      </c>
      <c r="H846" s="173">
        <f t="shared" si="6"/>
        <v>0.375</v>
      </c>
      <c r="I846" s="159">
        <f t="shared" si="7"/>
        <v>1</v>
      </c>
    </row>
    <row r="847">
      <c r="A847" s="179" t="s">
        <v>4607</v>
      </c>
      <c r="B847" s="160">
        <v>18.5</v>
      </c>
      <c r="C847" s="159">
        <f t="shared" si="1"/>
        <v>2</v>
      </c>
      <c r="D847" s="173">
        <f t="shared" si="2"/>
        <v>9.25</v>
      </c>
      <c r="E847" s="159">
        <f t="shared" si="3"/>
        <v>1</v>
      </c>
      <c r="F847" s="173">
        <f t="shared" si="4"/>
        <v>37</v>
      </c>
      <c r="G847" s="159">
        <f t="shared" si="5"/>
        <v>3</v>
      </c>
      <c r="H847" s="173">
        <f t="shared" si="6"/>
        <v>4.625</v>
      </c>
      <c r="I847" s="159">
        <f t="shared" si="7"/>
        <v>1</v>
      </c>
    </row>
    <row r="848">
      <c r="A848" s="179" t="s">
        <v>4610</v>
      </c>
      <c r="B848" s="160">
        <v>1.5</v>
      </c>
      <c r="C848" s="159">
        <f t="shared" si="1"/>
        <v>1</v>
      </c>
      <c r="D848" s="173">
        <f t="shared" si="2"/>
        <v>0.75</v>
      </c>
      <c r="E848" s="159">
        <f t="shared" si="3"/>
        <v>1</v>
      </c>
      <c r="F848" s="173">
        <f t="shared" si="4"/>
        <v>3</v>
      </c>
      <c r="G848" s="159">
        <f t="shared" si="5"/>
        <v>1</v>
      </c>
      <c r="H848" s="173">
        <f t="shared" si="6"/>
        <v>0.375</v>
      </c>
      <c r="I848" s="159">
        <f t="shared" si="7"/>
        <v>1</v>
      </c>
    </row>
    <row r="849">
      <c r="A849" s="179" t="s">
        <v>4613</v>
      </c>
      <c r="B849" s="160">
        <v>11.5</v>
      </c>
      <c r="C849" s="159">
        <f t="shared" si="1"/>
        <v>2</v>
      </c>
      <c r="D849" s="173">
        <f t="shared" si="2"/>
        <v>5.75</v>
      </c>
      <c r="E849" s="159">
        <f t="shared" si="3"/>
        <v>1</v>
      </c>
      <c r="F849" s="173">
        <f t="shared" si="4"/>
        <v>23</v>
      </c>
      <c r="G849" s="159">
        <f t="shared" si="5"/>
        <v>2</v>
      </c>
      <c r="H849" s="173">
        <f t="shared" si="6"/>
        <v>2.875</v>
      </c>
      <c r="I849" s="159">
        <f t="shared" si="7"/>
        <v>1</v>
      </c>
    </row>
    <row r="850">
      <c r="A850" s="179" t="s">
        <v>4615</v>
      </c>
      <c r="B850" s="160">
        <v>4.8</v>
      </c>
      <c r="C850" s="159">
        <f t="shared" si="1"/>
        <v>1</v>
      </c>
      <c r="D850" s="173">
        <f t="shared" si="2"/>
        <v>2.4</v>
      </c>
      <c r="E850" s="159">
        <f t="shared" si="3"/>
        <v>1</v>
      </c>
      <c r="F850" s="173">
        <f t="shared" si="4"/>
        <v>9.6</v>
      </c>
      <c r="G850" s="159">
        <f t="shared" si="5"/>
        <v>1</v>
      </c>
      <c r="H850" s="173">
        <f t="shared" si="6"/>
        <v>1.2</v>
      </c>
      <c r="I850" s="159">
        <f t="shared" si="7"/>
        <v>1</v>
      </c>
    </row>
    <row r="851">
      <c r="A851" s="179" t="s">
        <v>4621</v>
      </c>
      <c r="B851" s="160">
        <v>22.2</v>
      </c>
      <c r="C851" s="159">
        <f t="shared" si="1"/>
        <v>2</v>
      </c>
      <c r="D851" s="173">
        <f t="shared" si="2"/>
        <v>11.1</v>
      </c>
      <c r="E851" s="159">
        <f t="shared" si="3"/>
        <v>2</v>
      </c>
      <c r="F851" s="173">
        <f t="shared" si="4"/>
        <v>44.4</v>
      </c>
      <c r="G851" s="159">
        <f t="shared" si="5"/>
        <v>3</v>
      </c>
      <c r="H851" s="173">
        <f t="shared" si="6"/>
        <v>5.55</v>
      </c>
      <c r="I851" s="159">
        <f t="shared" si="7"/>
        <v>1</v>
      </c>
    </row>
    <row r="852">
      <c r="A852" s="179" t="s">
        <v>4623</v>
      </c>
      <c r="B852" s="160">
        <v>6.8</v>
      </c>
      <c r="C852" s="159">
        <f t="shared" si="1"/>
        <v>1</v>
      </c>
      <c r="D852" s="173">
        <f t="shared" si="2"/>
        <v>3.4</v>
      </c>
      <c r="E852" s="159">
        <f t="shared" si="3"/>
        <v>1</v>
      </c>
      <c r="F852" s="173">
        <f t="shared" si="4"/>
        <v>13.6</v>
      </c>
      <c r="G852" s="159">
        <f t="shared" si="5"/>
        <v>2</v>
      </c>
      <c r="H852" s="173">
        <f t="shared" si="6"/>
        <v>1.7</v>
      </c>
      <c r="I852" s="159">
        <f t="shared" si="7"/>
        <v>1</v>
      </c>
    </row>
    <row r="853">
      <c r="A853" s="179" t="s">
        <v>4627</v>
      </c>
      <c r="B853" s="160">
        <v>135.0</v>
      </c>
      <c r="C853" s="159">
        <f t="shared" si="1"/>
        <v>5</v>
      </c>
      <c r="D853" s="173">
        <f t="shared" si="2"/>
        <v>67.5</v>
      </c>
      <c r="E853" s="159">
        <f t="shared" si="3"/>
        <v>4</v>
      </c>
      <c r="F853" s="173">
        <f t="shared" si="4"/>
        <v>270</v>
      </c>
      <c r="G853" s="159">
        <f t="shared" si="5"/>
        <v>6</v>
      </c>
      <c r="H853" s="173">
        <f t="shared" si="6"/>
        <v>33.75</v>
      </c>
      <c r="I853" s="159">
        <f t="shared" si="7"/>
        <v>3</v>
      </c>
    </row>
    <row r="854">
      <c r="A854" s="179" t="s">
        <v>4630</v>
      </c>
      <c r="B854" s="160">
        <v>3.2</v>
      </c>
      <c r="C854" s="159">
        <f t="shared" si="1"/>
        <v>1</v>
      </c>
      <c r="D854" s="173">
        <f t="shared" si="2"/>
        <v>1.6</v>
      </c>
      <c r="E854" s="159">
        <f t="shared" si="3"/>
        <v>1</v>
      </c>
      <c r="F854" s="173">
        <f t="shared" si="4"/>
        <v>6.4</v>
      </c>
      <c r="G854" s="159">
        <f t="shared" si="5"/>
        <v>1</v>
      </c>
      <c r="H854" s="173">
        <f t="shared" si="6"/>
        <v>0.8</v>
      </c>
      <c r="I854" s="159">
        <f t="shared" si="7"/>
        <v>1</v>
      </c>
    </row>
    <row r="855">
      <c r="A855" s="179" t="s">
        <v>4633</v>
      </c>
      <c r="B855" s="160">
        <v>8.2</v>
      </c>
      <c r="C855" s="159">
        <f t="shared" si="1"/>
        <v>1</v>
      </c>
      <c r="D855" s="173">
        <f t="shared" si="2"/>
        <v>4.1</v>
      </c>
      <c r="E855" s="159">
        <f t="shared" si="3"/>
        <v>1</v>
      </c>
      <c r="F855" s="173">
        <f t="shared" si="4"/>
        <v>16.4</v>
      </c>
      <c r="G855" s="159">
        <f t="shared" si="5"/>
        <v>2</v>
      </c>
      <c r="H855" s="173">
        <f t="shared" si="6"/>
        <v>2.05</v>
      </c>
      <c r="I855" s="159">
        <f t="shared" si="7"/>
        <v>1</v>
      </c>
    </row>
    <row r="856">
      <c r="A856" s="179" t="s">
        <v>4636</v>
      </c>
      <c r="B856" s="160">
        <v>21.4</v>
      </c>
      <c r="C856" s="159">
        <f t="shared" si="1"/>
        <v>2</v>
      </c>
      <c r="D856" s="173">
        <f t="shared" si="2"/>
        <v>10.7</v>
      </c>
      <c r="E856" s="159">
        <f t="shared" si="3"/>
        <v>2</v>
      </c>
      <c r="F856" s="173">
        <f t="shared" si="4"/>
        <v>42.8</v>
      </c>
      <c r="G856" s="159">
        <f t="shared" si="5"/>
        <v>3</v>
      </c>
      <c r="H856" s="173">
        <f t="shared" si="6"/>
        <v>5.35</v>
      </c>
      <c r="I856" s="159">
        <f t="shared" si="7"/>
        <v>1</v>
      </c>
    </row>
    <row r="857">
      <c r="A857" s="179" t="s">
        <v>4639</v>
      </c>
      <c r="B857" s="160">
        <v>0.3</v>
      </c>
      <c r="C857" s="159">
        <f t="shared" si="1"/>
        <v>1</v>
      </c>
      <c r="D857" s="173">
        <f t="shared" si="2"/>
        <v>0.15</v>
      </c>
      <c r="E857" s="159">
        <f t="shared" si="3"/>
        <v>1</v>
      </c>
      <c r="F857" s="173">
        <f t="shared" si="4"/>
        <v>0.6</v>
      </c>
      <c r="G857" s="159">
        <f t="shared" si="5"/>
        <v>1</v>
      </c>
      <c r="H857" s="173">
        <f t="shared" si="6"/>
        <v>0.075</v>
      </c>
      <c r="I857" s="159">
        <f t="shared" si="7"/>
        <v>1</v>
      </c>
    </row>
    <row r="858">
      <c r="A858" s="179" t="s">
        <v>4643</v>
      </c>
      <c r="B858" s="160">
        <v>76.0</v>
      </c>
      <c r="C858" s="159">
        <f t="shared" si="1"/>
        <v>4</v>
      </c>
      <c r="D858" s="173">
        <f t="shared" si="2"/>
        <v>38</v>
      </c>
      <c r="E858" s="159">
        <f t="shared" si="3"/>
        <v>3</v>
      </c>
      <c r="F858" s="173">
        <f t="shared" si="4"/>
        <v>152</v>
      </c>
      <c r="G858" s="159">
        <f t="shared" si="5"/>
        <v>5</v>
      </c>
      <c r="H858" s="173">
        <f t="shared" si="6"/>
        <v>19</v>
      </c>
      <c r="I858" s="159">
        <f t="shared" si="7"/>
        <v>2</v>
      </c>
    </row>
    <row r="859">
      <c r="A859" s="179" t="s">
        <v>4647</v>
      </c>
      <c r="B859" s="160">
        <v>82.8</v>
      </c>
      <c r="C859" s="159">
        <f t="shared" si="1"/>
        <v>4</v>
      </c>
      <c r="D859" s="173">
        <f t="shared" si="2"/>
        <v>41.4</v>
      </c>
      <c r="E859" s="159">
        <f t="shared" si="3"/>
        <v>3</v>
      </c>
      <c r="F859" s="173">
        <f t="shared" si="4"/>
        <v>165.6</v>
      </c>
      <c r="G859" s="159">
        <f t="shared" si="5"/>
        <v>5</v>
      </c>
      <c r="H859" s="173">
        <f t="shared" si="6"/>
        <v>20.7</v>
      </c>
      <c r="I859" s="159">
        <f t="shared" si="7"/>
        <v>2</v>
      </c>
    </row>
    <row r="860">
      <c r="A860" s="179" t="s">
        <v>4649</v>
      </c>
      <c r="B860" s="160">
        <v>12.0</v>
      </c>
      <c r="C860" s="159">
        <f t="shared" si="1"/>
        <v>2</v>
      </c>
      <c r="D860" s="173">
        <f t="shared" si="2"/>
        <v>6</v>
      </c>
      <c r="E860" s="159">
        <f t="shared" si="3"/>
        <v>1</v>
      </c>
      <c r="F860" s="173">
        <f t="shared" si="4"/>
        <v>24</v>
      </c>
      <c r="G860" s="159">
        <f t="shared" si="5"/>
        <v>2</v>
      </c>
      <c r="H860" s="173">
        <f t="shared" si="6"/>
        <v>3</v>
      </c>
      <c r="I860" s="159">
        <f t="shared" si="7"/>
        <v>1</v>
      </c>
    </row>
    <row r="861">
      <c r="A861" s="179" t="s">
        <v>4651</v>
      </c>
      <c r="B861" s="160">
        <v>108.0</v>
      </c>
      <c r="C861" s="159">
        <f t="shared" si="1"/>
        <v>5</v>
      </c>
      <c r="D861" s="173">
        <f t="shared" si="2"/>
        <v>54</v>
      </c>
      <c r="E861" s="159">
        <f t="shared" si="3"/>
        <v>4</v>
      </c>
      <c r="F861" s="173">
        <f t="shared" si="4"/>
        <v>216</v>
      </c>
      <c r="G861" s="159">
        <f t="shared" si="5"/>
        <v>6</v>
      </c>
      <c r="H861" s="173">
        <f t="shared" si="6"/>
        <v>27</v>
      </c>
      <c r="I861" s="159">
        <f t="shared" si="7"/>
        <v>3</v>
      </c>
    </row>
    <row r="862">
      <c r="A862" s="179" t="s">
        <v>4652</v>
      </c>
      <c r="B862" s="160">
        <v>70.0</v>
      </c>
      <c r="C862" s="159">
        <f t="shared" si="1"/>
        <v>4</v>
      </c>
      <c r="D862" s="173">
        <f t="shared" si="2"/>
        <v>35</v>
      </c>
      <c r="E862" s="159">
        <f t="shared" si="3"/>
        <v>3</v>
      </c>
      <c r="F862" s="173">
        <f t="shared" si="4"/>
        <v>140</v>
      </c>
      <c r="G862" s="159">
        <f t="shared" si="5"/>
        <v>5</v>
      </c>
      <c r="H862" s="173">
        <f t="shared" si="6"/>
        <v>17.5</v>
      </c>
      <c r="I862" s="159">
        <f t="shared" si="7"/>
        <v>2</v>
      </c>
    </row>
    <row r="863">
      <c r="A863" s="179" t="s">
        <v>4656</v>
      </c>
      <c r="B863" s="160">
        <v>250.0</v>
      </c>
      <c r="C863" s="159">
        <f t="shared" si="1"/>
        <v>6</v>
      </c>
      <c r="D863" s="173">
        <f t="shared" si="2"/>
        <v>125</v>
      </c>
      <c r="E863" s="159">
        <f t="shared" si="3"/>
        <v>5</v>
      </c>
      <c r="F863" s="173">
        <f t="shared" si="4"/>
        <v>500</v>
      </c>
      <c r="G863" s="159">
        <f t="shared" si="5"/>
        <v>9</v>
      </c>
      <c r="H863" s="173">
        <f t="shared" si="6"/>
        <v>62.5</v>
      </c>
      <c r="I863" s="159">
        <f t="shared" si="7"/>
        <v>4</v>
      </c>
    </row>
    <row r="864">
      <c r="A864" s="179" t="s">
        <v>4659</v>
      </c>
      <c r="B864" s="160">
        <v>60.0</v>
      </c>
      <c r="C864" s="159">
        <f t="shared" si="1"/>
        <v>4</v>
      </c>
      <c r="D864" s="173">
        <f t="shared" si="2"/>
        <v>30</v>
      </c>
      <c r="E864" s="159">
        <f t="shared" si="3"/>
        <v>3</v>
      </c>
      <c r="F864" s="173">
        <f t="shared" si="4"/>
        <v>120</v>
      </c>
      <c r="G864" s="159">
        <f t="shared" si="5"/>
        <v>5</v>
      </c>
      <c r="H864" s="173">
        <f t="shared" si="6"/>
        <v>15</v>
      </c>
      <c r="I864" s="159">
        <f t="shared" si="7"/>
        <v>2</v>
      </c>
    </row>
    <row r="865">
      <c r="A865" s="179" t="s">
        <v>4661</v>
      </c>
      <c r="B865" s="160">
        <v>120.5</v>
      </c>
      <c r="C865" s="159">
        <f t="shared" si="1"/>
        <v>5</v>
      </c>
      <c r="D865" s="173">
        <f t="shared" si="2"/>
        <v>60.25</v>
      </c>
      <c r="E865" s="159">
        <f t="shared" si="3"/>
        <v>4</v>
      </c>
      <c r="F865" s="173">
        <f t="shared" si="4"/>
        <v>241</v>
      </c>
      <c r="G865" s="159">
        <f t="shared" si="5"/>
        <v>6</v>
      </c>
      <c r="H865" s="173">
        <f t="shared" si="6"/>
        <v>30.125</v>
      </c>
      <c r="I865" s="159">
        <f t="shared" si="7"/>
        <v>3</v>
      </c>
    </row>
    <row r="866">
      <c r="A866" s="179" t="s">
        <v>2093</v>
      </c>
      <c r="B866" s="160">
        <v>100.5</v>
      </c>
      <c r="C866" s="159">
        <f t="shared" si="1"/>
        <v>5</v>
      </c>
      <c r="D866" s="173">
        <f t="shared" si="2"/>
        <v>50.25</v>
      </c>
      <c r="E866" s="159">
        <f t="shared" si="3"/>
        <v>4</v>
      </c>
      <c r="F866" s="173">
        <f t="shared" si="4"/>
        <v>201</v>
      </c>
      <c r="G866" s="159">
        <f t="shared" si="5"/>
        <v>6</v>
      </c>
      <c r="H866" s="173">
        <f t="shared" si="6"/>
        <v>25.125</v>
      </c>
      <c r="I866" s="159">
        <f t="shared" si="7"/>
        <v>3</v>
      </c>
    </row>
    <row r="867">
      <c r="A867" s="179" t="s">
        <v>6173</v>
      </c>
      <c r="B867" s="160">
        <v>40.0</v>
      </c>
      <c r="C867" s="159">
        <f t="shared" si="1"/>
        <v>3</v>
      </c>
      <c r="D867" s="173">
        <f t="shared" si="2"/>
        <v>20</v>
      </c>
      <c r="E867" s="159">
        <f t="shared" si="3"/>
        <v>2</v>
      </c>
      <c r="F867" s="173">
        <f t="shared" si="4"/>
        <v>80</v>
      </c>
      <c r="G867" s="159">
        <f t="shared" si="5"/>
        <v>4</v>
      </c>
      <c r="H867" s="173">
        <f t="shared" si="6"/>
        <v>10</v>
      </c>
      <c r="I867" s="159">
        <f t="shared" si="7"/>
        <v>1</v>
      </c>
    </row>
    <row r="868">
      <c r="A868" s="179" t="s">
        <v>6174</v>
      </c>
      <c r="B868" s="160">
        <v>0.3</v>
      </c>
      <c r="C868" s="159">
        <f t="shared" si="1"/>
        <v>1</v>
      </c>
      <c r="D868" s="173">
        <f t="shared" si="2"/>
        <v>0.15</v>
      </c>
      <c r="E868" s="159">
        <f t="shared" si="3"/>
        <v>1</v>
      </c>
      <c r="F868" s="173">
        <f t="shared" si="4"/>
        <v>0.6</v>
      </c>
      <c r="G868" s="159">
        <f t="shared" si="5"/>
        <v>1</v>
      </c>
      <c r="H868" s="173">
        <f t="shared" si="6"/>
        <v>0.075</v>
      </c>
      <c r="I868" s="159">
        <f t="shared" si="7"/>
        <v>1</v>
      </c>
    </row>
    <row r="869">
      <c r="A869" s="179" t="s">
        <v>4672</v>
      </c>
      <c r="B869" s="160">
        <v>19.9</v>
      </c>
      <c r="C869" s="159">
        <f t="shared" si="1"/>
        <v>2</v>
      </c>
      <c r="D869" s="173">
        <f t="shared" si="2"/>
        <v>9.95</v>
      </c>
      <c r="E869" s="159">
        <f t="shared" si="3"/>
        <v>1</v>
      </c>
      <c r="F869" s="173">
        <f t="shared" si="4"/>
        <v>39.8</v>
      </c>
      <c r="G869" s="159">
        <f t="shared" si="5"/>
        <v>3</v>
      </c>
      <c r="H869" s="173">
        <f t="shared" si="6"/>
        <v>4.975</v>
      </c>
      <c r="I869" s="159">
        <f t="shared" si="7"/>
        <v>1</v>
      </c>
    </row>
    <row r="870">
      <c r="A870" s="179" t="s">
        <v>4675</v>
      </c>
      <c r="B870" s="160">
        <v>212.0</v>
      </c>
      <c r="C870" s="159">
        <f t="shared" si="1"/>
        <v>6</v>
      </c>
      <c r="D870" s="173">
        <f t="shared" si="2"/>
        <v>106</v>
      </c>
      <c r="E870" s="159">
        <f t="shared" si="3"/>
        <v>5</v>
      </c>
      <c r="F870" s="173">
        <f t="shared" si="4"/>
        <v>424</v>
      </c>
      <c r="G870" s="159">
        <f t="shared" si="5"/>
        <v>8</v>
      </c>
      <c r="H870" s="173">
        <f t="shared" si="6"/>
        <v>53</v>
      </c>
      <c r="I870" s="159">
        <f t="shared" si="7"/>
        <v>4</v>
      </c>
    </row>
    <row r="871">
      <c r="A871" s="179" t="s">
        <v>4678</v>
      </c>
      <c r="B871" s="160">
        <v>3.3</v>
      </c>
      <c r="C871" s="159">
        <f t="shared" si="1"/>
        <v>1</v>
      </c>
      <c r="D871" s="173">
        <f t="shared" si="2"/>
        <v>1.65</v>
      </c>
      <c r="E871" s="159">
        <f t="shared" si="3"/>
        <v>1</v>
      </c>
      <c r="F871" s="173">
        <f t="shared" si="4"/>
        <v>6.6</v>
      </c>
      <c r="G871" s="159">
        <f t="shared" si="5"/>
        <v>1</v>
      </c>
      <c r="H871" s="173">
        <f t="shared" si="6"/>
        <v>0.825</v>
      </c>
      <c r="I871" s="159">
        <f t="shared" si="7"/>
        <v>1</v>
      </c>
    </row>
    <row r="872">
      <c r="A872" s="179" t="s">
        <v>4682</v>
      </c>
      <c r="B872" s="160">
        <v>0.7</v>
      </c>
      <c r="C872" s="159">
        <f t="shared" si="1"/>
        <v>1</v>
      </c>
      <c r="D872" s="173">
        <f t="shared" si="2"/>
        <v>0.35</v>
      </c>
      <c r="E872" s="159">
        <f t="shared" si="3"/>
        <v>1</v>
      </c>
      <c r="F872" s="173">
        <f t="shared" si="4"/>
        <v>1.4</v>
      </c>
      <c r="G872" s="159">
        <f t="shared" si="5"/>
        <v>1</v>
      </c>
      <c r="H872" s="173">
        <f t="shared" si="6"/>
        <v>0.175</v>
      </c>
      <c r="I872" s="159">
        <f t="shared" si="7"/>
        <v>1</v>
      </c>
    </row>
    <row r="873">
      <c r="A873" s="179" t="s">
        <v>4685</v>
      </c>
      <c r="B873" s="160">
        <v>19.0</v>
      </c>
      <c r="C873" s="159">
        <f t="shared" si="1"/>
        <v>2</v>
      </c>
      <c r="D873" s="173">
        <f t="shared" si="2"/>
        <v>9.5</v>
      </c>
      <c r="E873" s="159">
        <f t="shared" si="3"/>
        <v>1</v>
      </c>
      <c r="F873" s="173">
        <f t="shared" si="4"/>
        <v>38</v>
      </c>
      <c r="G873" s="159">
        <f t="shared" si="5"/>
        <v>3</v>
      </c>
      <c r="H873" s="173">
        <f t="shared" si="6"/>
        <v>4.75</v>
      </c>
      <c r="I873" s="159">
        <f t="shared" si="7"/>
        <v>1</v>
      </c>
    </row>
    <row r="874">
      <c r="A874" s="179" t="s">
        <v>4687</v>
      </c>
      <c r="B874" s="160">
        <v>185.0</v>
      </c>
      <c r="C874" s="159">
        <f t="shared" si="1"/>
        <v>5</v>
      </c>
      <c r="D874" s="173">
        <f t="shared" si="2"/>
        <v>92.5</v>
      </c>
      <c r="E874" s="159">
        <f t="shared" si="3"/>
        <v>4</v>
      </c>
      <c r="F874" s="173">
        <f t="shared" si="4"/>
        <v>370</v>
      </c>
      <c r="G874" s="159">
        <f t="shared" si="5"/>
        <v>8</v>
      </c>
      <c r="H874" s="173">
        <f t="shared" si="6"/>
        <v>46.25</v>
      </c>
      <c r="I874" s="159">
        <f t="shared" si="7"/>
        <v>3</v>
      </c>
    </row>
    <row r="875">
      <c r="A875" s="179" t="s">
        <v>4691</v>
      </c>
      <c r="B875" s="160">
        <v>210.0</v>
      </c>
      <c r="C875" s="159">
        <f t="shared" si="1"/>
        <v>6</v>
      </c>
      <c r="D875" s="173">
        <f t="shared" si="2"/>
        <v>105</v>
      </c>
      <c r="E875" s="159">
        <f t="shared" si="3"/>
        <v>5</v>
      </c>
      <c r="F875" s="173">
        <f t="shared" si="4"/>
        <v>420</v>
      </c>
      <c r="G875" s="159">
        <f t="shared" si="5"/>
        <v>8</v>
      </c>
      <c r="H875" s="173">
        <f t="shared" si="6"/>
        <v>52.5</v>
      </c>
      <c r="I875" s="159">
        <f t="shared" si="7"/>
        <v>4</v>
      </c>
    </row>
    <row r="876">
      <c r="A876" s="179" t="s">
        <v>4694</v>
      </c>
      <c r="B876" s="160">
        <v>29.7</v>
      </c>
      <c r="C876" s="159">
        <f t="shared" si="1"/>
        <v>3</v>
      </c>
      <c r="D876" s="173">
        <f t="shared" si="2"/>
        <v>14.85</v>
      </c>
      <c r="E876" s="159">
        <f t="shared" si="3"/>
        <v>2</v>
      </c>
      <c r="F876" s="173">
        <f t="shared" si="4"/>
        <v>59.4</v>
      </c>
      <c r="G876" s="159">
        <f t="shared" si="5"/>
        <v>4</v>
      </c>
      <c r="H876" s="173">
        <f t="shared" si="6"/>
        <v>7.425</v>
      </c>
      <c r="I876" s="159">
        <f t="shared" si="7"/>
        <v>1</v>
      </c>
    </row>
    <row r="877">
      <c r="A877" s="179" t="s">
        <v>4698</v>
      </c>
      <c r="B877" s="160">
        <v>47.0</v>
      </c>
      <c r="C877" s="159">
        <f t="shared" si="1"/>
        <v>3</v>
      </c>
      <c r="D877" s="173">
        <f t="shared" si="2"/>
        <v>23.5</v>
      </c>
      <c r="E877" s="159">
        <f t="shared" si="3"/>
        <v>2</v>
      </c>
      <c r="F877" s="173">
        <f t="shared" si="4"/>
        <v>94</v>
      </c>
      <c r="G877" s="159">
        <f t="shared" si="5"/>
        <v>4</v>
      </c>
      <c r="H877" s="173">
        <f t="shared" si="6"/>
        <v>11.75</v>
      </c>
      <c r="I877" s="159">
        <f t="shared" si="7"/>
        <v>2</v>
      </c>
    </row>
    <row r="878">
      <c r="A878" s="179" t="s">
        <v>4700</v>
      </c>
      <c r="B878" s="160">
        <v>78.2</v>
      </c>
      <c r="C878" s="159">
        <f t="shared" si="1"/>
        <v>4</v>
      </c>
      <c r="D878" s="173">
        <f t="shared" si="2"/>
        <v>39.1</v>
      </c>
      <c r="E878" s="159">
        <f t="shared" si="3"/>
        <v>3</v>
      </c>
      <c r="F878" s="173">
        <f t="shared" si="4"/>
        <v>156.4</v>
      </c>
      <c r="G878" s="159">
        <f t="shared" si="5"/>
        <v>5</v>
      </c>
      <c r="H878" s="173">
        <f t="shared" si="6"/>
        <v>19.55</v>
      </c>
      <c r="I878" s="159">
        <f t="shared" si="7"/>
        <v>2</v>
      </c>
    </row>
    <row r="879">
      <c r="A879" s="179" t="s">
        <v>4703</v>
      </c>
      <c r="B879" s="160">
        <v>20.5</v>
      </c>
      <c r="C879" s="159">
        <f t="shared" si="1"/>
        <v>2</v>
      </c>
      <c r="D879" s="173">
        <f t="shared" si="2"/>
        <v>10.25</v>
      </c>
      <c r="E879" s="159">
        <f t="shared" si="3"/>
        <v>2</v>
      </c>
      <c r="F879" s="173">
        <f t="shared" si="4"/>
        <v>41</v>
      </c>
      <c r="G879" s="159">
        <f t="shared" si="5"/>
        <v>3</v>
      </c>
      <c r="H879" s="173">
        <f t="shared" si="6"/>
        <v>5.125</v>
      </c>
      <c r="I879" s="159">
        <f t="shared" si="7"/>
        <v>1</v>
      </c>
    </row>
    <row r="880">
      <c r="A880" s="179" t="s">
        <v>4706</v>
      </c>
      <c r="B880" s="160">
        <v>18.6</v>
      </c>
      <c r="C880" s="159">
        <f t="shared" si="1"/>
        <v>2</v>
      </c>
      <c r="D880" s="173">
        <f t="shared" si="2"/>
        <v>9.3</v>
      </c>
      <c r="E880" s="159">
        <f t="shared" si="3"/>
        <v>1</v>
      </c>
      <c r="F880" s="173">
        <f t="shared" si="4"/>
        <v>37.2</v>
      </c>
      <c r="G880" s="159">
        <f t="shared" si="5"/>
        <v>3</v>
      </c>
      <c r="H880" s="173">
        <f t="shared" si="6"/>
        <v>4.65</v>
      </c>
      <c r="I880" s="159">
        <f t="shared" si="7"/>
        <v>1</v>
      </c>
    </row>
    <row r="881">
      <c r="A881" s="179" t="s">
        <v>4709</v>
      </c>
      <c r="B881" s="160">
        <v>45.5</v>
      </c>
      <c r="C881" s="159">
        <f t="shared" si="1"/>
        <v>3</v>
      </c>
      <c r="D881" s="173">
        <f t="shared" si="2"/>
        <v>22.75</v>
      </c>
      <c r="E881" s="159">
        <f t="shared" si="3"/>
        <v>2</v>
      </c>
      <c r="F881" s="173">
        <f t="shared" si="4"/>
        <v>91</v>
      </c>
      <c r="G881" s="159">
        <f t="shared" si="5"/>
        <v>4</v>
      </c>
      <c r="H881" s="173">
        <f t="shared" si="6"/>
        <v>11.375</v>
      </c>
      <c r="I881" s="159">
        <f t="shared" si="7"/>
        <v>2</v>
      </c>
    </row>
    <row r="882">
      <c r="A882" s="179" t="s">
        <v>4712</v>
      </c>
      <c r="B882" s="160">
        <v>21.2</v>
      </c>
      <c r="C882" s="159">
        <f t="shared" si="1"/>
        <v>2</v>
      </c>
      <c r="D882" s="173">
        <f t="shared" si="2"/>
        <v>10.6</v>
      </c>
      <c r="E882" s="159">
        <f t="shared" si="3"/>
        <v>2</v>
      </c>
      <c r="F882" s="173">
        <f t="shared" si="4"/>
        <v>42.4</v>
      </c>
      <c r="G882" s="159">
        <f t="shared" si="5"/>
        <v>3</v>
      </c>
      <c r="H882" s="173">
        <f t="shared" si="6"/>
        <v>5.3</v>
      </c>
      <c r="I882" s="159">
        <f t="shared" si="7"/>
        <v>1</v>
      </c>
    </row>
    <row r="883">
      <c r="A883" s="179" t="s">
        <v>4716</v>
      </c>
      <c r="B883" s="160">
        <v>0.1</v>
      </c>
      <c r="C883" s="159">
        <f t="shared" si="1"/>
        <v>1</v>
      </c>
      <c r="D883" s="173">
        <f t="shared" si="2"/>
        <v>0.05</v>
      </c>
      <c r="E883" s="159">
        <f t="shared" si="3"/>
        <v>1</v>
      </c>
      <c r="F883" s="173">
        <f t="shared" si="4"/>
        <v>0.2</v>
      </c>
      <c r="G883" s="159">
        <f t="shared" si="5"/>
        <v>1</v>
      </c>
      <c r="H883" s="173">
        <f t="shared" si="6"/>
        <v>0.025</v>
      </c>
      <c r="I883" s="159">
        <f t="shared" si="7"/>
        <v>1</v>
      </c>
    </row>
    <row r="884">
      <c r="A884" s="179" t="s">
        <v>4717</v>
      </c>
      <c r="B884" s="160">
        <v>999.9</v>
      </c>
      <c r="C884" s="159">
        <f t="shared" si="1"/>
        <v>12</v>
      </c>
      <c r="D884" s="173">
        <f t="shared" si="2"/>
        <v>499.95</v>
      </c>
      <c r="E884" s="159">
        <f t="shared" si="3"/>
        <v>9</v>
      </c>
      <c r="F884" s="173">
        <f t="shared" si="4"/>
        <v>1999.8</v>
      </c>
      <c r="G884" s="159">
        <f t="shared" si="5"/>
        <v>12</v>
      </c>
      <c r="H884" s="173">
        <f t="shared" si="6"/>
        <v>249.975</v>
      </c>
      <c r="I884" s="159">
        <f t="shared" si="7"/>
        <v>6</v>
      </c>
    </row>
    <row r="885">
      <c r="A885" s="179" t="s">
        <v>4724</v>
      </c>
      <c r="B885" s="160">
        <v>230.0</v>
      </c>
      <c r="C885" s="159">
        <f t="shared" si="1"/>
        <v>6</v>
      </c>
      <c r="D885" s="173">
        <f t="shared" si="2"/>
        <v>115</v>
      </c>
      <c r="E885" s="159">
        <f t="shared" si="3"/>
        <v>5</v>
      </c>
      <c r="F885" s="173">
        <f t="shared" si="4"/>
        <v>460</v>
      </c>
      <c r="G885" s="159">
        <f t="shared" si="5"/>
        <v>9</v>
      </c>
      <c r="H885" s="173">
        <f t="shared" si="6"/>
        <v>57.5</v>
      </c>
      <c r="I885" s="159">
        <f t="shared" si="7"/>
        <v>4</v>
      </c>
    </row>
    <row r="886">
      <c r="A886" s="179" t="s">
        <v>4731</v>
      </c>
      <c r="B886" s="160">
        <v>120.0</v>
      </c>
      <c r="C886" s="159">
        <f t="shared" si="1"/>
        <v>5</v>
      </c>
      <c r="D886" s="173">
        <f t="shared" si="2"/>
        <v>60</v>
      </c>
      <c r="E886" s="159">
        <f t="shared" si="3"/>
        <v>4</v>
      </c>
      <c r="F886" s="173">
        <f t="shared" si="4"/>
        <v>240</v>
      </c>
      <c r="G886" s="159">
        <f t="shared" si="5"/>
        <v>6</v>
      </c>
      <c r="H886" s="173">
        <f t="shared" si="6"/>
        <v>30</v>
      </c>
      <c r="I886" s="159">
        <f t="shared" si="7"/>
        <v>3</v>
      </c>
    </row>
    <row r="887">
      <c r="A887" s="179" t="s">
        <v>4733</v>
      </c>
      <c r="B887" s="160">
        <v>55.5</v>
      </c>
      <c r="C887" s="159">
        <f t="shared" si="1"/>
        <v>4</v>
      </c>
      <c r="D887" s="173">
        <f t="shared" si="2"/>
        <v>27.75</v>
      </c>
      <c r="E887" s="159">
        <f t="shared" si="3"/>
        <v>3</v>
      </c>
      <c r="F887" s="173">
        <f t="shared" si="4"/>
        <v>111</v>
      </c>
      <c r="G887" s="159">
        <f t="shared" si="5"/>
        <v>5</v>
      </c>
      <c r="H887" s="173">
        <f t="shared" si="6"/>
        <v>13.875</v>
      </c>
      <c r="I887" s="159">
        <f t="shared" si="7"/>
        <v>2</v>
      </c>
    </row>
    <row r="888">
      <c r="A888" s="179" t="s">
        <v>4736</v>
      </c>
      <c r="B888" s="160">
        <v>333.6</v>
      </c>
      <c r="C888" s="159">
        <f t="shared" si="1"/>
        <v>7</v>
      </c>
      <c r="D888" s="173">
        <f t="shared" si="2"/>
        <v>166.8</v>
      </c>
      <c r="E888" s="159">
        <f t="shared" si="3"/>
        <v>5</v>
      </c>
      <c r="F888" s="173">
        <f t="shared" si="4"/>
        <v>667.2</v>
      </c>
      <c r="G888" s="159">
        <f t="shared" si="5"/>
        <v>10</v>
      </c>
      <c r="H888" s="173">
        <f t="shared" si="6"/>
        <v>83.4</v>
      </c>
      <c r="I888" s="159">
        <f t="shared" si="7"/>
        <v>4</v>
      </c>
    </row>
    <row r="889">
      <c r="A889" s="179" t="s">
        <v>4738</v>
      </c>
      <c r="B889" s="160">
        <v>25.0</v>
      </c>
      <c r="C889" s="159">
        <f t="shared" si="1"/>
        <v>2</v>
      </c>
      <c r="D889" s="173">
        <f t="shared" si="2"/>
        <v>12.5</v>
      </c>
      <c r="E889" s="159">
        <f t="shared" si="3"/>
        <v>2</v>
      </c>
      <c r="F889" s="173">
        <f t="shared" si="4"/>
        <v>50</v>
      </c>
      <c r="G889" s="159">
        <f t="shared" si="5"/>
        <v>3</v>
      </c>
      <c r="H889" s="173">
        <f t="shared" si="6"/>
        <v>6.25</v>
      </c>
      <c r="I889" s="159">
        <f t="shared" si="7"/>
        <v>1</v>
      </c>
    </row>
    <row r="890">
      <c r="A890" s="179" t="s">
        <v>4740</v>
      </c>
      <c r="B890" s="160">
        <v>100.0</v>
      </c>
      <c r="C890" s="159">
        <f t="shared" si="1"/>
        <v>4</v>
      </c>
      <c r="D890" s="173">
        <f t="shared" si="2"/>
        <v>50</v>
      </c>
      <c r="E890" s="159">
        <f t="shared" si="3"/>
        <v>3</v>
      </c>
      <c r="F890" s="173">
        <f t="shared" si="4"/>
        <v>200</v>
      </c>
      <c r="G890" s="159">
        <f t="shared" si="5"/>
        <v>5</v>
      </c>
      <c r="H890" s="173">
        <f t="shared" si="6"/>
        <v>25</v>
      </c>
      <c r="I890" s="159">
        <f t="shared" si="7"/>
        <v>2</v>
      </c>
    </row>
    <row r="891">
      <c r="A891" s="179" t="s">
        <v>4743</v>
      </c>
      <c r="B891" s="160">
        <v>999.9</v>
      </c>
      <c r="C891" s="159">
        <f t="shared" si="1"/>
        <v>12</v>
      </c>
      <c r="D891" s="173">
        <f t="shared" si="2"/>
        <v>499.95</v>
      </c>
      <c r="E891" s="159">
        <f t="shared" si="3"/>
        <v>9</v>
      </c>
      <c r="F891" s="173">
        <f t="shared" si="4"/>
        <v>1999.8</v>
      </c>
      <c r="G891" s="159">
        <f t="shared" si="5"/>
        <v>12</v>
      </c>
      <c r="H891" s="173">
        <f t="shared" si="6"/>
        <v>249.975</v>
      </c>
      <c r="I891" s="159">
        <f t="shared" si="7"/>
        <v>6</v>
      </c>
    </row>
    <row r="892">
      <c r="A892" s="179" t="s">
        <v>4747</v>
      </c>
      <c r="B892" s="160">
        <v>0.1</v>
      </c>
      <c r="C892" s="159">
        <f t="shared" si="1"/>
        <v>1</v>
      </c>
      <c r="D892" s="173">
        <f t="shared" si="2"/>
        <v>0.05</v>
      </c>
      <c r="E892" s="159">
        <f t="shared" si="3"/>
        <v>1</v>
      </c>
      <c r="F892" s="173">
        <f t="shared" si="4"/>
        <v>0.2</v>
      </c>
      <c r="G892" s="159">
        <f t="shared" si="5"/>
        <v>1</v>
      </c>
      <c r="H892" s="173">
        <f t="shared" si="6"/>
        <v>0.025</v>
      </c>
      <c r="I892" s="159">
        <f t="shared" si="7"/>
        <v>1</v>
      </c>
    </row>
    <row r="893">
      <c r="A893" s="179" t="s">
        <v>4748</v>
      </c>
      <c r="B893" s="160">
        <v>888.0</v>
      </c>
      <c r="C893" s="159">
        <f t="shared" si="1"/>
        <v>11</v>
      </c>
      <c r="D893" s="173">
        <f t="shared" si="2"/>
        <v>444</v>
      </c>
      <c r="E893" s="159">
        <f t="shared" si="3"/>
        <v>8</v>
      </c>
      <c r="F893" s="173">
        <f t="shared" si="4"/>
        <v>1776</v>
      </c>
      <c r="G893" s="159">
        <f t="shared" si="5"/>
        <v>12</v>
      </c>
      <c r="H893" s="173">
        <f t="shared" si="6"/>
        <v>222</v>
      </c>
      <c r="I893" s="159">
        <f t="shared" si="7"/>
        <v>6</v>
      </c>
    </row>
    <row r="894">
      <c r="A894" s="179" t="s">
        <v>4750</v>
      </c>
      <c r="B894" s="160">
        <v>230.0</v>
      </c>
      <c r="C894" s="159">
        <f t="shared" si="1"/>
        <v>6</v>
      </c>
      <c r="D894" s="173">
        <f t="shared" si="2"/>
        <v>115</v>
      </c>
      <c r="E894" s="159">
        <f t="shared" si="3"/>
        <v>5</v>
      </c>
      <c r="F894" s="173">
        <f t="shared" si="4"/>
        <v>460</v>
      </c>
      <c r="G894" s="159">
        <f t="shared" si="5"/>
        <v>9</v>
      </c>
      <c r="H894" s="173">
        <f t="shared" si="6"/>
        <v>57.5</v>
      </c>
      <c r="I894" s="159">
        <f t="shared" si="7"/>
        <v>4</v>
      </c>
    </row>
    <row r="895">
      <c r="A895" s="179" t="s">
        <v>4751</v>
      </c>
      <c r="B895" s="160">
        <v>80.5</v>
      </c>
      <c r="C895" s="159">
        <f t="shared" si="1"/>
        <v>4</v>
      </c>
      <c r="D895" s="173">
        <f t="shared" si="2"/>
        <v>40.25</v>
      </c>
      <c r="E895" s="159">
        <f t="shared" si="3"/>
        <v>3</v>
      </c>
      <c r="F895" s="173">
        <f t="shared" si="4"/>
        <v>161</v>
      </c>
      <c r="G895" s="159">
        <f t="shared" si="5"/>
        <v>5</v>
      </c>
      <c r="H895" s="173">
        <f t="shared" si="6"/>
        <v>20.125</v>
      </c>
      <c r="I895" s="159">
        <f t="shared" si="7"/>
        <v>2</v>
      </c>
    </row>
    <row r="896">
      <c r="A896" s="179" t="s">
        <v>2353</v>
      </c>
      <c r="B896" s="160">
        <v>22.2</v>
      </c>
      <c r="C896" s="159">
        <f t="shared" si="1"/>
        <v>2</v>
      </c>
      <c r="D896" s="173">
        <f t="shared" si="2"/>
        <v>11.1</v>
      </c>
      <c r="E896" s="159">
        <f t="shared" si="3"/>
        <v>2</v>
      </c>
      <c r="F896" s="173">
        <f t="shared" si="4"/>
        <v>44.4</v>
      </c>
      <c r="G896" s="159">
        <f t="shared" si="5"/>
        <v>3</v>
      </c>
      <c r="H896" s="173">
        <f t="shared" si="6"/>
        <v>5.55</v>
      </c>
      <c r="I896" s="159">
        <f t="shared" si="7"/>
        <v>1</v>
      </c>
    </row>
    <row r="897">
      <c r="A897" s="159" t="s">
        <v>4761</v>
      </c>
      <c r="B897" s="173">
        <v>4.0</v>
      </c>
      <c r="C897" s="159">
        <f t="shared" si="1"/>
        <v>1</v>
      </c>
      <c r="D897" s="173">
        <f t="shared" si="2"/>
        <v>2</v>
      </c>
      <c r="E897" s="159">
        <f t="shared" si="3"/>
        <v>1</v>
      </c>
      <c r="F897" s="173">
        <f t="shared" si="4"/>
        <v>8</v>
      </c>
      <c r="G897" s="159">
        <f t="shared" si="5"/>
        <v>1</v>
      </c>
      <c r="H897" s="173">
        <f t="shared" si="6"/>
        <v>1</v>
      </c>
      <c r="I897" s="159">
        <f t="shared" si="7"/>
        <v>1</v>
      </c>
    </row>
    <row r="898">
      <c r="A898" s="159" t="s">
        <v>4774</v>
      </c>
      <c r="B898" s="173">
        <v>52.0</v>
      </c>
      <c r="C898" s="159">
        <f t="shared" si="1"/>
        <v>4</v>
      </c>
      <c r="D898" s="173">
        <f t="shared" si="2"/>
        <v>26</v>
      </c>
      <c r="E898" s="159">
        <f t="shared" si="3"/>
        <v>3</v>
      </c>
      <c r="F898" s="173">
        <f t="shared" si="4"/>
        <v>104</v>
      </c>
      <c r="G898" s="159">
        <f t="shared" si="5"/>
        <v>5</v>
      </c>
      <c r="H898" s="173">
        <f t="shared" si="6"/>
        <v>13</v>
      </c>
      <c r="I898" s="159">
        <f t="shared" si="7"/>
        <v>2</v>
      </c>
    </row>
    <row r="899">
      <c r="A899" s="176" t="s">
        <v>4780</v>
      </c>
      <c r="B899" s="177">
        <v>44.0</v>
      </c>
      <c r="C899" s="159">
        <f t="shared" si="1"/>
        <v>3</v>
      </c>
      <c r="D899" s="173">
        <f t="shared" si="2"/>
        <v>22</v>
      </c>
      <c r="E899" s="159">
        <f t="shared" si="3"/>
        <v>2</v>
      </c>
      <c r="F899" s="173">
        <f t="shared" si="4"/>
        <v>88</v>
      </c>
      <c r="G899" s="159">
        <f t="shared" si="5"/>
        <v>4</v>
      </c>
      <c r="H899" s="173">
        <f t="shared" si="6"/>
        <v>11</v>
      </c>
      <c r="I899" s="159">
        <f t="shared" si="7"/>
        <v>2</v>
      </c>
      <c r="J899" s="175"/>
      <c r="K899" s="175"/>
    </row>
    <row r="900">
      <c r="A900" s="176" t="s">
        <v>4786</v>
      </c>
      <c r="B900" s="177">
        <v>15.0</v>
      </c>
      <c r="C900" s="159">
        <f t="shared" si="1"/>
        <v>2</v>
      </c>
      <c r="D900" s="173">
        <f t="shared" si="2"/>
        <v>7.5</v>
      </c>
      <c r="E900" s="159">
        <f t="shared" si="3"/>
        <v>1</v>
      </c>
      <c r="F900" s="173">
        <f t="shared" si="4"/>
        <v>30</v>
      </c>
      <c r="G900" s="159">
        <f t="shared" si="5"/>
        <v>3</v>
      </c>
      <c r="H900" s="173">
        <f t="shared" si="6"/>
        <v>3.75</v>
      </c>
      <c r="I900" s="159">
        <f t="shared" si="7"/>
        <v>1</v>
      </c>
      <c r="J900" s="175"/>
      <c r="K900" s="175"/>
    </row>
    <row r="901">
      <c r="A901" s="176" t="s">
        <v>4798</v>
      </c>
      <c r="B901" s="177">
        <v>73.0</v>
      </c>
      <c r="C901" s="159">
        <f t="shared" si="1"/>
        <v>4</v>
      </c>
      <c r="D901" s="173">
        <f t="shared" si="2"/>
        <v>36.5</v>
      </c>
      <c r="E901" s="159">
        <f t="shared" si="3"/>
        <v>3</v>
      </c>
      <c r="F901" s="173">
        <f t="shared" si="4"/>
        <v>146</v>
      </c>
      <c r="G901" s="159">
        <f t="shared" si="5"/>
        <v>5</v>
      </c>
      <c r="H901" s="173">
        <f t="shared" si="6"/>
        <v>18.25</v>
      </c>
      <c r="I901" s="159">
        <f t="shared" si="7"/>
        <v>2</v>
      </c>
      <c r="J901" s="175"/>
      <c r="K901" s="175"/>
    </row>
    <row r="902">
      <c r="A902" s="159" t="s">
        <v>4803</v>
      </c>
      <c r="B902" s="173">
        <v>168.0</v>
      </c>
      <c r="C902" s="159">
        <f t="shared" si="1"/>
        <v>5</v>
      </c>
      <c r="D902" s="173">
        <f t="shared" si="2"/>
        <v>84</v>
      </c>
      <c r="E902" s="159">
        <f t="shared" si="3"/>
        <v>4</v>
      </c>
      <c r="F902" s="173">
        <f t="shared" si="4"/>
        <v>336</v>
      </c>
      <c r="G902" s="159">
        <f t="shared" si="5"/>
        <v>7</v>
      </c>
      <c r="H902" s="173">
        <f t="shared" si="6"/>
        <v>42</v>
      </c>
      <c r="I902" s="159">
        <f t="shared" si="7"/>
        <v>3</v>
      </c>
    </row>
    <row r="903">
      <c r="A903" s="159" t="s">
        <v>4807</v>
      </c>
      <c r="B903" s="173">
        <v>0.6</v>
      </c>
      <c r="C903" s="159">
        <f t="shared" si="1"/>
        <v>1</v>
      </c>
      <c r="D903" s="173">
        <f t="shared" si="2"/>
        <v>0.3</v>
      </c>
      <c r="E903" s="159">
        <f t="shared" si="3"/>
        <v>1</v>
      </c>
      <c r="F903" s="173">
        <f t="shared" si="4"/>
        <v>1.2</v>
      </c>
      <c r="G903" s="159">
        <f t="shared" si="5"/>
        <v>1</v>
      </c>
      <c r="H903" s="173">
        <f t="shared" si="6"/>
        <v>0.15</v>
      </c>
      <c r="I903" s="159">
        <f t="shared" si="7"/>
        <v>1</v>
      </c>
    </row>
    <row r="904">
      <c r="A904" s="159" t="s">
        <v>4812</v>
      </c>
      <c r="B904" s="173">
        <v>53.0</v>
      </c>
      <c r="C904" s="159">
        <f t="shared" si="1"/>
        <v>4</v>
      </c>
      <c r="D904" s="173">
        <f t="shared" si="2"/>
        <v>26.5</v>
      </c>
      <c r="E904" s="159">
        <f t="shared" si="3"/>
        <v>3</v>
      </c>
      <c r="F904" s="173">
        <f t="shared" si="4"/>
        <v>106</v>
      </c>
      <c r="G904" s="159">
        <f t="shared" si="5"/>
        <v>5</v>
      </c>
      <c r="H904" s="173">
        <f t="shared" si="6"/>
        <v>13.25</v>
      </c>
      <c r="I904" s="159">
        <f t="shared" si="7"/>
        <v>2</v>
      </c>
    </row>
    <row r="905">
      <c r="A905" s="176" t="s">
        <v>4816</v>
      </c>
      <c r="B905" s="177">
        <v>15.0</v>
      </c>
      <c r="C905" s="159">
        <f t="shared" si="1"/>
        <v>2</v>
      </c>
      <c r="D905" s="173">
        <f t="shared" si="2"/>
        <v>7.5</v>
      </c>
      <c r="E905" s="159">
        <f t="shared" si="3"/>
        <v>1</v>
      </c>
      <c r="F905" s="173">
        <f t="shared" si="4"/>
        <v>30</v>
      </c>
      <c r="G905" s="159">
        <f t="shared" si="5"/>
        <v>3</v>
      </c>
      <c r="H905" s="173">
        <f t="shared" si="6"/>
        <v>3.75</v>
      </c>
      <c r="I905" s="159">
        <f t="shared" si="7"/>
        <v>1</v>
      </c>
      <c r="J905" s="175"/>
      <c r="K905" s="175"/>
    </row>
    <row r="906">
      <c r="A906" s="176" t="s">
        <v>4820</v>
      </c>
      <c r="B906" s="177">
        <v>30.0</v>
      </c>
      <c r="C906" s="159">
        <f t="shared" si="1"/>
        <v>3</v>
      </c>
      <c r="D906" s="173">
        <f t="shared" si="2"/>
        <v>15</v>
      </c>
      <c r="E906" s="159">
        <f t="shared" si="3"/>
        <v>2</v>
      </c>
      <c r="F906" s="173">
        <f t="shared" si="4"/>
        <v>60</v>
      </c>
      <c r="G906" s="159">
        <f t="shared" si="5"/>
        <v>4</v>
      </c>
      <c r="H906" s="173">
        <f t="shared" si="6"/>
        <v>7.5</v>
      </c>
      <c r="I906" s="159">
        <f t="shared" si="7"/>
        <v>1</v>
      </c>
      <c r="J906" s="175"/>
      <c r="K906" s="175"/>
    </row>
    <row r="907">
      <c r="A907" s="176" t="s">
        <v>4824</v>
      </c>
      <c r="B907" s="177">
        <v>45.0</v>
      </c>
      <c r="C907" s="159">
        <f t="shared" si="1"/>
        <v>3</v>
      </c>
      <c r="D907" s="173">
        <f t="shared" si="2"/>
        <v>22.5</v>
      </c>
      <c r="E907" s="159">
        <f t="shared" si="3"/>
        <v>2</v>
      </c>
      <c r="F907" s="173">
        <f t="shared" si="4"/>
        <v>90</v>
      </c>
      <c r="G907" s="159">
        <f t="shared" si="5"/>
        <v>4</v>
      </c>
      <c r="H907" s="173">
        <f t="shared" si="6"/>
        <v>11.25</v>
      </c>
      <c r="I907" s="159">
        <f t="shared" si="7"/>
        <v>2</v>
      </c>
      <c r="J907" s="175"/>
      <c r="K907" s="175"/>
    </row>
    <row r="908">
      <c r="A908" s="159" t="s">
        <v>4827</v>
      </c>
      <c r="B908" s="173">
        <v>55.0</v>
      </c>
      <c r="C908" s="159">
        <f t="shared" si="1"/>
        <v>4</v>
      </c>
      <c r="D908" s="173">
        <f t="shared" si="2"/>
        <v>27.5</v>
      </c>
      <c r="E908" s="159">
        <f t="shared" si="3"/>
        <v>3</v>
      </c>
      <c r="F908" s="173">
        <f t="shared" si="4"/>
        <v>110</v>
      </c>
      <c r="G908" s="159">
        <f t="shared" si="5"/>
        <v>5</v>
      </c>
      <c r="H908" s="173">
        <f t="shared" si="6"/>
        <v>13.75</v>
      </c>
      <c r="I908" s="159">
        <f t="shared" si="7"/>
        <v>2</v>
      </c>
    </row>
    <row r="909">
      <c r="A909" s="159" t="s">
        <v>4830</v>
      </c>
      <c r="B909" s="173">
        <v>151.0</v>
      </c>
      <c r="C909" s="159">
        <f t="shared" si="1"/>
        <v>5</v>
      </c>
      <c r="D909" s="173">
        <f t="shared" si="2"/>
        <v>75.5</v>
      </c>
      <c r="E909" s="159">
        <f t="shared" si="3"/>
        <v>4</v>
      </c>
      <c r="F909" s="173">
        <f t="shared" si="4"/>
        <v>302</v>
      </c>
      <c r="G909" s="159">
        <f t="shared" si="5"/>
        <v>7</v>
      </c>
      <c r="H909" s="173">
        <f t="shared" si="6"/>
        <v>37.75</v>
      </c>
      <c r="I909" s="159">
        <f t="shared" si="7"/>
        <v>3</v>
      </c>
    </row>
    <row r="910">
      <c r="A910" s="159" t="s">
        <v>4836</v>
      </c>
      <c r="B910" s="173">
        <v>30.0</v>
      </c>
      <c r="C910" s="159">
        <f t="shared" si="1"/>
        <v>3</v>
      </c>
      <c r="D910" s="173">
        <f t="shared" si="2"/>
        <v>15</v>
      </c>
      <c r="E910" s="159">
        <f t="shared" si="3"/>
        <v>2</v>
      </c>
      <c r="F910" s="173">
        <f t="shared" si="4"/>
        <v>60</v>
      </c>
      <c r="G910" s="159">
        <f t="shared" si="5"/>
        <v>4</v>
      </c>
      <c r="H910" s="173">
        <f t="shared" si="6"/>
        <v>7.5</v>
      </c>
      <c r="I910" s="159">
        <f t="shared" si="7"/>
        <v>1</v>
      </c>
    </row>
    <row r="911">
      <c r="A911" s="176" t="s">
        <v>4839</v>
      </c>
      <c r="B911" s="177">
        <v>51.0</v>
      </c>
      <c r="C911" s="159">
        <f t="shared" si="1"/>
        <v>4</v>
      </c>
      <c r="D911" s="173">
        <f t="shared" si="2"/>
        <v>25.5</v>
      </c>
      <c r="E911" s="159">
        <f t="shared" si="3"/>
        <v>3</v>
      </c>
      <c r="F911" s="173">
        <f t="shared" si="4"/>
        <v>102</v>
      </c>
      <c r="G911" s="159">
        <f t="shared" si="5"/>
        <v>5</v>
      </c>
      <c r="H911" s="173">
        <f t="shared" si="6"/>
        <v>12.75</v>
      </c>
      <c r="I911" s="159">
        <f t="shared" si="7"/>
        <v>2</v>
      </c>
      <c r="J911" s="175"/>
      <c r="K911" s="175"/>
    </row>
    <row r="912">
      <c r="A912" s="176" t="s">
        <v>4844</v>
      </c>
      <c r="B912" s="177">
        <v>19.0</v>
      </c>
      <c r="C912" s="159">
        <f t="shared" si="1"/>
        <v>2</v>
      </c>
      <c r="D912" s="173">
        <f t="shared" si="2"/>
        <v>9.5</v>
      </c>
      <c r="E912" s="159">
        <f t="shared" si="3"/>
        <v>1</v>
      </c>
      <c r="F912" s="173">
        <f t="shared" si="4"/>
        <v>38</v>
      </c>
      <c r="G912" s="159">
        <f t="shared" si="5"/>
        <v>3</v>
      </c>
      <c r="H912" s="173">
        <f t="shared" si="6"/>
        <v>4.75</v>
      </c>
      <c r="I912" s="159">
        <f t="shared" si="7"/>
        <v>1</v>
      </c>
      <c r="J912" s="175"/>
      <c r="K912" s="175"/>
    </row>
    <row r="913">
      <c r="A913" s="176" t="s">
        <v>4849</v>
      </c>
      <c r="B913" s="177">
        <v>39.0</v>
      </c>
      <c r="C913" s="159">
        <f t="shared" si="1"/>
        <v>3</v>
      </c>
      <c r="D913" s="173">
        <f t="shared" si="2"/>
        <v>19.5</v>
      </c>
      <c r="E913" s="159">
        <f t="shared" si="3"/>
        <v>2</v>
      </c>
      <c r="F913" s="173">
        <f t="shared" si="4"/>
        <v>78</v>
      </c>
      <c r="G913" s="159">
        <f t="shared" si="5"/>
        <v>4</v>
      </c>
      <c r="H913" s="173">
        <f t="shared" si="6"/>
        <v>9.75</v>
      </c>
      <c r="I913" s="159">
        <f t="shared" si="7"/>
        <v>1</v>
      </c>
      <c r="J913" s="175"/>
      <c r="K913" s="175"/>
    </row>
    <row r="914">
      <c r="A914" s="159" t="s">
        <v>4852</v>
      </c>
      <c r="B914" s="173">
        <v>59.0</v>
      </c>
      <c r="C914" s="159">
        <f t="shared" si="1"/>
        <v>4</v>
      </c>
      <c r="D914" s="173">
        <f t="shared" si="2"/>
        <v>29.5</v>
      </c>
      <c r="E914" s="159">
        <f t="shared" si="3"/>
        <v>3</v>
      </c>
      <c r="F914" s="173">
        <f t="shared" si="4"/>
        <v>118</v>
      </c>
      <c r="G914" s="159">
        <f t="shared" si="5"/>
        <v>5</v>
      </c>
      <c r="H914" s="173">
        <f t="shared" si="6"/>
        <v>14.75</v>
      </c>
      <c r="I914" s="159">
        <f t="shared" si="7"/>
        <v>2</v>
      </c>
    </row>
    <row r="915">
      <c r="A915" s="159" t="s">
        <v>4855</v>
      </c>
      <c r="B915" s="173">
        <v>548.0</v>
      </c>
      <c r="C915" s="159">
        <f t="shared" si="1"/>
        <v>9</v>
      </c>
      <c r="D915" s="173">
        <f t="shared" si="2"/>
        <v>274</v>
      </c>
      <c r="E915" s="159">
        <f t="shared" si="3"/>
        <v>6</v>
      </c>
      <c r="F915" s="173">
        <f t="shared" si="4"/>
        <v>1096</v>
      </c>
      <c r="G915" s="159">
        <f t="shared" si="5"/>
        <v>12</v>
      </c>
      <c r="H915" s="173">
        <f t="shared" si="6"/>
        <v>137</v>
      </c>
      <c r="I915" s="159">
        <f t="shared" si="7"/>
        <v>5</v>
      </c>
    </row>
    <row r="916">
      <c r="A916" s="159" t="s">
        <v>4860</v>
      </c>
      <c r="B916" s="173">
        <v>683.6</v>
      </c>
      <c r="C916" s="159">
        <f t="shared" si="1"/>
        <v>10</v>
      </c>
      <c r="D916" s="173">
        <f t="shared" si="2"/>
        <v>341.8</v>
      </c>
      <c r="E916" s="159">
        <f t="shared" si="3"/>
        <v>7</v>
      </c>
      <c r="F916" s="173">
        <f t="shared" si="4"/>
        <v>1367.2</v>
      </c>
      <c r="G916" s="159">
        <f t="shared" si="5"/>
        <v>12</v>
      </c>
      <c r="H916" s="173">
        <f t="shared" si="6"/>
        <v>170.9</v>
      </c>
      <c r="I916" s="159">
        <f t="shared" si="7"/>
        <v>5</v>
      </c>
    </row>
    <row r="917">
      <c r="A917" s="176" t="s">
        <v>4864</v>
      </c>
      <c r="B917" s="177">
        <v>0.1</v>
      </c>
      <c r="C917" s="159">
        <f t="shared" si="1"/>
        <v>1</v>
      </c>
      <c r="D917" s="173">
        <f t="shared" si="2"/>
        <v>0.05</v>
      </c>
      <c r="E917" s="159">
        <f t="shared" si="3"/>
        <v>1</v>
      </c>
      <c r="F917" s="173">
        <f t="shared" si="4"/>
        <v>0.2</v>
      </c>
      <c r="G917" s="159">
        <f t="shared" si="5"/>
        <v>1</v>
      </c>
      <c r="H917" s="173">
        <f t="shared" si="6"/>
        <v>0.025</v>
      </c>
      <c r="I917" s="159">
        <f t="shared" si="7"/>
        <v>1</v>
      </c>
      <c r="J917" s="175"/>
      <c r="K917" s="175"/>
    </row>
    <row r="918">
      <c r="A918" s="176" t="s">
        <v>4869</v>
      </c>
      <c r="B918" s="177">
        <v>10.6</v>
      </c>
      <c r="C918" s="159">
        <f t="shared" si="1"/>
        <v>2</v>
      </c>
      <c r="D918" s="173">
        <f t="shared" si="2"/>
        <v>5.3</v>
      </c>
      <c r="E918" s="159">
        <f t="shared" si="3"/>
        <v>1</v>
      </c>
      <c r="F918" s="173">
        <f t="shared" si="4"/>
        <v>21.2</v>
      </c>
      <c r="G918" s="159">
        <f t="shared" si="5"/>
        <v>2</v>
      </c>
      <c r="H918" s="173">
        <f t="shared" si="6"/>
        <v>2.65</v>
      </c>
      <c r="I918" s="159">
        <f t="shared" si="7"/>
        <v>1</v>
      </c>
      <c r="J918" s="175"/>
      <c r="K918" s="175"/>
    </row>
    <row r="919">
      <c r="A919" s="176" t="s">
        <v>4872</v>
      </c>
      <c r="B919" s="177">
        <v>25.0</v>
      </c>
      <c r="C919" s="159">
        <f t="shared" si="1"/>
        <v>2</v>
      </c>
      <c r="D919" s="173">
        <f t="shared" si="2"/>
        <v>12.5</v>
      </c>
      <c r="E919" s="159">
        <f t="shared" si="3"/>
        <v>2</v>
      </c>
      <c r="F919" s="173">
        <f t="shared" si="4"/>
        <v>50</v>
      </c>
      <c r="G919" s="159">
        <f t="shared" si="5"/>
        <v>3</v>
      </c>
      <c r="H919" s="173">
        <f t="shared" si="6"/>
        <v>6.25</v>
      </c>
      <c r="I919" s="159">
        <f t="shared" si="7"/>
        <v>1</v>
      </c>
      <c r="J919" s="175"/>
      <c r="K919" s="175"/>
    </row>
    <row r="920">
      <c r="A920" s="159" t="s">
        <v>4876</v>
      </c>
      <c r="B920" s="173">
        <v>75.5</v>
      </c>
      <c r="C920" s="159">
        <f t="shared" si="1"/>
        <v>4</v>
      </c>
      <c r="D920" s="173">
        <f t="shared" si="2"/>
        <v>37.75</v>
      </c>
      <c r="E920" s="159">
        <f t="shared" si="3"/>
        <v>3</v>
      </c>
      <c r="F920" s="173">
        <f t="shared" si="4"/>
        <v>151</v>
      </c>
      <c r="G920" s="159">
        <f t="shared" si="5"/>
        <v>5</v>
      </c>
      <c r="H920" s="173">
        <f t="shared" si="6"/>
        <v>18.875</v>
      </c>
      <c r="I920" s="159">
        <f t="shared" si="7"/>
        <v>2</v>
      </c>
    </row>
    <row r="921">
      <c r="A921" s="159" t="s">
        <v>4879</v>
      </c>
      <c r="B921" s="173">
        <v>20.0</v>
      </c>
      <c r="C921" s="159">
        <f t="shared" si="1"/>
        <v>2</v>
      </c>
      <c r="D921" s="173">
        <f t="shared" si="2"/>
        <v>10</v>
      </c>
      <c r="E921" s="159">
        <f t="shared" si="3"/>
        <v>1</v>
      </c>
      <c r="F921" s="173">
        <f t="shared" si="4"/>
        <v>40</v>
      </c>
      <c r="G921" s="159">
        <f t="shared" si="5"/>
        <v>3</v>
      </c>
      <c r="H921" s="173">
        <f t="shared" si="6"/>
        <v>5</v>
      </c>
      <c r="I921" s="159">
        <f t="shared" si="7"/>
        <v>1</v>
      </c>
    </row>
    <row r="922">
      <c r="A922" s="159" t="s">
        <v>4884</v>
      </c>
      <c r="B922" s="173">
        <v>37.2</v>
      </c>
      <c r="C922" s="159">
        <f t="shared" si="1"/>
        <v>3</v>
      </c>
      <c r="D922" s="173">
        <f t="shared" si="2"/>
        <v>18.6</v>
      </c>
      <c r="E922" s="159">
        <f t="shared" si="3"/>
        <v>2</v>
      </c>
      <c r="F922" s="173">
        <f t="shared" si="4"/>
        <v>74.4</v>
      </c>
      <c r="G922" s="159">
        <f t="shared" si="5"/>
        <v>4</v>
      </c>
      <c r="H922" s="173">
        <f t="shared" si="6"/>
        <v>9.3</v>
      </c>
      <c r="I922" s="159">
        <f t="shared" si="7"/>
        <v>1</v>
      </c>
    </row>
    <row r="923">
      <c r="A923" s="176" t="s">
        <v>4890</v>
      </c>
      <c r="B923" s="177">
        <v>1.8</v>
      </c>
      <c r="C923" s="159">
        <f t="shared" si="1"/>
        <v>1</v>
      </c>
      <c r="D923" s="173">
        <f t="shared" si="2"/>
        <v>0.9</v>
      </c>
      <c r="E923" s="159">
        <f t="shared" si="3"/>
        <v>1</v>
      </c>
      <c r="F923" s="173">
        <f t="shared" si="4"/>
        <v>3.6</v>
      </c>
      <c r="G923" s="159">
        <f t="shared" si="5"/>
        <v>1</v>
      </c>
      <c r="H923" s="173">
        <f t="shared" si="6"/>
        <v>0.45</v>
      </c>
      <c r="I923" s="159">
        <f t="shared" si="7"/>
        <v>1</v>
      </c>
      <c r="J923" s="175"/>
      <c r="K923" s="175"/>
    </row>
    <row r="924">
      <c r="A924" s="176" t="s">
        <v>4895</v>
      </c>
      <c r="B924" s="177">
        <v>49.6</v>
      </c>
      <c r="C924" s="159">
        <f t="shared" si="1"/>
        <v>3</v>
      </c>
      <c r="D924" s="173">
        <f t="shared" si="2"/>
        <v>24.8</v>
      </c>
      <c r="E924" s="159">
        <f t="shared" si="3"/>
        <v>2</v>
      </c>
      <c r="F924" s="173">
        <f t="shared" si="4"/>
        <v>99.2</v>
      </c>
      <c r="G924" s="159">
        <f t="shared" si="5"/>
        <v>4</v>
      </c>
      <c r="H924" s="173">
        <f t="shared" si="6"/>
        <v>12.4</v>
      </c>
      <c r="I924" s="159">
        <f t="shared" si="7"/>
        <v>2</v>
      </c>
      <c r="J924" s="175"/>
      <c r="K924" s="175"/>
    </row>
    <row r="925">
      <c r="A925" s="176" t="s">
        <v>4901</v>
      </c>
      <c r="B925" s="177">
        <v>41.0</v>
      </c>
      <c r="C925" s="159">
        <f t="shared" si="1"/>
        <v>3</v>
      </c>
      <c r="D925" s="173">
        <f t="shared" si="2"/>
        <v>20.5</v>
      </c>
      <c r="E925" s="159">
        <f t="shared" si="3"/>
        <v>2</v>
      </c>
      <c r="F925" s="173">
        <f t="shared" si="4"/>
        <v>82</v>
      </c>
      <c r="G925" s="159">
        <f t="shared" si="5"/>
        <v>4</v>
      </c>
      <c r="H925" s="173">
        <f t="shared" si="6"/>
        <v>10.25</v>
      </c>
      <c r="I925" s="159">
        <f t="shared" si="7"/>
        <v>2</v>
      </c>
      <c r="J925" s="175"/>
      <c r="K925" s="175"/>
    </row>
    <row r="926">
      <c r="A926" s="159" t="s">
        <v>4907</v>
      </c>
      <c r="B926" s="173">
        <v>4.8</v>
      </c>
      <c r="C926" s="159">
        <f t="shared" si="1"/>
        <v>1</v>
      </c>
      <c r="D926" s="173">
        <f t="shared" si="2"/>
        <v>2.4</v>
      </c>
      <c r="E926" s="159">
        <f t="shared" si="3"/>
        <v>1</v>
      </c>
      <c r="F926" s="173">
        <f t="shared" si="4"/>
        <v>9.6</v>
      </c>
      <c r="G926" s="159">
        <f t="shared" si="5"/>
        <v>1</v>
      </c>
      <c r="H926" s="173">
        <f t="shared" si="6"/>
        <v>1.2</v>
      </c>
      <c r="I926" s="159">
        <f t="shared" si="7"/>
        <v>1</v>
      </c>
    </row>
    <row r="927">
      <c r="A927" s="159" t="s">
        <v>4913</v>
      </c>
      <c r="B927" s="173">
        <v>341.4</v>
      </c>
      <c r="C927" s="159">
        <f t="shared" si="1"/>
        <v>7</v>
      </c>
      <c r="D927" s="173">
        <f t="shared" si="2"/>
        <v>170.7</v>
      </c>
      <c r="E927" s="159">
        <f t="shared" si="3"/>
        <v>5</v>
      </c>
      <c r="F927" s="173">
        <f t="shared" si="4"/>
        <v>682.8</v>
      </c>
      <c r="G927" s="159">
        <f t="shared" si="5"/>
        <v>10</v>
      </c>
      <c r="H927" s="173">
        <f t="shared" si="6"/>
        <v>85.35</v>
      </c>
      <c r="I927" s="159">
        <f t="shared" si="7"/>
        <v>4</v>
      </c>
    </row>
    <row r="928">
      <c r="A928" s="159" t="s">
        <v>4916</v>
      </c>
      <c r="B928" s="173">
        <v>193.0</v>
      </c>
      <c r="C928" s="159">
        <f t="shared" si="1"/>
        <v>5</v>
      </c>
      <c r="D928" s="173">
        <f t="shared" si="2"/>
        <v>96.5</v>
      </c>
      <c r="E928" s="159">
        <f t="shared" si="3"/>
        <v>4</v>
      </c>
      <c r="F928" s="173">
        <f t="shared" si="4"/>
        <v>386</v>
      </c>
      <c r="G928" s="159">
        <f t="shared" si="5"/>
        <v>8</v>
      </c>
      <c r="H928" s="173">
        <f t="shared" si="6"/>
        <v>48.25</v>
      </c>
      <c r="I928" s="159">
        <f t="shared" si="7"/>
        <v>3</v>
      </c>
    </row>
    <row r="929">
      <c r="A929" s="176" t="s">
        <v>4921</v>
      </c>
      <c r="B929" s="177">
        <v>11.5</v>
      </c>
      <c r="C929" s="159">
        <f t="shared" si="1"/>
        <v>2</v>
      </c>
      <c r="D929" s="173">
        <f t="shared" si="2"/>
        <v>5.75</v>
      </c>
      <c r="E929" s="159">
        <f t="shared" si="3"/>
        <v>1</v>
      </c>
      <c r="F929" s="173">
        <f t="shared" si="4"/>
        <v>23</v>
      </c>
      <c r="G929" s="159">
        <f t="shared" si="5"/>
        <v>2</v>
      </c>
      <c r="H929" s="173">
        <f t="shared" si="6"/>
        <v>2.875</v>
      </c>
      <c r="I929" s="159">
        <f t="shared" si="7"/>
        <v>1</v>
      </c>
      <c r="J929" s="175"/>
      <c r="K929" s="175"/>
    </row>
    <row r="930">
      <c r="A930" s="176" t="s">
        <v>4926</v>
      </c>
      <c r="B930" s="177">
        <v>108.8</v>
      </c>
      <c r="C930" s="159">
        <f t="shared" si="1"/>
        <v>5</v>
      </c>
      <c r="D930" s="173">
        <f t="shared" si="2"/>
        <v>54.4</v>
      </c>
      <c r="E930" s="159">
        <f t="shared" si="3"/>
        <v>4</v>
      </c>
      <c r="F930" s="173">
        <f t="shared" si="4"/>
        <v>217.6</v>
      </c>
      <c r="G930" s="159">
        <f t="shared" si="5"/>
        <v>6</v>
      </c>
      <c r="H930" s="173">
        <f t="shared" si="6"/>
        <v>27.2</v>
      </c>
      <c r="I930" s="159">
        <f t="shared" si="7"/>
        <v>3</v>
      </c>
      <c r="J930" s="175"/>
      <c r="K930" s="175"/>
    </row>
    <row r="931">
      <c r="A931" s="176" t="s">
        <v>4929</v>
      </c>
      <c r="B931" s="177">
        <v>25.0</v>
      </c>
      <c r="C931" s="159">
        <f t="shared" si="1"/>
        <v>2</v>
      </c>
      <c r="D931" s="173">
        <f t="shared" si="2"/>
        <v>12.5</v>
      </c>
      <c r="E931" s="159">
        <f t="shared" si="3"/>
        <v>2</v>
      </c>
      <c r="F931" s="173">
        <f t="shared" si="4"/>
        <v>50</v>
      </c>
      <c r="G931" s="159">
        <f t="shared" si="5"/>
        <v>3</v>
      </c>
      <c r="H931" s="173">
        <f t="shared" si="6"/>
        <v>6.25</v>
      </c>
      <c r="I931" s="159">
        <f t="shared" si="7"/>
        <v>1</v>
      </c>
      <c r="J931" s="175"/>
      <c r="K931" s="175"/>
    </row>
    <row r="932">
      <c r="A932" s="159" t="s">
        <v>4933</v>
      </c>
      <c r="B932" s="173">
        <v>37.0</v>
      </c>
      <c r="C932" s="159">
        <f t="shared" si="1"/>
        <v>3</v>
      </c>
      <c r="D932" s="173">
        <f t="shared" si="2"/>
        <v>18.5</v>
      </c>
      <c r="E932" s="159">
        <f t="shared" si="3"/>
        <v>2</v>
      </c>
      <c r="F932" s="173">
        <f t="shared" si="4"/>
        <v>74</v>
      </c>
      <c r="G932" s="159">
        <f t="shared" si="5"/>
        <v>4</v>
      </c>
      <c r="H932" s="173">
        <f t="shared" si="6"/>
        <v>9.25</v>
      </c>
      <c r="I932" s="159">
        <f t="shared" si="7"/>
        <v>1</v>
      </c>
    </row>
    <row r="933">
      <c r="A933" s="159" t="s">
        <v>4938</v>
      </c>
      <c r="B933" s="173">
        <v>15.0</v>
      </c>
      <c r="C933" s="159">
        <f t="shared" si="1"/>
        <v>2</v>
      </c>
      <c r="D933" s="173">
        <f t="shared" si="2"/>
        <v>7.5</v>
      </c>
      <c r="E933" s="159">
        <f t="shared" si="3"/>
        <v>1</v>
      </c>
      <c r="F933" s="173">
        <f t="shared" si="4"/>
        <v>30</v>
      </c>
      <c r="G933" s="159">
        <f t="shared" si="5"/>
        <v>3</v>
      </c>
      <c r="H933" s="173">
        <f t="shared" si="6"/>
        <v>3.75</v>
      </c>
      <c r="I933" s="159">
        <f t="shared" si="7"/>
        <v>1</v>
      </c>
    </row>
    <row r="934">
      <c r="A934" s="159" t="s">
        <v>4944</v>
      </c>
      <c r="B934" s="173">
        <v>44.5</v>
      </c>
      <c r="C934" s="159">
        <f t="shared" si="1"/>
        <v>3</v>
      </c>
      <c r="D934" s="173">
        <f t="shared" si="2"/>
        <v>22.25</v>
      </c>
      <c r="E934" s="159">
        <f t="shared" si="3"/>
        <v>2</v>
      </c>
      <c r="F934" s="173">
        <f t="shared" si="4"/>
        <v>89</v>
      </c>
      <c r="G934" s="159">
        <f t="shared" si="5"/>
        <v>4</v>
      </c>
      <c r="H934" s="173">
        <f t="shared" si="6"/>
        <v>11.125</v>
      </c>
      <c r="I934" s="159">
        <f t="shared" si="7"/>
        <v>2</v>
      </c>
    </row>
    <row r="935">
      <c r="A935" s="176" t="s">
        <v>4949</v>
      </c>
      <c r="B935" s="177">
        <v>13.2</v>
      </c>
      <c r="C935" s="159">
        <f t="shared" si="1"/>
        <v>2</v>
      </c>
      <c r="D935" s="173">
        <f t="shared" si="2"/>
        <v>6.6</v>
      </c>
      <c r="E935" s="159">
        <f t="shared" si="3"/>
        <v>1</v>
      </c>
      <c r="F935" s="173">
        <f t="shared" si="4"/>
        <v>26.4</v>
      </c>
      <c r="G935" s="159">
        <f t="shared" si="5"/>
        <v>3</v>
      </c>
      <c r="H935" s="173">
        <f t="shared" si="6"/>
        <v>3.3</v>
      </c>
      <c r="I935" s="159">
        <f t="shared" si="7"/>
        <v>1</v>
      </c>
      <c r="J935" s="175"/>
      <c r="K935" s="175"/>
    </row>
    <row r="936">
      <c r="A936" s="176" t="s">
        <v>4953</v>
      </c>
      <c r="B936" s="177">
        <v>460.0</v>
      </c>
      <c r="C936" s="159">
        <f t="shared" si="1"/>
        <v>9</v>
      </c>
      <c r="D936" s="173">
        <f t="shared" si="2"/>
        <v>230</v>
      </c>
      <c r="E936" s="159">
        <f t="shared" si="3"/>
        <v>6</v>
      </c>
      <c r="F936" s="173">
        <f t="shared" si="4"/>
        <v>920</v>
      </c>
      <c r="G936" s="159">
        <f t="shared" si="5"/>
        <v>11</v>
      </c>
      <c r="H936" s="173">
        <f t="shared" si="6"/>
        <v>115</v>
      </c>
      <c r="I936" s="159">
        <f t="shared" si="7"/>
        <v>5</v>
      </c>
      <c r="J936" s="175"/>
      <c r="K936" s="175"/>
    </row>
    <row r="937">
      <c r="A937" s="180" t="s">
        <v>4957</v>
      </c>
      <c r="B937" s="181">
        <v>1.9</v>
      </c>
      <c r="C937" s="159">
        <f t="shared" si="1"/>
        <v>1</v>
      </c>
      <c r="D937" s="173">
        <f t="shared" si="2"/>
        <v>0.95</v>
      </c>
      <c r="E937" s="159">
        <f t="shared" si="3"/>
        <v>1</v>
      </c>
      <c r="F937" s="173">
        <f t="shared" si="4"/>
        <v>3.8</v>
      </c>
      <c r="G937" s="159">
        <f t="shared" si="5"/>
        <v>1</v>
      </c>
      <c r="H937" s="173">
        <f t="shared" si="6"/>
        <v>0.475</v>
      </c>
      <c r="I937" s="159">
        <f t="shared" si="7"/>
        <v>1</v>
      </c>
      <c r="J937" s="175"/>
      <c r="K937" s="175"/>
    </row>
    <row r="938">
      <c r="A938" s="180" t="s">
        <v>4963</v>
      </c>
      <c r="B938" s="181">
        <v>72.5</v>
      </c>
      <c r="C938" s="159">
        <f t="shared" si="1"/>
        <v>4</v>
      </c>
      <c r="D938" s="173">
        <f t="shared" si="2"/>
        <v>36.25</v>
      </c>
      <c r="E938" s="159">
        <f t="shared" si="3"/>
        <v>3</v>
      </c>
      <c r="F938" s="173">
        <f t="shared" si="4"/>
        <v>145</v>
      </c>
      <c r="G938" s="159">
        <f t="shared" si="5"/>
        <v>5</v>
      </c>
      <c r="H938" s="173">
        <f t="shared" si="6"/>
        <v>18.125</v>
      </c>
      <c r="I938" s="159">
        <f t="shared" si="7"/>
        <v>2</v>
      </c>
      <c r="J938" s="175"/>
      <c r="K938" s="175"/>
    </row>
    <row r="939">
      <c r="A939" s="180" t="s">
        <v>4965</v>
      </c>
      <c r="B939" s="181">
        <v>510.0</v>
      </c>
      <c r="C939" s="159">
        <f t="shared" si="1"/>
        <v>9</v>
      </c>
      <c r="D939" s="173">
        <f t="shared" si="2"/>
        <v>255</v>
      </c>
      <c r="E939" s="159">
        <f t="shared" si="3"/>
        <v>6</v>
      </c>
      <c r="F939" s="173">
        <f t="shared" si="4"/>
        <v>1020</v>
      </c>
      <c r="G939" s="159">
        <f t="shared" si="5"/>
        <v>12</v>
      </c>
      <c r="H939" s="173">
        <f t="shared" si="6"/>
        <v>127.5</v>
      </c>
      <c r="I939" s="159">
        <f t="shared" si="7"/>
        <v>5</v>
      </c>
      <c r="J939" s="175"/>
      <c r="K939" s="175"/>
    </row>
    <row r="940">
      <c r="A940" s="180" t="s">
        <v>2204</v>
      </c>
      <c r="B940" s="181">
        <v>23.6</v>
      </c>
      <c r="C940" s="159">
        <f t="shared" si="1"/>
        <v>2</v>
      </c>
      <c r="D940" s="173">
        <f t="shared" si="2"/>
        <v>11.8</v>
      </c>
      <c r="E940" s="159">
        <f t="shared" si="3"/>
        <v>2</v>
      </c>
      <c r="F940" s="173">
        <f t="shared" si="4"/>
        <v>47.2</v>
      </c>
      <c r="G940" s="159">
        <f t="shared" si="5"/>
        <v>3</v>
      </c>
      <c r="H940" s="173">
        <f t="shared" si="6"/>
        <v>5.9</v>
      </c>
      <c r="I940" s="159">
        <f t="shared" si="7"/>
        <v>1</v>
      </c>
      <c r="J940" s="175"/>
      <c r="K940" s="175"/>
    </row>
    <row r="941">
      <c r="A941" s="180" t="s">
        <v>6175</v>
      </c>
      <c r="B941" s="181">
        <v>22.5</v>
      </c>
      <c r="C941" s="159">
        <f t="shared" si="1"/>
        <v>2</v>
      </c>
      <c r="D941" s="173">
        <f t="shared" si="2"/>
        <v>11.25</v>
      </c>
      <c r="E941" s="159">
        <f t="shared" si="3"/>
        <v>2</v>
      </c>
      <c r="F941" s="173">
        <f t="shared" si="4"/>
        <v>45</v>
      </c>
      <c r="G941" s="159">
        <f t="shared" si="5"/>
        <v>3</v>
      </c>
      <c r="H941" s="173">
        <f t="shared" si="6"/>
        <v>5.625</v>
      </c>
      <c r="I941" s="159">
        <f t="shared" si="7"/>
        <v>1</v>
      </c>
      <c r="J941" s="175"/>
      <c r="K941" s="17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323" t="s">
        <v>5247</v>
      </c>
      <c r="B1" s="324" t="s">
        <v>5249</v>
      </c>
      <c r="C1" s="325" t="s">
        <v>5251</v>
      </c>
      <c r="D1" s="324" t="s">
        <v>5253</v>
      </c>
      <c r="E1" s="325" t="s">
        <v>5254</v>
      </c>
      <c r="F1" s="326"/>
      <c r="G1" s="326"/>
    </row>
    <row r="2">
      <c r="A2" s="327">
        <v>3.0</v>
      </c>
      <c r="B2" s="328" t="s">
        <v>444</v>
      </c>
      <c r="C2" s="327">
        <v>92.0</v>
      </c>
      <c r="D2" s="328"/>
      <c r="E2" s="329"/>
      <c r="F2" s="330"/>
      <c r="G2" s="330"/>
    </row>
    <row r="3">
      <c r="A3" s="327">
        <v>6.0</v>
      </c>
      <c r="B3" s="328" t="s">
        <v>639</v>
      </c>
      <c r="C3" s="327">
        <v>120.0</v>
      </c>
      <c r="D3" s="328" t="s">
        <v>5259</v>
      </c>
      <c r="E3" s="329"/>
      <c r="F3" s="330"/>
      <c r="G3" s="330"/>
    </row>
    <row r="4">
      <c r="A4" s="327">
        <v>9.0</v>
      </c>
      <c r="B4" s="328" t="s">
        <v>664</v>
      </c>
      <c r="C4" s="327">
        <v>111.0</v>
      </c>
      <c r="D4" s="328" t="s">
        <v>5259</v>
      </c>
      <c r="E4" s="329"/>
      <c r="F4" s="330"/>
      <c r="G4" s="330"/>
    </row>
    <row r="5">
      <c r="A5" s="331">
        <v>12.0</v>
      </c>
      <c r="B5" s="332" t="s">
        <v>689</v>
      </c>
      <c r="C5" s="331">
        <v>80.0</v>
      </c>
      <c r="D5" s="332"/>
      <c r="E5" s="333"/>
      <c r="F5" s="330"/>
      <c r="G5" s="330"/>
    </row>
    <row r="6">
      <c r="A6" s="331">
        <v>15.0</v>
      </c>
      <c r="B6" s="332" t="s">
        <v>715</v>
      </c>
      <c r="C6" s="331">
        <v>79.0</v>
      </c>
      <c r="D6" s="332"/>
      <c r="E6" s="333"/>
      <c r="F6" s="330"/>
      <c r="G6" s="330"/>
    </row>
    <row r="7">
      <c r="A7" s="331">
        <v>18.0</v>
      </c>
      <c r="B7" s="332" t="s">
        <v>740</v>
      </c>
      <c r="C7" s="331">
        <v>67.0</v>
      </c>
      <c r="D7" s="332"/>
      <c r="E7" s="333"/>
      <c r="F7" s="330"/>
      <c r="G7" s="330"/>
    </row>
    <row r="8">
      <c r="A8" s="327">
        <v>20.0</v>
      </c>
      <c r="B8" s="328" t="s">
        <v>767</v>
      </c>
      <c r="C8" s="327">
        <v>88.0</v>
      </c>
      <c r="D8" s="328"/>
      <c r="E8" s="329"/>
      <c r="F8" s="330"/>
      <c r="G8" s="330"/>
    </row>
    <row r="9">
      <c r="A9" s="327">
        <v>22.0</v>
      </c>
      <c r="B9" s="328" t="s">
        <v>785</v>
      </c>
      <c r="C9" s="327">
        <v>72.0</v>
      </c>
      <c r="D9" s="328"/>
      <c r="E9" s="329"/>
      <c r="F9" s="330"/>
      <c r="G9" s="330"/>
    </row>
    <row r="10">
      <c r="A10" s="327">
        <v>24.0</v>
      </c>
      <c r="B10" s="328" t="s">
        <v>804</v>
      </c>
      <c r="C10" s="327">
        <v>89.0</v>
      </c>
      <c r="D10" s="328"/>
      <c r="E10" s="329"/>
      <c r="F10" s="330"/>
      <c r="G10" s="330"/>
    </row>
    <row r="11">
      <c r="A11" s="331">
        <v>26.0</v>
      </c>
      <c r="B11" s="332" t="s">
        <v>828</v>
      </c>
      <c r="C11" s="331">
        <v>117.0</v>
      </c>
      <c r="D11" s="332"/>
      <c r="E11" s="333"/>
      <c r="F11" s="330"/>
      <c r="G11" s="330"/>
    </row>
    <row r="12">
      <c r="A12" s="331">
        <v>28.0</v>
      </c>
      <c r="B12" s="332" t="s">
        <v>855</v>
      </c>
      <c r="C12" s="331">
        <v>88.0</v>
      </c>
      <c r="D12" s="332"/>
      <c r="E12" s="333"/>
      <c r="F12" s="330"/>
      <c r="G12" s="330"/>
    </row>
    <row r="13">
      <c r="A13" s="331">
        <v>31.0</v>
      </c>
      <c r="B13" s="332" t="s">
        <v>882</v>
      </c>
      <c r="C13" s="331">
        <v>132.0</v>
      </c>
      <c r="D13" s="332"/>
      <c r="E13" s="333"/>
      <c r="F13" s="330"/>
      <c r="G13" s="330"/>
    </row>
    <row r="14">
      <c r="A14" s="327">
        <v>34.0</v>
      </c>
      <c r="B14" s="328" t="s">
        <v>901</v>
      </c>
      <c r="C14" s="327">
        <v>133.0</v>
      </c>
      <c r="D14" s="328" t="s">
        <v>5259</v>
      </c>
      <c r="E14" s="329"/>
      <c r="F14" s="330"/>
      <c r="G14" s="330"/>
    </row>
    <row r="15">
      <c r="A15" s="327">
        <v>36.0</v>
      </c>
      <c r="B15" s="328" t="s">
        <v>918</v>
      </c>
      <c r="C15" s="327">
        <v>148.0</v>
      </c>
      <c r="D15" s="328"/>
      <c r="E15" s="329"/>
      <c r="F15" s="330"/>
      <c r="G15" s="330"/>
    </row>
    <row r="16">
      <c r="A16" s="327">
        <v>38.0</v>
      </c>
      <c r="B16" s="328" t="s">
        <v>940</v>
      </c>
      <c r="C16" s="327">
        <v>81.0</v>
      </c>
      <c r="D16" s="334" t="s">
        <v>5265</v>
      </c>
      <c r="E16" s="329"/>
      <c r="F16" s="330"/>
      <c r="G16" s="330"/>
    </row>
    <row r="17">
      <c r="A17" s="331">
        <v>40.0</v>
      </c>
      <c r="B17" s="332" t="s">
        <v>954</v>
      </c>
      <c r="C17" s="331">
        <v>128.0</v>
      </c>
      <c r="D17" s="332"/>
      <c r="E17" s="333"/>
      <c r="F17" s="330"/>
      <c r="G17" s="330"/>
    </row>
    <row r="18">
      <c r="A18" s="331">
        <v>45.0</v>
      </c>
      <c r="B18" s="332" t="s">
        <v>990</v>
      </c>
      <c r="C18" s="331">
        <v>72.0</v>
      </c>
      <c r="D18" s="332"/>
      <c r="E18" s="333"/>
      <c r="F18" s="330"/>
      <c r="G18" s="330"/>
    </row>
    <row r="19">
      <c r="A19" s="331">
        <v>47.0</v>
      </c>
      <c r="B19" s="332" t="s">
        <v>1005</v>
      </c>
      <c r="C19" s="331">
        <v>85.0</v>
      </c>
      <c r="D19" s="332"/>
      <c r="E19" s="333"/>
      <c r="F19" s="330"/>
      <c r="G19" s="330"/>
    </row>
    <row r="20">
      <c r="A20" s="327">
        <v>49.0</v>
      </c>
      <c r="B20" s="328" t="s">
        <v>1018</v>
      </c>
      <c r="C20" s="327">
        <v>82.0</v>
      </c>
      <c r="D20" s="334" t="s">
        <v>5265</v>
      </c>
      <c r="E20" s="329"/>
      <c r="F20" s="330"/>
      <c r="G20" s="330"/>
    </row>
    <row r="21">
      <c r="A21" s="327">
        <v>51.0</v>
      </c>
      <c r="B21" s="328" t="s">
        <v>1038</v>
      </c>
      <c r="C21" s="327">
        <v>73.0</v>
      </c>
      <c r="D21" s="328"/>
      <c r="E21" s="329"/>
      <c r="F21" s="330"/>
      <c r="G21" s="330"/>
    </row>
    <row r="22">
      <c r="A22" s="327">
        <v>53.0</v>
      </c>
      <c r="B22" s="328" t="s">
        <v>1060</v>
      </c>
      <c r="C22" s="327">
        <v>102.0</v>
      </c>
      <c r="D22" s="328"/>
      <c r="E22" s="329"/>
      <c r="F22" s="330"/>
      <c r="G22" s="330"/>
    </row>
    <row r="23">
      <c r="A23" s="331">
        <v>55.0</v>
      </c>
      <c r="B23" s="332" t="s">
        <v>1076</v>
      </c>
      <c r="C23" s="331">
        <v>111.0</v>
      </c>
      <c r="D23" s="332"/>
      <c r="E23" s="333"/>
      <c r="F23" s="330"/>
      <c r="G23" s="330"/>
    </row>
    <row r="24">
      <c r="A24" s="331">
        <v>57.0</v>
      </c>
      <c r="B24" s="332" t="s">
        <v>1088</v>
      </c>
      <c r="C24" s="331">
        <v>111.0</v>
      </c>
      <c r="D24" s="332"/>
      <c r="E24" s="333"/>
      <c r="F24" s="330"/>
      <c r="G24" s="330"/>
    </row>
    <row r="25">
      <c r="A25" s="331">
        <v>59.0</v>
      </c>
      <c r="B25" s="332" t="s">
        <v>1099</v>
      </c>
      <c r="C25" s="331">
        <v>83.0</v>
      </c>
      <c r="D25" s="332"/>
      <c r="E25" s="333"/>
      <c r="F25" s="330"/>
      <c r="G25" s="330"/>
    </row>
    <row r="26">
      <c r="A26" s="327">
        <v>62.0</v>
      </c>
      <c r="B26" s="328" t="s">
        <v>1121</v>
      </c>
      <c r="C26" s="327">
        <v>101.0</v>
      </c>
      <c r="D26" s="328"/>
      <c r="E26" s="329"/>
      <c r="F26" s="330"/>
      <c r="G26" s="330"/>
    </row>
    <row r="27">
      <c r="A27" s="327">
        <v>65.0</v>
      </c>
      <c r="B27" s="328" t="s">
        <v>1147</v>
      </c>
      <c r="C27" s="327">
        <v>106.0</v>
      </c>
      <c r="D27" s="328"/>
      <c r="E27" s="329"/>
      <c r="F27" s="330"/>
      <c r="G27" s="330"/>
    </row>
    <row r="28">
      <c r="A28" s="327">
        <v>68.0</v>
      </c>
      <c r="B28" s="328" t="s">
        <v>1170</v>
      </c>
      <c r="C28" s="327">
        <v>101.0</v>
      </c>
      <c r="D28" s="328"/>
      <c r="E28" s="329"/>
      <c r="F28" s="330"/>
      <c r="G28" s="330"/>
    </row>
    <row r="29">
      <c r="A29" s="331">
        <v>71.0</v>
      </c>
      <c r="B29" s="332" t="s">
        <v>1190</v>
      </c>
      <c r="C29" s="331">
        <v>85.0</v>
      </c>
      <c r="D29" s="332"/>
      <c r="E29" s="333"/>
      <c r="F29" s="330"/>
      <c r="G29" s="330"/>
    </row>
    <row r="30">
      <c r="A30" s="331">
        <v>73.0</v>
      </c>
      <c r="B30" s="332" t="s">
        <v>1200</v>
      </c>
      <c r="C30" s="331">
        <v>82.0</v>
      </c>
      <c r="D30" s="335" t="s">
        <v>5259</v>
      </c>
      <c r="E30" s="333"/>
      <c r="F30" s="330"/>
      <c r="G30" s="330"/>
    </row>
    <row r="31">
      <c r="A31" s="331">
        <v>76.0</v>
      </c>
      <c r="B31" s="332" t="s">
        <v>1236</v>
      </c>
      <c r="C31" s="331">
        <v>91.0</v>
      </c>
      <c r="D31" s="332"/>
      <c r="E31" s="333"/>
      <c r="F31" s="330"/>
      <c r="G31" s="330"/>
    </row>
    <row r="32">
      <c r="A32" s="327">
        <v>78.0</v>
      </c>
      <c r="B32" s="328" t="s">
        <v>1242</v>
      </c>
      <c r="C32" s="327">
        <v>71.0</v>
      </c>
      <c r="D32" s="328"/>
      <c r="E32" s="329"/>
      <c r="F32" s="330"/>
      <c r="G32" s="330"/>
    </row>
    <row r="33">
      <c r="A33" s="327">
        <v>80.0</v>
      </c>
      <c r="B33" s="328" t="s">
        <v>1248</v>
      </c>
      <c r="C33" s="327">
        <v>119.0</v>
      </c>
      <c r="D33" s="328"/>
      <c r="E33" s="329"/>
      <c r="F33" s="330"/>
      <c r="G33" s="330"/>
    </row>
    <row r="34">
      <c r="A34" s="327">
        <v>83.0</v>
      </c>
      <c r="B34" s="328" t="s">
        <v>1255</v>
      </c>
      <c r="C34" s="327">
        <v>86.0</v>
      </c>
      <c r="D34" s="328"/>
      <c r="E34" s="329"/>
      <c r="F34" s="330"/>
      <c r="G34" s="330"/>
    </row>
    <row r="35">
      <c r="A35" s="331">
        <v>85.0</v>
      </c>
      <c r="B35" s="332" t="s">
        <v>1262</v>
      </c>
      <c r="C35" s="331">
        <v>70.0</v>
      </c>
      <c r="D35" s="332"/>
      <c r="E35" s="333"/>
      <c r="F35" s="330"/>
      <c r="G35" s="330"/>
    </row>
    <row r="36">
      <c r="A36" s="331">
        <v>87.0</v>
      </c>
      <c r="B36" s="332" t="s">
        <v>1271</v>
      </c>
      <c r="C36" s="331">
        <v>78.0</v>
      </c>
      <c r="D36" s="332"/>
      <c r="E36" s="333"/>
      <c r="F36" s="330"/>
      <c r="G36" s="330"/>
    </row>
    <row r="37">
      <c r="A37" s="331">
        <v>89.0</v>
      </c>
      <c r="B37" s="332" t="s">
        <v>1285</v>
      </c>
      <c r="C37" s="331">
        <v>92.0</v>
      </c>
      <c r="D37" s="332"/>
      <c r="E37" s="333"/>
      <c r="F37" s="330"/>
      <c r="G37" s="330"/>
    </row>
    <row r="38">
      <c r="A38" s="327">
        <v>91.0</v>
      </c>
      <c r="B38" s="328" t="s">
        <v>1297</v>
      </c>
      <c r="C38" s="327">
        <v>75.0</v>
      </c>
      <c r="D38" s="328"/>
      <c r="E38" s="329"/>
      <c r="F38" s="330"/>
      <c r="G38" s="330"/>
    </row>
    <row r="39">
      <c r="A39" s="327">
        <v>94.0</v>
      </c>
      <c r="B39" s="328" t="s">
        <v>1311</v>
      </c>
      <c r="C39" s="327">
        <v>111.0</v>
      </c>
      <c r="D39" s="328"/>
      <c r="E39" s="329"/>
      <c r="F39" s="330"/>
      <c r="G39" s="330"/>
    </row>
    <row r="40">
      <c r="A40" s="327">
        <v>97.0</v>
      </c>
      <c r="B40" s="328" t="s">
        <v>1337</v>
      </c>
      <c r="C40" s="327">
        <v>103.0</v>
      </c>
      <c r="D40" s="328"/>
      <c r="E40" s="329"/>
      <c r="F40" s="330"/>
      <c r="G40" s="330"/>
    </row>
    <row r="41">
      <c r="A41" s="331">
        <v>99.0</v>
      </c>
      <c r="B41" s="332" t="s">
        <v>1353</v>
      </c>
      <c r="C41" s="331">
        <v>80.0</v>
      </c>
      <c r="D41" s="332"/>
      <c r="E41" s="333"/>
      <c r="F41" s="330"/>
      <c r="G41" s="330"/>
    </row>
    <row r="42">
      <c r="A42" s="331">
        <v>101.0</v>
      </c>
      <c r="B42" s="332" t="s">
        <v>1369</v>
      </c>
      <c r="C42" s="331">
        <v>64.0</v>
      </c>
      <c r="D42" s="332"/>
      <c r="E42" s="333"/>
      <c r="F42" s="330"/>
      <c r="G42" s="330"/>
    </row>
    <row r="43">
      <c r="A43" s="331">
        <v>103.0</v>
      </c>
      <c r="B43" s="332" t="s">
        <v>1384</v>
      </c>
      <c r="C43" s="331">
        <v>87.0</v>
      </c>
      <c r="D43" s="332"/>
      <c r="E43" s="333"/>
      <c r="F43" s="330"/>
      <c r="G43" s="330"/>
    </row>
    <row r="44">
      <c r="A44" s="327">
        <v>105.0</v>
      </c>
      <c r="B44" s="328" t="s">
        <v>1411</v>
      </c>
      <c r="C44" s="327">
        <v>99.0</v>
      </c>
      <c r="D44" s="328"/>
      <c r="E44" s="329"/>
      <c r="F44" s="330"/>
      <c r="G44" s="330"/>
    </row>
    <row r="45">
      <c r="A45" s="327">
        <v>106.0</v>
      </c>
      <c r="B45" s="328" t="s">
        <v>1427</v>
      </c>
      <c r="C45" s="327">
        <v>92.0</v>
      </c>
      <c r="D45" s="328"/>
      <c r="E45" s="329"/>
      <c r="F45" s="330"/>
      <c r="G45" s="330"/>
    </row>
    <row r="46">
      <c r="A46" s="327">
        <v>107.0</v>
      </c>
      <c r="B46" s="328" t="s">
        <v>1436</v>
      </c>
      <c r="C46" s="327">
        <v>87.0</v>
      </c>
      <c r="D46" s="328"/>
      <c r="E46" s="329"/>
      <c r="F46" s="330"/>
      <c r="G46" s="330"/>
    </row>
    <row r="47">
      <c r="A47" s="331">
        <v>110.0</v>
      </c>
      <c r="B47" s="332" t="s">
        <v>1465</v>
      </c>
      <c r="C47" s="331">
        <v>73.0</v>
      </c>
      <c r="D47" s="332"/>
      <c r="E47" s="333"/>
      <c r="F47" s="330"/>
      <c r="G47" s="330"/>
    </row>
    <row r="48">
      <c r="A48" s="331">
        <v>115.0</v>
      </c>
      <c r="B48" s="332" t="s">
        <v>1492</v>
      </c>
      <c r="C48" s="331">
        <v>117.0</v>
      </c>
      <c r="D48" s="332"/>
      <c r="E48" s="333"/>
      <c r="F48" s="330"/>
      <c r="G48" s="330"/>
    </row>
    <row r="49">
      <c r="A49" s="331">
        <v>119.0</v>
      </c>
      <c r="B49" s="332" t="s">
        <v>1522</v>
      </c>
      <c r="C49" s="331">
        <v>69.0</v>
      </c>
      <c r="D49" s="332"/>
      <c r="E49" s="333"/>
      <c r="F49" s="330"/>
      <c r="G49" s="330"/>
    </row>
    <row r="50">
      <c r="A50" s="327">
        <v>121.0</v>
      </c>
      <c r="B50" s="328" t="s">
        <v>1534</v>
      </c>
      <c r="C50" s="327">
        <v>89.0</v>
      </c>
      <c r="D50" s="328" t="s">
        <v>5259</v>
      </c>
      <c r="E50" s="329"/>
      <c r="F50" s="330"/>
      <c r="G50" s="330"/>
    </row>
    <row r="51">
      <c r="A51" s="327">
        <v>122.0</v>
      </c>
      <c r="B51" s="328" t="s">
        <v>1540</v>
      </c>
      <c r="C51" s="327">
        <v>123.0</v>
      </c>
      <c r="D51" s="334" t="s">
        <v>5265</v>
      </c>
      <c r="E51" s="329"/>
      <c r="F51" s="330"/>
      <c r="G51" s="330"/>
    </row>
    <row r="52">
      <c r="A52" s="327">
        <v>124.0</v>
      </c>
      <c r="B52" s="328" t="s">
        <v>1557</v>
      </c>
      <c r="C52" s="327">
        <v>115.0</v>
      </c>
      <c r="D52" s="328"/>
      <c r="E52" s="329"/>
      <c r="F52" s="330"/>
      <c r="G52" s="330"/>
    </row>
    <row r="53">
      <c r="A53" s="331">
        <v>127.0</v>
      </c>
      <c r="B53" s="332" t="s">
        <v>1575</v>
      </c>
      <c r="C53" s="331">
        <v>83.0</v>
      </c>
      <c r="D53" s="332"/>
      <c r="E53" s="333"/>
      <c r="F53" s="330"/>
      <c r="G53" s="330"/>
    </row>
    <row r="54">
      <c r="A54" s="331">
        <v>128.0</v>
      </c>
      <c r="B54" s="332" t="s">
        <v>1584</v>
      </c>
      <c r="C54" s="331">
        <v>80.0</v>
      </c>
      <c r="D54" s="332"/>
      <c r="E54" s="333"/>
      <c r="F54" s="330"/>
      <c r="G54" s="330"/>
    </row>
    <row r="55">
      <c r="A55" s="331">
        <v>130.0</v>
      </c>
      <c r="B55" s="332" t="s">
        <v>1595</v>
      </c>
      <c r="C55" s="331">
        <v>90.0</v>
      </c>
      <c r="D55" s="332"/>
      <c r="E55" s="333"/>
      <c r="F55" s="330"/>
      <c r="G55" s="330"/>
    </row>
    <row r="56">
      <c r="A56" s="327">
        <v>131.0</v>
      </c>
      <c r="B56" s="328" t="s">
        <v>1601</v>
      </c>
      <c r="C56" s="327">
        <v>93.0</v>
      </c>
      <c r="D56" s="328"/>
      <c r="E56" s="329"/>
      <c r="F56" s="330"/>
      <c r="G56" s="330"/>
    </row>
    <row r="57">
      <c r="A57" s="327">
        <v>132.0</v>
      </c>
      <c r="B57" s="328" t="s">
        <v>1609</v>
      </c>
      <c r="C57" s="327">
        <v>1.0</v>
      </c>
      <c r="D57" s="328"/>
      <c r="E57" s="329"/>
      <c r="F57" s="330"/>
      <c r="G57" s="330"/>
    </row>
    <row r="58">
      <c r="A58" s="327">
        <v>134.0</v>
      </c>
      <c r="B58" s="328" t="s">
        <v>1632</v>
      </c>
      <c r="C58" s="327">
        <v>93.0</v>
      </c>
      <c r="D58" s="328"/>
      <c r="E58" s="329"/>
      <c r="F58" s="330"/>
      <c r="G58" s="330"/>
    </row>
    <row r="59">
      <c r="A59" s="331">
        <v>135.0</v>
      </c>
      <c r="B59" s="332" t="s">
        <v>1637</v>
      </c>
      <c r="C59" s="331">
        <v>89.0</v>
      </c>
      <c r="D59" s="332"/>
      <c r="E59" s="333"/>
      <c r="F59" s="330"/>
      <c r="G59" s="330"/>
    </row>
    <row r="60">
      <c r="A60" s="331">
        <v>136.0</v>
      </c>
      <c r="B60" s="332" t="s">
        <v>1642</v>
      </c>
      <c r="C60" s="331">
        <v>88.0</v>
      </c>
      <c r="D60" s="332"/>
      <c r="E60" s="333"/>
      <c r="F60" s="330"/>
      <c r="G60" s="330"/>
    </row>
    <row r="61">
      <c r="A61" s="331">
        <v>139.0</v>
      </c>
      <c r="B61" s="332" t="s">
        <v>1657</v>
      </c>
      <c r="C61" s="331">
        <v>86.0</v>
      </c>
      <c r="D61" s="332"/>
      <c r="E61" s="333"/>
      <c r="F61" s="330"/>
      <c r="G61" s="330"/>
    </row>
    <row r="62">
      <c r="A62" s="327">
        <v>141.0</v>
      </c>
      <c r="B62" s="328" t="s">
        <v>1661</v>
      </c>
      <c r="C62" s="327">
        <v>99.0</v>
      </c>
      <c r="D62" s="328"/>
      <c r="E62" s="329"/>
      <c r="F62" s="330"/>
      <c r="G62" s="330"/>
    </row>
    <row r="63">
      <c r="A63" s="327">
        <v>142.0</v>
      </c>
      <c r="B63" s="328" t="s">
        <v>1662</v>
      </c>
      <c r="C63" s="327">
        <v>90.0</v>
      </c>
      <c r="D63" s="328" t="s">
        <v>5259</v>
      </c>
      <c r="E63" s="329"/>
      <c r="F63" s="330"/>
      <c r="G63" s="330"/>
    </row>
    <row r="64">
      <c r="A64" s="327">
        <v>143.0</v>
      </c>
      <c r="B64" s="328" t="s">
        <v>1667</v>
      </c>
      <c r="C64" s="327">
        <v>121.0</v>
      </c>
      <c r="D64" s="334" t="s">
        <v>5259</v>
      </c>
      <c r="E64" s="329"/>
      <c r="F64" s="330"/>
      <c r="G64" s="330"/>
    </row>
    <row r="65">
      <c r="A65" s="331">
        <v>144.0</v>
      </c>
      <c r="B65" s="332" t="s">
        <v>1673</v>
      </c>
      <c r="C65" s="331">
        <v>73.0</v>
      </c>
      <c r="D65" s="332"/>
      <c r="E65" s="333"/>
      <c r="F65" s="330"/>
      <c r="G65" s="330"/>
    </row>
    <row r="66">
      <c r="A66" s="331">
        <v>145.0</v>
      </c>
      <c r="B66" s="332" t="s">
        <v>1680</v>
      </c>
      <c r="C66" s="331">
        <v>71.0</v>
      </c>
      <c r="D66" s="332"/>
      <c r="E66" s="333"/>
      <c r="F66" s="330"/>
      <c r="G66" s="330"/>
    </row>
    <row r="67">
      <c r="A67" s="331">
        <v>146.0</v>
      </c>
      <c r="B67" s="332" t="s">
        <v>1689</v>
      </c>
      <c r="C67" s="331">
        <v>69.0</v>
      </c>
      <c r="D67" s="332"/>
      <c r="E67" s="333"/>
      <c r="F67" s="330"/>
      <c r="G67" s="330"/>
    </row>
    <row r="68">
      <c r="A68" s="327">
        <v>149.0</v>
      </c>
      <c r="B68" s="328" t="s">
        <v>1710</v>
      </c>
      <c r="C68" s="336">
        <v>121.0</v>
      </c>
      <c r="D68" s="328" t="s">
        <v>5259</v>
      </c>
      <c r="E68" s="329"/>
      <c r="F68" s="330"/>
      <c r="G68" s="330"/>
    </row>
    <row r="69">
      <c r="A69" s="327">
        <v>150.0</v>
      </c>
      <c r="B69" s="328" t="s">
        <v>1722</v>
      </c>
      <c r="C69" s="327">
        <v>137.0</v>
      </c>
      <c r="D69" s="328"/>
      <c r="E69" s="329"/>
      <c r="F69" s="330"/>
      <c r="G69" s="330"/>
    </row>
    <row r="70">
      <c r="A70" s="327">
        <v>151.0</v>
      </c>
      <c r="B70" s="328" t="s">
        <v>1732</v>
      </c>
      <c r="C70" s="327">
        <v>242.0</v>
      </c>
      <c r="D70" s="328"/>
      <c r="E70" s="329"/>
      <c r="F70" s="330"/>
      <c r="G70" s="330"/>
    </row>
    <row r="71">
      <c r="A71" s="331">
        <v>154.0</v>
      </c>
      <c r="B71" s="332" t="s">
        <v>1774</v>
      </c>
      <c r="C71" s="331">
        <v>78.0</v>
      </c>
      <c r="D71" s="335" t="s">
        <v>5265</v>
      </c>
      <c r="E71" s="333"/>
      <c r="F71" s="330"/>
      <c r="G71" s="330"/>
    </row>
    <row r="72">
      <c r="A72" s="331">
        <v>157.0</v>
      </c>
      <c r="B72" s="332" t="s">
        <v>1798</v>
      </c>
      <c r="C72" s="331">
        <v>94.0</v>
      </c>
      <c r="D72" s="332"/>
      <c r="E72" s="333"/>
      <c r="F72" s="330"/>
      <c r="G72" s="330"/>
    </row>
    <row r="73">
      <c r="A73" s="331">
        <v>160.0</v>
      </c>
      <c r="B73" s="332" t="s">
        <v>1818</v>
      </c>
      <c r="C73" s="331">
        <v>105.0</v>
      </c>
      <c r="D73" s="332"/>
      <c r="E73" s="333"/>
      <c r="F73" s="330"/>
      <c r="G73" s="330"/>
    </row>
    <row r="74">
      <c r="A74" s="327">
        <v>162.0</v>
      </c>
      <c r="B74" s="328" t="s">
        <v>1836</v>
      </c>
      <c r="C74" s="327">
        <v>95.0</v>
      </c>
      <c r="D74" s="328"/>
      <c r="E74" s="329"/>
      <c r="F74" s="330"/>
      <c r="G74" s="330"/>
    </row>
    <row r="75">
      <c r="A75" s="327">
        <v>164.0</v>
      </c>
      <c r="B75" s="328" t="s">
        <v>1856</v>
      </c>
      <c r="C75" s="327">
        <v>76.0</v>
      </c>
      <c r="D75" s="328"/>
      <c r="E75" s="329"/>
      <c r="F75" s="330"/>
      <c r="G75" s="330"/>
    </row>
    <row r="76">
      <c r="A76" s="327">
        <v>166.0</v>
      </c>
      <c r="B76" s="328" t="s">
        <v>1877</v>
      </c>
      <c r="C76" s="327">
        <v>78.0</v>
      </c>
      <c r="D76" s="328"/>
      <c r="E76" s="329"/>
      <c r="F76" s="330"/>
      <c r="G76" s="330"/>
    </row>
    <row r="77">
      <c r="A77" s="331">
        <v>168.0</v>
      </c>
      <c r="B77" s="332" t="s">
        <v>1898</v>
      </c>
      <c r="C77" s="331">
        <v>74.0</v>
      </c>
      <c r="D77" s="335" t="s">
        <v>5265</v>
      </c>
      <c r="E77" s="333"/>
      <c r="F77" s="330"/>
      <c r="G77" s="330"/>
    </row>
    <row r="78">
      <c r="A78" s="331">
        <v>169.0</v>
      </c>
      <c r="B78" s="332" t="s">
        <v>1911</v>
      </c>
      <c r="C78" s="331">
        <v>86.0</v>
      </c>
      <c r="D78" s="332"/>
      <c r="E78" s="333"/>
      <c r="F78" s="330"/>
      <c r="G78" s="330"/>
    </row>
    <row r="79">
      <c r="A79" s="331">
        <v>171.0</v>
      </c>
      <c r="B79" s="332" t="s">
        <v>1935</v>
      </c>
      <c r="C79" s="331">
        <v>77.0</v>
      </c>
      <c r="D79" s="332"/>
      <c r="E79" s="333"/>
      <c r="F79" s="330"/>
      <c r="G79" s="330"/>
    </row>
    <row r="80">
      <c r="A80" s="327">
        <v>178.0</v>
      </c>
      <c r="B80" s="328" t="s">
        <v>2030</v>
      </c>
      <c r="C80" s="327">
        <v>95.0</v>
      </c>
      <c r="D80" s="328"/>
      <c r="E80" s="329"/>
      <c r="F80" s="330"/>
      <c r="G80" s="330"/>
    </row>
    <row r="81">
      <c r="A81" s="327">
        <v>181.0</v>
      </c>
      <c r="B81" s="328" t="s">
        <v>2061</v>
      </c>
      <c r="C81" s="327">
        <v>87.0</v>
      </c>
      <c r="D81" s="328"/>
      <c r="E81" s="329"/>
      <c r="F81" s="330"/>
      <c r="G81" s="330"/>
    </row>
    <row r="82">
      <c r="A82" s="327">
        <v>182.0</v>
      </c>
      <c r="B82" s="328" t="s">
        <v>2074</v>
      </c>
      <c r="C82" s="327">
        <v>74.0</v>
      </c>
      <c r="D82" s="328"/>
      <c r="E82" s="329"/>
      <c r="F82" s="330"/>
      <c r="G82" s="330"/>
    </row>
    <row r="83">
      <c r="A83" s="331">
        <v>184.0</v>
      </c>
      <c r="B83" s="332" t="s">
        <v>2089</v>
      </c>
      <c r="C83" s="331">
        <v>98.0</v>
      </c>
      <c r="D83" s="335" t="s">
        <v>5265</v>
      </c>
      <c r="E83" s="333"/>
      <c r="F83" s="330"/>
      <c r="G83" s="330"/>
    </row>
    <row r="84">
      <c r="A84" s="331">
        <v>185.0</v>
      </c>
      <c r="B84" s="332" t="s">
        <v>2100</v>
      </c>
      <c r="C84" s="331">
        <v>80.0</v>
      </c>
      <c r="D84" s="332"/>
      <c r="E84" s="333"/>
      <c r="F84" s="330"/>
      <c r="G84" s="330"/>
    </row>
    <row r="85">
      <c r="A85" s="331">
        <v>186.0</v>
      </c>
      <c r="B85" s="332" t="s">
        <v>2110</v>
      </c>
      <c r="C85" s="331">
        <v>97.0</v>
      </c>
      <c r="D85" s="332"/>
      <c r="E85" s="333"/>
      <c r="F85" s="330"/>
      <c r="G85" s="330"/>
    </row>
    <row r="86">
      <c r="A86" s="327">
        <v>189.0</v>
      </c>
      <c r="B86" s="328" t="s">
        <v>2138</v>
      </c>
      <c r="C86" s="327">
        <v>69.0</v>
      </c>
      <c r="D86" s="328"/>
      <c r="E86" s="329"/>
      <c r="F86" s="330"/>
      <c r="G86" s="330"/>
    </row>
    <row r="87">
      <c r="A87" s="327">
        <v>192.0</v>
      </c>
      <c r="B87" s="328" t="s">
        <v>2164</v>
      </c>
      <c r="C87" s="327">
        <v>63.0</v>
      </c>
      <c r="D87" s="328"/>
      <c r="E87" s="329"/>
      <c r="F87" s="330"/>
      <c r="G87" s="330"/>
    </row>
    <row r="88">
      <c r="A88" s="327">
        <v>195.0</v>
      </c>
      <c r="B88" s="328" t="s">
        <v>2213</v>
      </c>
      <c r="C88" s="327">
        <v>94.0</v>
      </c>
      <c r="D88" s="328"/>
      <c r="E88" s="329"/>
      <c r="F88" s="330"/>
      <c r="G88" s="330"/>
    </row>
    <row r="89">
      <c r="A89" s="331">
        <v>196.0</v>
      </c>
      <c r="B89" s="332" t="s">
        <v>2225</v>
      </c>
      <c r="C89" s="331">
        <v>93.0</v>
      </c>
      <c r="D89" s="332"/>
      <c r="E89" s="333"/>
      <c r="F89" s="330"/>
      <c r="G89" s="330"/>
    </row>
    <row r="90">
      <c r="A90" s="331">
        <v>197.0</v>
      </c>
      <c r="B90" s="332" t="s">
        <v>2240</v>
      </c>
      <c r="C90" s="331">
        <v>94.0</v>
      </c>
      <c r="D90" s="332"/>
      <c r="E90" s="333"/>
      <c r="F90" s="330"/>
      <c r="G90" s="330"/>
    </row>
    <row r="91">
      <c r="A91" s="331">
        <v>199.0</v>
      </c>
      <c r="B91" s="332" t="s">
        <v>2279</v>
      </c>
      <c r="C91" s="331">
        <v>122.0</v>
      </c>
      <c r="D91" s="335" t="s">
        <v>5265</v>
      </c>
      <c r="E91" s="333"/>
      <c r="F91" s="330"/>
      <c r="G91" s="330"/>
    </row>
    <row r="92">
      <c r="A92" s="327">
        <v>201.0</v>
      </c>
      <c r="B92" s="328" t="s">
        <v>2303</v>
      </c>
      <c r="C92" s="327">
        <v>2.0</v>
      </c>
      <c r="D92" s="328"/>
      <c r="E92" s="329"/>
      <c r="F92" s="330"/>
      <c r="G92" s="330"/>
    </row>
    <row r="93">
      <c r="A93" s="327">
        <v>202.0</v>
      </c>
      <c r="B93" s="328" t="s">
        <v>2315</v>
      </c>
      <c r="C93" s="327">
        <v>10.0</v>
      </c>
      <c r="D93" s="328"/>
      <c r="E93" s="329"/>
      <c r="F93" s="330"/>
      <c r="G93" s="330"/>
    </row>
    <row r="94">
      <c r="A94" s="327">
        <v>203.0</v>
      </c>
      <c r="B94" s="328" t="s">
        <v>2325</v>
      </c>
      <c r="C94" s="327">
        <v>95.0</v>
      </c>
      <c r="D94" s="334" t="s">
        <v>5265</v>
      </c>
      <c r="E94" s="329"/>
      <c r="F94" s="330"/>
      <c r="G94" s="330"/>
    </row>
    <row r="95">
      <c r="A95" s="331">
        <v>205.0</v>
      </c>
      <c r="B95" s="332" t="s">
        <v>2343</v>
      </c>
      <c r="C95" s="331">
        <v>79.0</v>
      </c>
      <c r="D95" s="332"/>
      <c r="E95" s="333"/>
      <c r="F95" s="330"/>
      <c r="G95" s="330"/>
    </row>
    <row r="96">
      <c r="A96" s="331">
        <v>206.0</v>
      </c>
      <c r="B96" s="332" t="s">
        <v>2356</v>
      </c>
      <c r="C96" s="331">
        <v>89.0</v>
      </c>
      <c r="D96" s="335" t="s">
        <v>5265</v>
      </c>
      <c r="E96" s="333"/>
      <c r="F96" s="330"/>
      <c r="G96" s="330"/>
    </row>
    <row r="97">
      <c r="A97" s="331">
        <v>208.0</v>
      </c>
      <c r="B97" s="332" t="s">
        <v>2313</v>
      </c>
      <c r="C97" s="331">
        <v>91.0</v>
      </c>
      <c r="D97" s="335" t="s">
        <v>5265</v>
      </c>
      <c r="E97" s="333"/>
      <c r="F97" s="330"/>
      <c r="G97" s="330"/>
    </row>
    <row r="98">
      <c r="A98" s="327">
        <v>210.0</v>
      </c>
      <c r="B98" s="328" t="s">
        <v>2396</v>
      </c>
      <c r="C98" s="327">
        <v>108.0</v>
      </c>
      <c r="D98" s="328"/>
      <c r="E98" s="329"/>
      <c r="F98" s="330"/>
      <c r="G98" s="330"/>
    </row>
    <row r="99">
      <c r="A99" s="327">
        <v>211.0</v>
      </c>
      <c r="B99" s="328" t="s">
        <v>2398</v>
      </c>
      <c r="C99" s="327">
        <v>78.0</v>
      </c>
      <c r="D99" s="328"/>
      <c r="E99" s="329"/>
      <c r="F99" s="330"/>
      <c r="G99" s="330"/>
    </row>
    <row r="100">
      <c r="A100" s="327">
        <v>212.0</v>
      </c>
      <c r="B100" s="328" t="s">
        <v>2301</v>
      </c>
      <c r="C100" s="327">
        <v>85.0</v>
      </c>
      <c r="D100" s="328"/>
      <c r="E100" s="329"/>
      <c r="F100" s="330"/>
      <c r="G100" s="330"/>
    </row>
    <row r="101">
      <c r="A101" s="331">
        <v>213.0</v>
      </c>
      <c r="B101" s="332" t="s">
        <v>2408</v>
      </c>
      <c r="C101" s="331">
        <v>74.0</v>
      </c>
      <c r="D101" s="335" t="s">
        <v>5265</v>
      </c>
      <c r="E101" s="333"/>
      <c r="F101" s="330"/>
      <c r="G101" s="330"/>
    </row>
    <row r="102">
      <c r="A102" s="331">
        <v>214.0</v>
      </c>
      <c r="B102" s="332" t="s">
        <v>2234</v>
      </c>
      <c r="C102" s="331">
        <v>83.0</v>
      </c>
      <c r="D102" s="335" t="s">
        <v>5265</v>
      </c>
      <c r="E102" s="333"/>
      <c r="F102" s="330"/>
      <c r="G102" s="330"/>
    </row>
    <row r="103">
      <c r="A103" s="331">
        <v>217.0</v>
      </c>
      <c r="B103" s="332" t="s">
        <v>2425</v>
      </c>
      <c r="C103" s="331">
        <v>107.0</v>
      </c>
      <c r="D103" s="332"/>
      <c r="E103" s="333"/>
      <c r="F103" s="330"/>
      <c r="G103" s="330"/>
    </row>
    <row r="104">
      <c r="A104" s="327">
        <v>219.0</v>
      </c>
      <c r="B104" s="328" t="s">
        <v>2438</v>
      </c>
      <c r="C104" s="327">
        <v>80.0</v>
      </c>
      <c r="D104" s="328"/>
      <c r="E104" s="329"/>
      <c r="F104" s="330"/>
      <c r="G104" s="330"/>
    </row>
    <row r="105">
      <c r="A105" s="327">
        <v>222.0</v>
      </c>
      <c r="B105" s="328" t="s">
        <v>2472</v>
      </c>
      <c r="C105" s="327">
        <v>89.0</v>
      </c>
      <c r="D105" s="328"/>
      <c r="E105" s="329"/>
      <c r="F105" s="330"/>
      <c r="G105" s="330"/>
    </row>
    <row r="106">
      <c r="A106" s="327">
        <v>224.0</v>
      </c>
      <c r="B106" s="328" t="s">
        <v>2495</v>
      </c>
      <c r="C106" s="327">
        <v>82.0</v>
      </c>
      <c r="D106" s="328"/>
      <c r="E106" s="329"/>
      <c r="F106" s="330"/>
      <c r="G106" s="330"/>
    </row>
    <row r="107">
      <c r="A107" s="331">
        <v>225.0</v>
      </c>
      <c r="B107" s="332" t="s">
        <v>2507</v>
      </c>
      <c r="C107" s="331">
        <v>71.0</v>
      </c>
      <c r="D107" s="332"/>
      <c r="E107" s="333"/>
      <c r="F107" s="330"/>
      <c r="G107" s="330"/>
    </row>
    <row r="108">
      <c r="A108" s="331">
        <v>226.0</v>
      </c>
      <c r="B108" s="332" t="s">
        <v>2514</v>
      </c>
      <c r="C108" s="331">
        <v>80.0</v>
      </c>
      <c r="D108" s="332"/>
      <c r="E108" s="333"/>
      <c r="F108" s="330"/>
      <c r="G108" s="330"/>
    </row>
    <row r="109">
      <c r="A109" s="331">
        <v>227.0</v>
      </c>
      <c r="B109" s="332" t="s">
        <v>2529</v>
      </c>
      <c r="C109" s="331">
        <v>78.0</v>
      </c>
      <c r="D109" s="332"/>
      <c r="E109" s="333"/>
      <c r="F109" s="330"/>
      <c r="G109" s="330"/>
    </row>
    <row r="110">
      <c r="A110" s="327">
        <v>229.0</v>
      </c>
      <c r="B110" s="328" t="s">
        <v>2237</v>
      </c>
      <c r="C110" s="327">
        <v>84.0</v>
      </c>
      <c r="D110" s="328"/>
      <c r="E110" s="329"/>
      <c r="F110" s="330"/>
      <c r="G110" s="330"/>
    </row>
    <row r="111">
      <c r="A111" s="327">
        <v>230.0</v>
      </c>
      <c r="B111" s="328" t="s">
        <v>2558</v>
      </c>
      <c r="C111" s="327">
        <v>73.0</v>
      </c>
      <c r="D111" s="328" t="s">
        <v>5259</v>
      </c>
      <c r="E111" s="329"/>
      <c r="F111" s="330"/>
      <c r="G111" s="330"/>
    </row>
    <row r="112">
      <c r="A112" s="327">
        <v>232.0</v>
      </c>
      <c r="B112" s="328" t="s">
        <v>2578</v>
      </c>
      <c r="C112" s="327">
        <v>82.0</v>
      </c>
      <c r="D112" s="328"/>
      <c r="E112" s="329"/>
      <c r="F112" s="330"/>
      <c r="G112" s="330"/>
    </row>
    <row r="113">
      <c r="A113" s="331">
        <v>234.0</v>
      </c>
      <c r="B113" s="332" t="s">
        <v>2614</v>
      </c>
      <c r="C113" s="331">
        <v>87.0</v>
      </c>
      <c r="D113" s="332"/>
      <c r="E113" s="333"/>
      <c r="F113" s="330"/>
      <c r="G113" s="330"/>
    </row>
    <row r="114">
      <c r="A114" s="331">
        <v>235.0</v>
      </c>
      <c r="B114" s="332" t="s">
        <v>2631</v>
      </c>
      <c r="C114" s="331">
        <v>621.0</v>
      </c>
      <c r="D114" s="332"/>
      <c r="E114" s="333"/>
      <c r="F114" s="330"/>
      <c r="G114" s="330"/>
    </row>
    <row r="115">
      <c r="A115" s="331">
        <v>237.0</v>
      </c>
      <c r="B115" s="332" t="s">
        <v>2662</v>
      </c>
      <c r="C115" s="331">
        <v>82.0</v>
      </c>
      <c r="D115" s="332"/>
      <c r="E115" s="333"/>
      <c r="F115" s="330"/>
      <c r="G115" s="330"/>
    </row>
    <row r="116">
      <c r="A116" s="327">
        <v>241.0</v>
      </c>
      <c r="B116" s="328" t="s">
        <v>2711</v>
      </c>
      <c r="C116" s="327">
        <v>92.0</v>
      </c>
      <c r="D116" s="328"/>
      <c r="E116" s="329"/>
      <c r="F116" s="330"/>
      <c r="G116" s="330"/>
    </row>
    <row r="117">
      <c r="A117" s="327">
        <v>242.0</v>
      </c>
      <c r="B117" s="328" t="s">
        <v>2721</v>
      </c>
      <c r="C117" s="327">
        <v>130.0</v>
      </c>
      <c r="D117" s="328"/>
      <c r="E117" s="329"/>
      <c r="F117" s="330"/>
      <c r="G117" s="330"/>
    </row>
    <row r="118">
      <c r="A118" s="327">
        <v>243.0</v>
      </c>
      <c r="B118" s="328" t="s">
        <v>2729</v>
      </c>
      <c r="C118" s="327">
        <v>69.0</v>
      </c>
      <c r="D118" s="328"/>
      <c r="E118" s="329"/>
      <c r="F118" s="330"/>
      <c r="G118" s="330"/>
    </row>
    <row r="119">
      <c r="A119" s="331">
        <v>244.0</v>
      </c>
      <c r="B119" s="332" t="s">
        <v>2744</v>
      </c>
      <c r="C119" s="331">
        <v>69.0</v>
      </c>
      <c r="D119" s="332"/>
      <c r="E119" s="333"/>
      <c r="F119" s="330"/>
      <c r="G119" s="330"/>
    </row>
    <row r="120">
      <c r="A120" s="331">
        <v>245.0</v>
      </c>
      <c r="B120" s="332" t="s">
        <v>2754</v>
      </c>
      <c r="C120" s="331">
        <v>74.0</v>
      </c>
      <c r="D120" s="332"/>
      <c r="E120" s="333"/>
      <c r="F120" s="330"/>
      <c r="G120" s="330"/>
    </row>
    <row r="121">
      <c r="A121" s="331">
        <v>248.0</v>
      </c>
      <c r="B121" s="332" t="s">
        <v>2320</v>
      </c>
      <c r="C121" s="331">
        <v>117.0</v>
      </c>
      <c r="D121" s="332"/>
      <c r="E121" s="333"/>
      <c r="F121" s="330"/>
      <c r="G121" s="330"/>
    </row>
    <row r="122">
      <c r="A122" s="327">
        <v>249.0</v>
      </c>
      <c r="B122" s="328" t="s">
        <v>2795</v>
      </c>
      <c r="C122" s="327">
        <v>103.0</v>
      </c>
      <c r="D122" s="328"/>
      <c r="E122" s="329"/>
      <c r="F122" s="330"/>
      <c r="G122" s="330"/>
    </row>
    <row r="123">
      <c r="A123" s="327">
        <v>250.0</v>
      </c>
      <c r="B123" s="328" t="s">
        <v>2803</v>
      </c>
      <c r="C123" s="327">
        <v>87.0</v>
      </c>
      <c r="D123" s="328"/>
      <c r="E123" s="329"/>
      <c r="F123" s="330"/>
      <c r="G123" s="330"/>
    </row>
    <row r="124">
      <c r="A124" s="327">
        <v>251.0</v>
      </c>
      <c r="B124" s="328" t="s">
        <v>2812</v>
      </c>
      <c r="C124" s="327">
        <v>90.0</v>
      </c>
      <c r="D124" s="328"/>
      <c r="E124" s="329"/>
      <c r="F124" s="330"/>
      <c r="G124" s="330"/>
    </row>
    <row r="125">
      <c r="A125" s="331">
        <v>254.0</v>
      </c>
      <c r="B125" s="332" t="s">
        <v>2297</v>
      </c>
      <c r="C125" s="331">
        <v>102.0</v>
      </c>
      <c r="D125" s="332"/>
      <c r="E125" s="333"/>
      <c r="F125" s="330"/>
      <c r="G125" s="330"/>
    </row>
    <row r="126">
      <c r="A126" s="331">
        <v>257.0</v>
      </c>
      <c r="B126" s="332" t="s">
        <v>2188</v>
      </c>
      <c r="C126" s="331">
        <v>107.0</v>
      </c>
      <c r="D126" s="332"/>
      <c r="E126" s="333"/>
      <c r="F126" s="330"/>
      <c r="G126" s="330"/>
    </row>
    <row r="127">
      <c r="A127" s="331">
        <v>260.0</v>
      </c>
      <c r="B127" s="332" t="s">
        <v>2317</v>
      </c>
      <c r="C127" s="331">
        <v>98.0</v>
      </c>
      <c r="D127" s="332"/>
      <c r="E127" s="333"/>
      <c r="F127" s="330"/>
      <c r="G127" s="330"/>
    </row>
    <row r="128">
      <c r="A128" s="327">
        <v>262.0</v>
      </c>
      <c r="B128" s="328" t="s">
        <v>2860</v>
      </c>
      <c r="C128" s="327">
        <v>72.0</v>
      </c>
      <c r="D128" s="328"/>
      <c r="E128" s="329"/>
      <c r="F128" s="330"/>
      <c r="G128" s="330"/>
    </row>
    <row r="129">
      <c r="A129" s="327">
        <v>264.0</v>
      </c>
      <c r="B129" s="328" t="s">
        <v>2876</v>
      </c>
      <c r="C129" s="327">
        <v>89.0</v>
      </c>
      <c r="D129" s="328"/>
      <c r="E129" s="329"/>
      <c r="F129" s="330"/>
      <c r="G129" s="330"/>
    </row>
    <row r="130">
      <c r="A130" s="327">
        <v>267.0</v>
      </c>
      <c r="B130" s="328" t="s">
        <v>2894</v>
      </c>
      <c r="C130" s="327">
        <v>63.0</v>
      </c>
      <c r="D130" s="328"/>
      <c r="E130" s="329"/>
      <c r="F130" s="330"/>
      <c r="G130" s="330"/>
    </row>
    <row r="131">
      <c r="A131" s="331">
        <v>269.0</v>
      </c>
      <c r="B131" s="332" t="s">
        <v>2908</v>
      </c>
      <c r="C131" s="331">
        <v>64.0</v>
      </c>
      <c r="D131" s="332"/>
      <c r="E131" s="333"/>
      <c r="F131" s="330"/>
      <c r="G131" s="330"/>
    </row>
    <row r="132">
      <c r="A132" s="331">
        <v>272.0</v>
      </c>
      <c r="B132" s="332" t="s">
        <v>2937</v>
      </c>
      <c r="C132" s="331">
        <v>91.0</v>
      </c>
      <c r="D132" s="332"/>
      <c r="E132" s="333"/>
      <c r="F132" s="330"/>
      <c r="G132" s="330"/>
    </row>
    <row r="133">
      <c r="A133" s="331">
        <v>275.0</v>
      </c>
      <c r="B133" s="332" t="s">
        <v>2946</v>
      </c>
      <c r="C133" s="331">
        <v>104.0</v>
      </c>
      <c r="D133" s="332"/>
      <c r="E133" s="333"/>
      <c r="F133" s="330"/>
      <c r="G133" s="330"/>
    </row>
    <row r="134">
      <c r="A134" s="327">
        <v>277.0</v>
      </c>
      <c r="B134" s="328" t="s">
        <v>2952</v>
      </c>
      <c r="C134" s="327">
        <v>64.0</v>
      </c>
      <c r="D134" s="328"/>
      <c r="E134" s="329"/>
      <c r="F134" s="330"/>
      <c r="G134" s="330"/>
    </row>
    <row r="135">
      <c r="A135" s="327">
        <v>279.0</v>
      </c>
      <c r="B135" s="328" t="s">
        <v>2960</v>
      </c>
      <c r="C135" s="327">
        <v>76.0</v>
      </c>
      <c r="D135" s="328"/>
      <c r="E135" s="329"/>
      <c r="F135" s="330"/>
      <c r="G135" s="330"/>
    </row>
    <row r="136">
      <c r="A136" s="327">
        <v>282.0</v>
      </c>
      <c r="B136" s="328" t="s">
        <v>2220</v>
      </c>
      <c r="C136" s="327">
        <v>102.0</v>
      </c>
      <c r="D136" s="328" t="s">
        <v>5259</v>
      </c>
      <c r="E136" s="329"/>
      <c r="F136" s="330"/>
      <c r="G136" s="330"/>
    </row>
    <row r="137">
      <c r="A137" s="331">
        <v>284.0</v>
      </c>
      <c r="B137" s="332" t="s">
        <v>2989</v>
      </c>
      <c r="C137" s="331">
        <v>80.0</v>
      </c>
      <c r="D137" s="332"/>
      <c r="E137" s="333"/>
      <c r="F137" s="330"/>
      <c r="G137" s="330"/>
    </row>
    <row r="138">
      <c r="A138" s="331">
        <v>286.0</v>
      </c>
      <c r="B138" s="332" t="s">
        <v>2996</v>
      </c>
      <c r="C138" s="331">
        <v>86.0</v>
      </c>
      <c r="D138" s="332"/>
      <c r="E138" s="333"/>
      <c r="F138" s="330"/>
      <c r="G138" s="330"/>
    </row>
    <row r="139">
      <c r="A139" s="331">
        <v>289.0</v>
      </c>
      <c r="B139" s="332" t="s">
        <v>3004</v>
      </c>
      <c r="C139" s="331">
        <v>100.0</v>
      </c>
      <c r="D139" s="332"/>
      <c r="E139" s="333"/>
      <c r="F139" s="330"/>
      <c r="G139" s="330"/>
    </row>
    <row r="140">
      <c r="A140" s="327">
        <v>291.0</v>
      </c>
      <c r="B140" s="328" t="s">
        <v>3017</v>
      </c>
      <c r="C140" s="327">
        <v>68.0</v>
      </c>
      <c r="D140" s="328"/>
      <c r="E140" s="329"/>
      <c r="F140" s="330"/>
      <c r="G140" s="330"/>
    </row>
    <row r="141">
      <c r="A141" s="327">
        <v>292.0</v>
      </c>
      <c r="B141" s="328" t="s">
        <v>2055</v>
      </c>
      <c r="C141" s="327">
        <v>80.0</v>
      </c>
      <c r="D141" s="328"/>
      <c r="E141" s="329"/>
      <c r="F141" s="330"/>
      <c r="G141" s="330"/>
    </row>
    <row r="142">
      <c r="A142" s="327">
        <v>295.0</v>
      </c>
      <c r="B142" s="328" t="s">
        <v>3025</v>
      </c>
      <c r="C142" s="327">
        <v>99.0</v>
      </c>
      <c r="D142" s="328"/>
      <c r="E142" s="329"/>
      <c r="F142" s="330"/>
      <c r="G142" s="330"/>
    </row>
    <row r="143">
      <c r="A143" s="331">
        <v>297.0</v>
      </c>
      <c r="B143" s="332" t="s">
        <v>3032</v>
      </c>
      <c r="C143" s="331">
        <v>92.0</v>
      </c>
      <c r="D143" s="332"/>
      <c r="E143" s="333"/>
      <c r="F143" s="330"/>
      <c r="G143" s="330"/>
    </row>
    <row r="144">
      <c r="A144" s="331">
        <v>301.0</v>
      </c>
      <c r="B144" s="332" t="s">
        <v>3046</v>
      </c>
      <c r="C144" s="331">
        <v>89.0</v>
      </c>
      <c r="D144" s="332"/>
      <c r="E144" s="333"/>
      <c r="F144" s="330"/>
      <c r="G144" s="330"/>
    </row>
    <row r="145">
      <c r="A145" s="331">
        <v>302.0</v>
      </c>
      <c r="B145" s="332" t="s">
        <v>2290</v>
      </c>
      <c r="C145" s="331">
        <v>112.0</v>
      </c>
      <c r="D145" s="335" t="s">
        <v>5265</v>
      </c>
      <c r="E145" s="333"/>
      <c r="F145" s="330"/>
      <c r="G145" s="330"/>
    </row>
    <row r="146">
      <c r="A146" s="327">
        <v>303.0</v>
      </c>
      <c r="B146" s="328" t="s">
        <v>2265</v>
      </c>
      <c r="C146" s="327">
        <v>102.0</v>
      </c>
      <c r="D146" s="334" t="s">
        <v>5265</v>
      </c>
      <c r="E146" s="329"/>
      <c r="F146" s="330"/>
      <c r="G146" s="330"/>
    </row>
    <row r="147">
      <c r="A147" s="327">
        <v>306.0</v>
      </c>
      <c r="B147" s="328" t="s">
        <v>2162</v>
      </c>
      <c r="C147" s="327">
        <v>113.0</v>
      </c>
      <c r="D147" s="328"/>
      <c r="E147" s="329"/>
      <c r="F147" s="330"/>
      <c r="G147" s="330"/>
    </row>
    <row r="148">
      <c r="A148" s="327">
        <v>308.0</v>
      </c>
      <c r="B148" s="328" t="s">
        <v>2268</v>
      </c>
      <c r="C148" s="327">
        <v>96.0</v>
      </c>
      <c r="D148" s="328"/>
      <c r="E148" s="329"/>
      <c r="F148" s="330"/>
      <c r="G148" s="330"/>
    </row>
    <row r="149">
      <c r="A149" s="331">
        <v>310.0</v>
      </c>
      <c r="B149" s="332" t="s">
        <v>2262</v>
      </c>
      <c r="C149" s="331">
        <v>67.0</v>
      </c>
      <c r="D149" s="332"/>
      <c r="E149" s="333"/>
      <c r="F149" s="330"/>
      <c r="G149" s="330"/>
    </row>
    <row r="150">
      <c r="A150" s="331">
        <v>311.0</v>
      </c>
      <c r="B150" s="332" t="s">
        <v>3082</v>
      </c>
      <c r="C150" s="331">
        <v>76.0</v>
      </c>
      <c r="D150" s="332"/>
      <c r="E150" s="333"/>
      <c r="F150" s="330"/>
      <c r="G150" s="330"/>
    </row>
    <row r="151">
      <c r="A151" s="331">
        <v>312.0</v>
      </c>
      <c r="B151" s="332" t="s">
        <v>3084</v>
      </c>
      <c r="C151" s="331">
        <v>77.0</v>
      </c>
      <c r="D151" s="332"/>
      <c r="E151" s="333"/>
      <c r="F151" s="330"/>
      <c r="G151" s="330"/>
    </row>
    <row r="152">
      <c r="A152" s="327">
        <v>313.0</v>
      </c>
      <c r="B152" s="328" t="s">
        <v>3087</v>
      </c>
      <c r="C152" s="327">
        <v>77.0</v>
      </c>
      <c r="D152" s="328"/>
      <c r="E152" s="329"/>
      <c r="F152" s="330"/>
      <c r="G152" s="330"/>
    </row>
    <row r="153">
      <c r="A153" s="327">
        <v>314.0</v>
      </c>
      <c r="B153" s="328" t="s">
        <v>3092</v>
      </c>
      <c r="C153" s="327">
        <v>81.0</v>
      </c>
      <c r="D153" s="328"/>
      <c r="E153" s="329"/>
      <c r="F153" s="330"/>
      <c r="G153" s="330"/>
    </row>
    <row r="154">
      <c r="A154" s="327">
        <v>317.0</v>
      </c>
      <c r="B154" s="328" t="s">
        <v>3106</v>
      </c>
      <c r="C154" s="327">
        <v>80.0</v>
      </c>
      <c r="D154" s="328"/>
      <c r="E154" s="329"/>
      <c r="F154" s="330"/>
      <c r="G154" s="330"/>
    </row>
    <row r="155">
      <c r="A155" s="331">
        <v>319.0</v>
      </c>
      <c r="B155" s="332" t="s">
        <v>2306</v>
      </c>
      <c r="C155" s="331">
        <v>80.0</v>
      </c>
      <c r="D155" s="332"/>
      <c r="E155" s="333"/>
      <c r="F155" s="330"/>
      <c r="G155" s="330"/>
    </row>
    <row r="156">
      <c r="A156" s="331">
        <v>321.0</v>
      </c>
      <c r="B156" s="332" t="s">
        <v>3120</v>
      </c>
      <c r="C156" s="331">
        <v>69.0</v>
      </c>
      <c r="D156" s="332"/>
      <c r="E156" s="333"/>
      <c r="F156" s="330"/>
      <c r="G156" s="330"/>
    </row>
    <row r="157">
      <c r="A157" s="331">
        <v>323.0</v>
      </c>
      <c r="B157" s="332" t="s">
        <v>2192</v>
      </c>
      <c r="C157" s="331">
        <v>80.0</v>
      </c>
      <c r="D157" s="335" t="s">
        <v>5265</v>
      </c>
      <c r="E157" s="333"/>
      <c r="F157" s="330"/>
      <c r="G157" s="330"/>
    </row>
    <row r="158">
      <c r="A158" s="327">
        <v>324.0</v>
      </c>
      <c r="B158" s="328" t="s">
        <v>3131</v>
      </c>
      <c r="C158" s="327">
        <v>73.0</v>
      </c>
      <c r="D158" s="328"/>
      <c r="E158" s="329"/>
      <c r="F158" s="330"/>
      <c r="G158" s="330"/>
    </row>
    <row r="159">
      <c r="A159" s="327">
        <v>326.0</v>
      </c>
      <c r="B159" s="328" t="s">
        <v>3138</v>
      </c>
      <c r="C159" s="327">
        <v>92.0</v>
      </c>
      <c r="D159" s="328"/>
      <c r="E159" s="329"/>
      <c r="F159" s="330"/>
      <c r="G159" s="330"/>
    </row>
    <row r="160">
      <c r="A160" s="327">
        <v>327.0</v>
      </c>
      <c r="B160" s="328" t="s">
        <v>3140</v>
      </c>
      <c r="C160" s="327">
        <v>100.0</v>
      </c>
      <c r="D160" s="328"/>
      <c r="E160" s="329"/>
      <c r="F160" s="330"/>
      <c r="G160" s="330"/>
    </row>
    <row r="161">
      <c r="A161" s="331">
        <v>330.0</v>
      </c>
      <c r="B161" s="332" t="s">
        <v>3150</v>
      </c>
      <c r="C161" s="331">
        <v>91.0</v>
      </c>
      <c r="D161" s="332"/>
      <c r="E161" s="333"/>
      <c r="F161" s="330"/>
      <c r="G161" s="330"/>
    </row>
    <row r="162">
      <c r="A162" s="331">
        <v>332.0</v>
      </c>
      <c r="B162" s="332" t="s">
        <v>3156</v>
      </c>
      <c r="C162" s="331">
        <v>94.0</v>
      </c>
      <c r="D162" s="332"/>
      <c r="E162" s="333"/>
      <c r="F162" s="330"/>
      <c r="G162" s="330"/>
    </row>
    <row r="163">
      <c r="A163" s="331">
        <v>334.0</v>
      </c>
      <c r="B163" s="332" t="s">
        <v>2169</v>
      </c>
      <c r="C163" s="331">
        <v>86.0</v>
      </c>
      <c r="D163" s="332"/>
      <c r="E163" s="333"/>
      <c r="F163" s="330"/>
      <c r="G163" s="330"/>
    </row>
    <row r="164">
      <c r="A164" s="327">
        <v>335.0</v>
      </c>
      <c r="B164" s="328" t="s">
        <v>3167</v>
      </c>
      <c r="C164" s="327">
        <v>104.0</v>
      </c>
      <c r="D164" s="328"/>
      <c r="E164" s="329"/>
      <c r="F164" s="330"/>
      <c r="G164" s="330"/>
    </row>
    <row r="165">
      <c r="A165" s="327">
        <v>336.0</v>
      </c>
      <c r="B165" s="328" t="s">
        <v>3170</v>
      </c>
      <c r="C165" s="327">
        <v>76.0</v>
      </c>
      <c r="D165" s="328"/>
      <c r="E165" s="329"/>
      <c r="F165" s="330"/>
      <c r="G165" s="330"/>
    </row>
    <row r="166">
      <c r="A166" s="327">
        <v>337.0</v>
      </c>
      <c r="B166" s="328" t="s">
        <v>3174</v>
      </c>
      <c r="C166" s="327">
        <v>81.0</v>
      </c>
      <c r="D166" s="328"/>
      <c r="E166" s="329"/>
      <c r="F166" s="330"/>
      <c r="G166" s="330"/>
    </row>
    <row r="167">
      <c r="A167" s="331">
        <v>338.0</v>
      </c>
      <c r="B167" s="332" t="s">
        <v>3180</v>
      </c>
      <c r="C167" s="331">
        <v>84.0</v>
      </c>
      <c r="D167" s="332"/>
      <c r="E167" s="333"/>
      <c r="F167" s="330"/>
      <c r="G167" s="330"/>
    </row>
    <row r="168">
      <c r="A168" s="331">
        <v>340.0</v>
      </c>
      <c r="B168" s="332" t="s">
        <v>3186</v>
      </c>
      <c r="C168" s="331">
        <v>65.0</v>
      </c>
      <c r="D168" s="332"/>
      <c r="E168" s="333"/>
      <c r="F168" s="330"/>
      <c r="G168" s="330"/>
    </row>
    <row r="169">
      <c r="A169" s="331">
        <v>342.0</v>
      </c>
      <c r="B169" s="332" t="s">
        <v>3193</v>
      </c>
      <c r="C169" s="331">
        <v>86.0</v>
      </c>
      <c r="D169" s="332"/>
      <c r="E169" s="333"/>
      <c r="F169" s="330"/>
      <c r="G169" s="330"/>
    </row>
    <row r="170">
      <c r="A170" s="327">
        <v>344.0</v>
      </c>
      <c r="B170" s="328" t="s">
        <v>3200</v>
      </c>
      <c r="C170" s="327">
        <v>83.0</v>
      </c>
      <c r="D170" s="328"/>
      <c r="E170" s="329"/>
      <c r="F170" s="330"/>
      <c r="G170" s="330"/>
    </row>
    <row r="171">
      <c r="A171" s="327">
        <v>346.0</v>
      </c>
      <c r="B171" s="328" t="s">
        <v>3207</v>
      </c>
      <c r="C171" s="327">
        <v>76.0</v>
      </c>
      <c r="D171" s="328"/>
      <c r="E171" s="329"/>
      <c r="F171" s="330"/>
      <c r="G171" s="330"/>
    </row>
    <row r="172">
      <c r="A172" s="327">
        <v>348.0</v>
      </c>
      <c r="B172" s="328" t="s">
        <v>3214</v>
      </c>
      <c r="C172" s="327">
        <v>77.0</v>
      </c>
      <c r="D172" s="328"/>
      <c r="E172" s="329"/>
      <c r="F172" s="330"/>
      <c r="G172" s="330"/>
    </row>
    <row r="173">
      <c r="A173" s="331">
        <v>350.0</v>
      </c>
      <c r="B173" s="332" t="s">
        <v>3220</v>
      </c>
      <c r="C173" s="331">
        <v>71.0</v>
      </c>
      <c r="D173" s="335" t="s">
        <v>5265</v>
      </c>
      <c r="E173" s="333"/>
      <c r="F173" s="330"/>
      <c r="G173" s="330"/>
    </row>
    <row r="174">
      <c r="A174" s="331">
        <v>351.0</v>
      </c>
      <c r="B174" s="332" t="s">
        <v>3223</v>
      </c>
      <c r="C174" s="331">
        <v>69.0</v>
      </c>
      <c r="D174" s="332"/>
      <c r="E174" s="333"/>
      <c r="F174" s="330"/>
      <c r="G174" s="330"/>
    </row>
    <row r="175">
      <c r="A175" s="331">
        <v>352.0</v>
      </c>
      <c r="B175" s="332" t="s">
        <v>3225</v>
      </c>
      <c r="C175" s="331">
        <v>111.0</v>
      </c>
      <c r="D175" s="332"/>
      <c r="E175" s="333"/>
      <c r="F175" s="330"/>
      <c r="G175" s="330"/>
    </row>
    <row r="176">
      <c r="A176" s="327">
        <v>354.0</v>
      </c>
      <c r="B176" s="328" t="s">
        <v>2178</v>
      </c>
      <c r="C176" s="327">
        <v>85.0</v>
      </c>
      <c r="D176" s="328"/>
      <c r="E176" s="329"/>
      <c r="F176" s="330"/>
      <c r="G176" s="330"/>
    </row>
    <row r="177">
      <c r="A177" s="327">
        <v>357.0</v>
      </c>
      <c r="B177" s="328" t="s">
        <v>3242</v>
      </c>
      <c r="C177" s="327">
        <v>76.0</v>
      </c>
      <c r="D177" s="328"/>
      <c r="E177" s="329"/>
      <c r="F177" s="330"/>
      <c r="G177" s="330"/>
    </row>
    <row r="178">
      <c r="A178" s="327">
        <v>358.0</v>
      </c>
      <c r="B178" s="328" t="s">
        <v>3246</v>
      </c>
      <c r="C178" s="327">
        <v>85.0</v>
      </c>
      <c r="D178" s="328"/>
      <c r="E178" s="329"/>
      <c r="F178" s="330"/>
      <c r="G178" s="330"/>
    </row>
    <row r="179">
      <c r="A179" s="331">
        <v>359.0</v>
      </c>
      <c r="B179" s="332" t="s">
        <v>2155</v>
      </c>
      <c r="C179" s="331">
        <v>107.0</v>
      </c>
      <c r="D179" s="332"/>
      <c r="E179" s="333"/>
      <c r="F179" s="330"/>
      <c r="G179" s="330"/>
    </row>
    <row r="180">
      <c r="A180" s="331">
        <v>362.0</v>
      </c>
      <c r="B180" s="332" t="s">
        <v>2227</v>
      </c>
      <c r="C180" s="331">
        <v>69.0</v>
      </c>
      <c r="D180" s="332"/>
      <c r="E180" s="333"/>
      <c r="F180" s="330"/>
      <c r="G180" s="330"/>
    </row>
    <row r="181">
      <c r="A181" s="331">
        <v>365.0</v>
      </c>
      <c r="B181" s="332" t="s">
        <v>3279</v>
      </c>
      <c r="C181" s="331">
        <v>75.0</v>
      </c>
      <c r="D181" s="332"/>
      <c r="E181" s="333"/>
      <c r="F181" s="330"/>
      <c r="G181" s="330"/>
    </row>
    <row r="182">
      <c r="A182" s="327">
        <v>367.0</v>
      </c>
      <c r="B182" s="328" t="s">
        <v>3289</v>
      </c>
      <c r="C182" s="327">
        <v>66.0</v>
      </c>
      <c r="D182" s="328"/>
      <c r="E182" s="329"/>
      <c r="F182" s="330"/>
      <c r="G182" s="330"/>
    </row>
    <row r="183">
      <c r="A183" s="327">
        <v>368.0</v>
      </c>
      <c r="B183" s="328" t="s">
        <v>3291</v>
      </c>
      <c r="C183" s="327">
        <v>66.0</v>
      </c>
      <c r="D183" s="328"/>
      <c r="E183" s="329"/>
      <c r="F183" s="330"/>
      <c r="G183" s="330"/>
    </row>
    <row r="184">
      <c r="A184" s="327">
        <v>369.0</v>
      </c>
      <c r="B184" s="328" t="s">
        <v>3294</v>
      </c>
      <c r="C184" s="327">
        <v>70.0</v>
      </c>
      <c r="D184" s="328"/>
      <c r="E184" s="329"/>
      <c r="F184" s="330"/>
      <c r="G184" s="330"/>
    </row>
    <row r="185">
      <c r="A185" s="331">
        <v>370.0</v>
      </c>
      <c r="B185" s="332" t="s">
        <v>3298</v>
      </c>
      <c r="C185" s="331">
        <v>55.0</v>
      </c>
      <c r="D185" s="332"/>
      <c r="E185" s="333"/>
      <c r="F185" s="330"/>
      <c r="G185" s="330"/>
    </row>
    <row r="186">
      <c r="A186" s="331">
        <v>373.0</v>
      </c>
      <c r="B186" s="332" t="s">
        <v>2294</v>
      </c>
      <c r="C186" s="331">
        <v>84.0</v>
      </c>
      <c r="D186" s="332"/>
      <c r="E186" s="333"/>
      <c r="F186" s="330"/>
      <c r="G186" s="330"/>
    </row>
    <row r="187">
      <c r="A187" s="331">
        <v>376.0</v>
      </c>
      <c r="B187" s="332" t="s">
        <v>2272</v>
      </c>
      <c r="C187" s="337">
        <v>82.0</v>
      </c>
      <c r="D187" s="338" t="s">
        <v>5259</v>
      </c>
      <c r="E187" s="333"/>
      <c r="F187" s="330"/>
      <c r="G187" s="330"/>
    </row>
    <row r="188">
      <c r="A188" s="327">
        <v>377.0</v>
      </c>
      <c r="B188" s="328" t="s">
        <v>3325</v>
      </c>
      <c r="C188" s="327">
        <v>76.0</v>
      </c>
      <c r="D188" s="334" t="s">
        <v>5265</v>
      </c>
      <c r="E188" s="329"/>
      <c r="F188" s="330"/>
      <c r="G188" s="330"/>
    </row>
    <row r="189">
      <c r="A189" s="327">
        <v>378.0</v>
      </c>
      <c r="B189" s="328" t="s">
        <v>3326</v>
      </c>
      <c r="C189" s="327">
        <v>75.0</v>
      </c>
      <c r="D189" s="334" t="s">
        <v>5265</v>
      </c>
      <c r="E189" s="329"/>
      <c r="F189" s="330"/>
      <c r="G189" s="330"/>
    </row>
    <row r="190">
      <c r="A190" s="327">
        <v>379.0</v>
      </c>
      <c r="B190" s="328" t="s">
        <v>3327</v>
      </c>
      <c r="C190" s="327">
        <v>77.0</v>
      </c>
      <c r="D190" s="334" t="s">
        <v>5265</v>
      </c>
      <c r="E190" s="329"/>
      <c r="F190" s="330"/>
      <c r="G190" s="330"/>
    </row>
    <row r="191">
      <c r="A191" s="331">
        <v>380.0</v>
      </c>
      <c r="B191" s="332" t="s">
        <v>2244</v>
      </c>
      <c r="C191" s="331">
        <v>97.0</v>
      </c>
      <c r="D191" s="332"/>
      <c r="E191" s="333"/>
      <c r="F191" s="330"/>
      <c r="G191" s="330"/>
    </row>
    <row r="192">
      <c r="A192" s="331">
        <v>381.0</v>
      </c>
      <c r="B192" s="332" t="s">
        <v>2247</v>
      </c>
      <c r="C192" s="331">
        <v>92.0</v>
      </c>
      <c r="D192" s="332"/>
      <c r="E192" s="333"/>
      <c r="F192" s="330"/>
      <c r="G192" s="330"/>
    </row>
    <row r="193">
      <c r="A193" s="331">
        <v>382.0</v>
      </c>
      <c r="B193" s="332" t="s">
        <v>1764</v>
      </c>
      <c r="C193" s="331">
        <v>67.0</v>
      </c>
      <c r="D193" s="332"/>
      <c r="E193" s="333"/>
      <c r="F193" s="330"/>
      <c r="G193" s="330"/>
    </row>
    <row r="194">
      <c r="A194" s="327">
        <v>383.0</v>
      </c>
      <c r="B194" s="328" t="s">
        <v>3334</v>
      </c>
      <c r="C194" s="327">
        <v>88.0</v>
      </c>
      <c r="D194" s="328"/>
      <c r="E194" s="329"/>
      <c r="F194" s="330"/>
      <c r="G194" s="330"/>
    </row>
    <row r="195">
      <c r="A195" s="327">
        <v>384.0</v>
      </c>
      <c r="B195" s="328" t="s">
        <v>3338</v>
      </c>
      <c r="C195" s="327">
        <v>91.0</v>
      </c>
      <c r="D195" s="328"/>
      <c r="E195" s="329"/>
      <c r="F195" s="330"/>
      <c r="G195" s="330"/>
    </row>
    <row r="196">
      <c r="A196" s="327">
        <v>385.0</v>
      </c>
      <c r="B196" s="328" t="s">
        <v>3342</v>
      </c>
      <c r="C196" s="327">
        <v>92.0</v>
      </c>
      <c r="D196" s="328"/>
      <c r="E196" s="329"/>
      <c r="F196" s="330"/>
      <c r="G196" s="330"/>
    </row>
    <row r="197">
      <c r="A197" s="331">
        <v>386.0</v>
      </c>
      <c r="B197" s="332" t="s">
        <v>3345</v>
      </c>
      <c r="C197" s="331">
        <v>101.0</v>
      </c>
      <c r="D197" s="332"/>
      <c r="E197" s="333"/>
      <c r="F197" s="330"/>
      <c r="G197" s="330"/>
    </row>
    <row r="198">
      <c r="A198" s="331">
        <v>389.0</v>
      </c>
      <c r="B198" s="332" t="s">
        <v>3360</v>
      </c>
      <c r="C198" s="331">
        <v>82.0</v>
      </c>
      <c r="D198" s="332"/>
      <c r="E198" s="333"/>
      <c r="F198" s="330"/>
      <c r="G198" s="330"/>
    </row>
    <row r="199">
      <c r="A199" s="331">
        <v>392.0</v>
      </c>
      <c r="B199" s="332" t="s">
        <v>3372</v>
      </c>
      <c r="C199" s="331">
        <v>102.0</v>
      </c>
      <c r="D199" s="332"/>
      <c r="E199" s="333"/>
      <c r="F199" s="330"/>
      <c r="G199" s="330"/>
    </row>
    <row r="200">
      <c r="A200" s="327">
        <v>395.0</v>
      </c>
      <c r="B200" s="328" t="s">
        <v>3381</v>
      </c>
      <c r="C200" s="327">
        <v>92.0</v>
      </c>
      <c r="D200" s="328"/>
      <c r="E200" s="329"/>
      <c r="F200" s="330"/>
      <c r="G200" s="330"/>
    </row>
    <row r="201">
      <c r="A201" s="327">
        <v>398.0</v>
      </c>
      <c r="B201" s="328" t="s">
        <v>3390</v>
      </c>
      <c r="C201" s="327">
        <v>65.0</v>
      </c>
      <c r="D201" s="328"/>
      <c r="E201" s="329"/>
      <c r="F201" s="330"/>
      <c r="G201" s="330"/>
    </row>
    <row r="202">
      <c r="A202" s="327">
        <v>400.0</v>
      </c>
      <c r="B202" s="328" t="s">
        <v>3397</v>
      </c>
      <c r="C202" s="327">
        <v>81.0</v>
      </c>
      <c r="D202" s="328"/>
      <c r="E202" s="329"/>
      <c r="F202" s="330"/>
      <c r="G202" s="330"/>
    </row>
    <row r="203">
      <c r="A203" s="331">
        <v>402.0</v>
      </c>
      <c r="B203" s="332" t="s">
        <v>3400</v>
      </c>
      <c r="C203" s="331">
        <v>61.0</v>
      </c>
      <c r="D203" s="332"/>
      <c r="E203" s="333"/>
      <c r="F203" s="330"/>
      <c r="G203" s="330"/>
    </row>
    <row r="204">
      <c r="A204" s="331">
        <v>405.0</v>
      </c>
      <c r="B204" s="332" t="s">
        <v>3409</v>
      </c>
      <c r="C204" s="331">
        <v>64.0</v>
      </c>
      <c r="D204" s="332"/>
      <c r="E204" s="333"/>
      <c r="F204" s="330"/>
      <c r="G204" s="330"/>
    </row>
    <row r="205">
      <c r="A205" s="331">
        <v>407.0</v>
      </c>
      <c r="B205" s="332" t="s">
        <v>3415</v>
      </c>
      <c r="C205" s="331">
        <v>77.0</v>
      </c>
      <c r="D205" s="335" t="s">
        <v>5265</v>
      </c>
      <c r="E205" s="333"/>
      <c r="F205" s="330"/>
      <c r="G205" s="330"/>
    </row>
    <row r="206">
      <c r="A206" s="327">
        <v>409.0</v>
      </c>
      <c r="B206" s="328" t="s">
        <v>3422</v>
      </c>
      <c r="C206" s="327">
        <v>91.0</v>
      </c>
      <c r="D206" s="328"/>
      <c r="E206" s="329"/>
      <c r="F206" s="330"/>
      <c r="G206" s="330"/>
    </row>
    <row r="207">
      <c r="A207" s="327">
        <v>411.0</v>
      </c>
      <c r="B207" s="328" t="s">
        <v>3429</v>
      </c>
      <c r="C207" s="327">
        <v>75.0</v>
      </c>
      <c r="D207" s="328"/>
      <c r="E207" s="329"/>
      <c r="F207" s="330"/>
      <c r="G207" s="330"/>
    </row>
    <row r="208">
      <c r="A208" s="327">
        <v>413.0</v>
      </c>
      <c r="B208" s="328" t="s">
        <v>3443</v>
      </c>
      <c r="C208" s="327">
        <v>57.0</v>
      </c>
      <c r="D208" s="328"/>
      <c r="E208" s="329"/>
      <c r="F208" s="330"/>
      <c r="G208" s="330"/>
    </row>
    <row r="209">
      <c r="A209" s="331">
        <v>413.0</v>
      </c>
      <c r="B209" s="332" t="s">
        <v>5180</v>
      </c>
      <c r="C209" s="331">
        <v>56.0</v>
      </c>
      <c r="D209" s="332"/>
      <c r="E209" s="333"/>
      <c r="F209" s="330"/>
      <c r="G209" s="330"/>
    </row>
    <row r="210">
      <c r="A210" s="331">
        <v>413.0</v>
      </c>
      <c r="B210" s="332" t="s">
        <v>3446</v>
      </c>
      <c r="C210" s="331">
        <v>54.0</v>
      </c>
      <c r="D210" s="332"/>
      <c r="E210" s="333"/>
      <c r="F210" s="330"/>
      <c r="G210" s="330"/>
    </row>
    <row r="211">
      <c r="A211" s="331">
        <v>414.0</v>
      </c>
      <c r="B211" s="332" t="s">
        <v>2013</v>
      </c>
      <c r="C211" s="331">
        <v>63.0</v>
      </c>
      <c r="D211" s="332"/>
      <c r="E211" s="333"/>
      <c r="F211" s="330"/>
      <c r="G211" s="330"/>
    </row>
    <row r="212">
      <c r="A212" s="327">
        <v>416.0</v>
      </c>
      <c r="B212" s="328" t="s">
        <v>3454</v>
      </c>
      <c r="C212" s="327">
        <v>65.0</v>
      </c>
      <c r="D212" s="328"/>
      <c r="E212" s="329"/>
      <c r="F212" s="330"/>
      <c r="G212" s="330"/>
    </row>
    <row r="213">
      <c r="A213" s="327">
        <v>417.0</v>
      </c>
      <c r="B213" s="328" t="s">
        <v>3458</v>
      </c>
      <c r="C213" s="327">
        <v>69.0</v>
      </c>
      <c r="D213" s="328"/>
      <c r="E213" s="329"/>
      <c r="F213" s="330"/>
      <c r="G213" s="330"/>
    </row>
    <row r="214">
      <c r="A214" s="327">
        <v>419.0</v>
      </c>
      <c r="B214" s="328" t="s">
        <v>3462</v>
      </c>
      <c r="C214" s="327">
        <v>78.0</v>
      </c>
      <c r="D214" s="328"/>
      <c r="E214" s="329"/>
      <c r="F214" s="330"/>
      <c r="G214" s="330"/>
    </row>
    <row r="215">
      <c r="A215" s="331">
        <v>421.0</v>
      </c>
      <c r="B215" s="332" t="s">
        <v>3468</v>
      </c>
      <c r="C215" s="331">
        <v>56.0</v>
      </c>
      <c r="D215" s="332"/>
      <c r="E215" s="333"/>
      <c r="F215" s="330"/>
      <c r="G215" s="330"/>
    </row>
    <row r="216">
      <c r="A216" s="331">
        <v>423.0</v>
      </c>
      <c r="B216" s="332" t="s">
        <v>3476</v>
      </c>
      <c r="C216" s="331">
        <v>74.0</v>
      </c>
      <c r="D216" s="332"/>
      <c r="E216" s="333"/>
      <c r="F216" s="330"/>
      <c r="G216" s="330"/>
    </row>
    <row r="217">
      <c r="A217" s="331">
        <v>424.0</v>
      </c>
      <c r="B217" s="332" t="s">
        <v>3479</v>
      </c>
      <c r="C217" s="331">
        <v>104.0</v>
      </c>
      <c r="D217" s="332"/>
      <c r="E217" s="333"/>
      <c r="F217" s="330"/>
      <c r="G217" s="330"/>
    </row>
    <row r="218">
      <c r="A218" s="327">
        <v>426.0</v>
      </c>
      <c r="B218" s="328" t="s">
        <v>3487</v>
      </c>
      <c r="C218" s="327">
        <v>82.0</v>
      </c>
      <c r="D218" s="328"/>
      <c r="E218" s="329"/>
      <c r="F218" s="330"/>
      <c r="G218" s="330"/>
    </row>
    <row r="219">
      <c r="A219" s="327">
        <v>428.0</v>
      </c>
      <c r="B219" s="328" t="s">
        <v>2252</v>
      </c>
      <c r="C219" s="327">
        <v>94.0</v>
      </c>
      <c r="D219" s="328"/>
      <c r="E219" s="329"/>
      <c r="F219" s="330"/>
      <c r="G219" s="330"/>
    </row>
    <row r="220">
      <c r="A220" s="327">
        <v>429.0</v>
      </c>
      <c r="B220" s="328" t="s">
        <v>3497</v>
      </c>
      <c r="C220" s="327">
        <v>93.0</v>
      </c>
      <c r="D220" s="328"/>
      <c r="E220" s="329"/>
      <c r="F220" s="330"/>
      <c r="G220" s="330"/>
    </row>
    <row r="221">
      <c r="A221" s="331">
        <v>430.0</v>
      </c>
      <c r="B221" s="332" t="s">
        <v>3498</v>
      </c>
      <c r="C221" s="331">
        <v>88.0</v>
      </c>
      <c r="D221" s="332"/>
      <c r="E221" s="333"/>
      <c r="F221" s="330"/>
      <c r="G221" s="330"/>
    </row>
    <row r="222">
      <c r="A222" s="331">
        <v>432.0</v>
      </c>
      <c r="B222" s="332" t="s">
        <v>3503</v>
      </c>
      <c r="C222" s="331">
        <v>79.0</v>
      </c>
      <c r="D222" s="332"/>
      <c r="E222" s="333"/>
      <c r="F222" s="330"/>
      <c r="G222" s="330"/>
    </row>
    <row r="223">
      <c r="A223" s="331">
        <v>435.0</v>
      </c>
      <c r="B223" s="332" t="s">
        <v>3510</v>
      </c>
      <c r="C223" s="331">
        <v>77.0</v>
      </c>
      <c r="D223" s="332"/>
      <c r="E223" s="333"/>
      <c r="F223" s="330"/>
      <c r="G223" s="330"/>
    </row>
    <row r="224">
      <c r="A224" s="327">
        <v>437.0</v>
      </c>
      <c r="B224" s="328" t="s">
        <v>3516</v>
      </c>
      <c r="C224" s="327">
        <v>73.0</v>
      </c>
      <c r="D224" s="328" t="s">
        <v>5259</v>
      </c>
      <c r="E224" s="329"/>
      <c r="F224" s="330"/>
      <c r="G224" s="330"/>
    </row>
    <row r="225">
      <c r="A225" s="327">
        <v>441.0</v>
      </c>
      <c r="B225" s="328" t="s">
        <v>3527</v>
      </c>
      <c r="C225" s="327">
        <v>59.0</v>
      </c>
      <c r="D225" s="328"/>
      <c r="E225" s="329"/>
      <c r="F225" s="330"/>
      <c r="G225" s="330"/>
    </row>
    <row r="226">
      <c r="A226" s="327">
        <v>442.0</v>
      </c>
      <c r="B226" s="328" t="s">
        <v>2010</v>
      </c>
      <c r="C226" s="327">
        <v>67.0</v>
      </c>
      <c r="D226" s="328"/>
      <c r="E226" s="329"/>
      <c r="F226" s="330"/>
      <c r="G226" s="330"/>
    </row>
    <row r="227">
      <c r="A227" s="331">
        <v>445.0</v>
      </c>
      <c r="B227" s="332" t="s">
        <v>2217</v>
      </c>
      <c r="C227" s="331">
        <v>80.0</v>
      </c>
      <c r="D227" s="332" t="s">
        <v>5259</v>
      </c>
      <c r="E227" s="333"/>
      <c r="F227" s="330"/>
      <c r="G227" s="330"/>
    </row>
    <row r="228">
      <c r="A228" s="331">
        <v>448.0</v>
      </c>
      <c r="B228" s="332" t="s">
        <v>2259</v>
      </c>
      <c r="C228" s="331">
        <v>102.0</v>
      </c>
      <c r="D228" s="332" t="s">
        <v>5259</v>
      </c>
      <c r="E228" s="333"/>
      <c r="F228" s="330"/>
      <c r="G228" s="330"/>
    </row>
    <row r="229">
      <c r="A229" s="331">
        <v>450.0</v>
      </c>
      <c r="B229" s="332" t="s">
        <v>3552</v>
      </c>
      <c r="C229" s="331">
        <v>60.0</v>
      </c>
      <c r="D229" s="332"/>
      <c r="E229" s="333"/>
      <c r="F229" s="330"/>
      <c r="G229" s="330"/>
    </row>
    <row r="230">
      <c r="A230" s="327">
        <v>452.0</v>
      </c>
      <c r="B230" s="328" t="s">
        <v>3559</v>
      </c>
      <c r="C230" s="327">
        <v>86.0</v>
      </c>
      <c r="D230" s="334" t="s">
        <v>5265</v>
      </c>
      <c r="E230" s="329"/>
      <c r="F230" s="330"/>
      <c r="G230" s="330"/>
    </row>
    <row r="231">
      <c r="A231" s="327">
        <v>454.0</v>
      </c>
      <c r="B231" s="328" t="s">
        <v>3566</v>
      </c>
      <c r="C231" s="327">
        <v>96.0</v>
      </c>
      <c r="D231" s="328"/>
      <c r="E231" s="329"/>
      <c r="F231" s="330"/>
      <c r="G231" s="330"/>
    </row>
    <row r="232">
      <c r="A232" s="327">
        <v>455.0</v>
      </c>
      <c r="B232" s="328" t="s">
        <v>3569</v>
      </c>
      <c r="C232" s="327">
        <v>66.0</v>
      </c>
      <c r="D232" s="328"/>
      <c r="E232" s="329"/>
      <c r="F232" s="330"/>
      <c r="G232" s="330"/>
    </row>
    <row r="233">
      <c r="A233" s="331">
        <v>457.0</v>
      </c>
      <c r="B233" s="332" t="s">
        <v>3577</v>
      </c>
      <c r="C233" s="331">
        <v>62.0</v>
      </c>
      <c r="D233" s="332"/>
      <c r="E233" s="333"/>
      <c r="F233" s="330"/>
      <c r="G233" s="330"/>
    </row>
    <row r="234">
      <c r="A234" s="331">
        <v>460.0</v>
      </c>
      <c r="B234" s="332" t="s">
        <v>2150</v>
      </c>
      <c r="C234" s="331">
        <v>75.0</v>
      </c>
      <c r="D234" s="332"/>
      <c r="E234" s="333"/>
      <c r="F234" s="330"/>
      <c r="G234" s="330"/>
    </row>
    <row r="235">
      <c r="A235" s="331">
        <v>461.0</v>
      </c>
      <c r="B235" s="332" t="s">
        <v>3589</v>
      </c>
      <c r="C235" s="331">
        <v>105.0</v>
      </c>
      <c r="D235" s="335" t="s">
        <v>5265</v>
      </c>
      <c r="E235" s="333"/>
      <c r="F235" s="330"/>
      <c r="G235" s="330"/>
    </row>
    <row r="236">
      <c r="A236" s="327">
        <v>462.0</v>
      </c>
      <c r="B236" s="328" t="s">
        <v>3591</v>
      </c>
      <c r="C236" s="327">
        <v>72.0</v>
      </c>
      <c r="D236" s="328"/>
      <c r="E236" s="329"/>
      <c r="F236" s="330"/>
      <c r="G236" s="330"/>
    </row>
    <row r="237">
      <c r="A237" s="327">
        <v>463.0</v>
      </c>
      <c r="B237" s="328" t="s">
        <v>3595</v>
      </c>
      <c r="C237" s="327">
        <v>116.0</v>
      </c>
      <c r="D237" s="328"/>
      <c r="E237" s="329"/>
      <c r="F237" s="330"/>
      <c r="G237" s="330"/>
    </row>
    <row r="238">
      <c r="A238" s="327">
        <v>464.0</v>
      </c>
      <c r="B238" s="328" t="s">
        <v>3597</v>
      </c>
      <c r="C238" s="327">
        <v>128.0</v>
      </c>
      <c r="D238" s="328"/>
      <c r="E238" s="329"/>
      <c r="F238" s="330"/>
      <c r="G238" s="330"/>
    </row>
    <row r="239">
      <c r="A239" s="331">
        <v>465.0</v>
      </c>
      <c r="B239" s="332" t="s">
        <v>3600</v>
      </c>
      <c r="C239" s="331">
        <v>91.0</v>
      </c>
      <c r="D239" s="332"/>
      <c r="E239" s="333"/>
      <c r="F239" s="330"/>
      <c r="G239" s="330"/>
    </row>
    <row r="240">
      <c r="A240" s="331">
        <v>466.0</v>
      </c>
      <c r="B240" s="332" t="s">
        <v>3603</v>
      </c>
      <c r="C240" s="331">
        <v>103.0</v>
      </c>
      <c r="D240" s="332"/>
      <c r="E240" s="333"/>
      <c r="F240" s="330"/>
      <c r="G240" s="330"/>
    </row>
    <row r="241">
      <c r="A241" s="331">
        <v>467.0</v>
      </c>
      <c r="B241" s="332" t="s">
        <v>3604</v>
      </c>
      <c r="C241" s="331">
        <v>98.0</v>
      </c>
      <c r="D241" s="332"/>
      <c r="E241" s="333"/>
      <c r="F241" s="330"/>
      <c r="G241" s="330"/>
    </row>
    <row r="242">
      <c r="A242" s="327">
        <v>468.0</v>
      </c>
      <c r="B242" s="328" t="s">
        <v>3611</v>
      </c>
      <c r="C242" s="327">
        <v>120.0</v>
      </c>
      <c r="D242" s="328" t="s">
        <v>5259</v>
      </c>
      <c r="E242" s="329"/>
      <c r="F242" s="330"/>
      <c r="G242" s="330"/>
    </row>
    <row r="243">
      <c r="A243" s="327">
        <v>469.0</v>
      </c>
      <c r="B243" s="328" t="s">
        <v>3615</v>
      </c>
      <c r="C243" s="327">
        <v>71.0</v>
      </c>
      <c r="D243" s="328"/>
      <c r="E243" s="329"/>
      <c r="F243" s="330"/>
      <c r="G243" s="330"/>
    </row>
    <row r="244">
      <c r="A244" s="327">
        <v>470.0</v>
      </c>
      <c r="B244" s="328" t="s">
        <v>3625</v>
      </c>
      <c r="C244" s="327">
        <v>90.0</v>
      </c>
      <c r="D244" s="328"/>
      <c r="E244" s="329"/>
      <c r="F244" s="330"/>
      <c r="G244" s="330"/>
    </row>
    <row r="245">
      <c r="A245" s="331">
        <v>471.0</v>
      </c>
      <c r="B245" s="332" t="s">
        <v>3627</v>
      </c>
      <c r="C245" s="331">
        <v>84.0</v>
      </c>
      <c r="D245" s="335" t="s">
        <v>5265</v>
      </c>
      <c r="E245" s="333"/>
      <c r="F245" s="330"/>
      <c r="G245" s="330"/>
    </row>
    <row r="246">
      <c r="A246" s="331">
        <v>472.0</v>
      </c>
      <c r="B246" s="332" t="s">
        <v>3629</v>
      </c>
      <c r="C246" s="331">
        <v>98.0</v>
      </c>
      <c r="D246" s="332" t="s">
        <v>5259</v>
      </c>
      <c r="E246" s="333"/>
      <c r="F246" s="330"/>
      <c r="G246" s="330"/>
    </row>
    <row r="247">
      <c r="A247" s="331">
        <v>473.0</v>
      </c>
      <c r="B247" s="332" t="s">
        <v>3632</v>
      </c>
      <c r="C247" s="331">
        <v>82.0</v>
      </c>
      <c r="D247" s="332" t="s">
        <v>5259</v>
      </c>
      <c r="E247" s="333"/>
      <c r="F247" s="330"/>
      <c r="G247" s="330"/>
    </row>
    <row r="248">
      <c r="A248" s="327">
        <v>474.0</v>
      </c>
      <c r="B248" s="328" t="s">
        <v>3633</v>
      </c>
      <c r="C248" s="327">
        <v>81.0</v>
      </c>
      <c r="D248" s="334" t="s">
        <v>5265</v>
      </c>
      <c r="E248" s="329"/>
      <c r="F248" s="330"/>
      <c r="G248" s="330"/>
    </row>
    <row r="249">
      <c r="A249" s="327">
        <v>475.0</v>
      </c>
      <c r="B249" s="328" t="s">
        <v>2212</v>
      </c>
      <c r="C249" s="327">
        <v>133.0</v>
      </c>
      <c r="D249" s="328"/>
      <c r="E249" s="329"/>
      <c r="F249" s="330"/>
      <c r="G249" s="330"/>
    </row>
    <row r="250">
      <c r="A250" s="327">
        <v>476.0</v>
      </c>
      <c r="B250" s="328" t="s">
        <v>3641</v>
      </c>
      <c r="C250" s="327">
        <v>78.0</v>
      </c>
      <c r="D250" s="328"/>
      <c r="E250" s="329"/>
      <c r="F250" s="330"/>
      <c r="G250" s="330"/>
    </row>
    <row r="251">
      <c r="A251" s="331">
        <v>477.0</v>
      </c>
      <c r="B251" s="332" t="s">
        <v>3643</v>
      </c>
      <c r="C251" s="331">
        <v>100.0</v>
      </c>
      <c r="D251" s="332"/>
      <c r="E251" s="333"/>
      <c r="F251" s="330"/>
      <c r="G251" s="330"/>
    </row>
    <row r="252">
      <c r="A252" s="331">
        <v>478.0</v>
      </c>
      <c r="B252" s="332" t="s">
        <v>3645</v>
      </c>
      <c r="C252" s="331">
        <v>81.0</v>
      </c>
      <c r="D252" s="335" t="s">
        <v>5265</v>
      </c>
      <c r="E252" s="333"/>
      <c r="F252" s="330"/>
      <c r="G252" s="330"/>
    </row>
    <row r="253">
      <c r="A253" s="331">
        <v>479.0</v>
      </c>
      <c r="B253" s="332" t="s">
        <v>1681</v>
      </c>
      <c r="C253" s="331">
        <v>55.0</v>
      </c>
      <c r="D253" s="332"/>
      <c r="E253" s="333"/>
      <c r="F253" s="330"/>
      <c r="G253" s="330"/>
    </row>
    <row r="254">
      <c r="A254" s="327">
        <v>480.0</v>
      </c>
      <c r="B254" s="328" t="s">
        <v>3668</v>
      </c>
      <c r="C254" s="327">
        <v>79.0</v>
      </c>
      <c r="D254" s="328"/>
      <c r="E254" s="329"/>
      <c r="F254" s="330"/>
      <c r="G254" s="330"/>
    </row>
    <row r="255">
      <c r="A255" s="327">
        <v>481.0</v>
      </c>
      <c r="B255" s="328" t="s">
        <v>3671</v>
      </c>
      <c r="C255" s="327">
        <v>77.0</v>
      </c>
      <c r="D255" s="328"/>
      <c r="E255" s="329"/>
      <c r="F255" s="330"/>
      <c r="G255" s="330"/>
    </row>
    <row r="256">
      <c r="A256" s="327">
        <v>482.0</v>
      </c>
      <c r="B256" s="328" t="s">
        <v>3674</v>
      </c>
      <c r="C256" s="327">
        <v>81.0</v>
      </c>
      <c r="D256" s="334" t="s">
        <v>5265</v>
      </c>
      <c r="E256" s="329"/>
      <c r="F256" s="330"/>
      <c r="G256" s="330"/>
    </row>
    <row r="257">
      <c r="A257" s="331">
        <v>483.0</v>
      </c>
      <c r="B257" s="332" t="s">
        <v>1713</v>
      </c>
      <c r="C257" s="331">
        <v>80.0</v>
      </c>
      <c r="D257" s="332"/>
      <c r="E257" s="333"/>
      <c r="F257" s="330"/>
      <c r="G257" s="330"/>
    </row>
    <row r="258">
      <c r="A258" s="331">
        <v>484.0</v>
      </c>
      <c r="B258" s="332" t="s">
        <v>1720</v>
      </c>
      <c r="C258" s="331">
        <v>82.0</v>
      </c>
      <c r="D258" s="332"/>
      <c r="E258" s="333"/>
      <c r="F258" s="330"/>
      <c r="G258" s="330"/>
    </row>
    <row r="259">
      <c r="A259" s="331">
        <v>485.0</v>
      </c>
      <c r="B259" s="332" t="s">
        <v>3682</v>
      </c>
      <c r="C259" s="331">
        <v>66.0</v>
      </c>
      <c r="D259" s="332"/>
      <c r="E259" s="333"/>
      <c r="F259" s="330"/>
      <c r="G259" s="330"/>
    </row>
    <row r="260">
      <c r="A260" s="327">
        <v>486.0</v>
      </c>
      <c r="B260" s="328" t="s">
        <v>3689</v>
      </c>
      <c r="C260" s="327">
        <v>70.0</v>
      </c>
      <c r="D260" s="328"/>
      <c r="E260" s="329"/>
      <c r="F260" s="330"/>
      <c r="G260" s="330"/>
    </row>
    <row r="261">
      <c r="A261" s="327">
        <v>487.0</v>
      </c>
      <c r="B261" s="328" t="s">
        <v>1716</v>
      </c>
      <c r="C261" s="327">
        <v>84.0</v>
      </c>
      <c r="D261" s="328"/>
      <c r="E261" s="329"/>
      <c r="F261" s="330"/>
      <c r="G261" s="330"/>
    </row>
    <row r="262">
      <c r="A262" s="327">
        <v>488.0</v>
      </c>
      <c r="B262" s="328" t="s">
        <v>3697</v>
      </c>
      <c r="C262" s="327">
        <v>64.0</v>
      </c>
      <c r="D262" s="328"/>
      <c r="E262" s="329"/>
      <c r="F262" s="330"/>
      <c r="G262" s="330"/>
    </row>
    <row r="263">
      <c r="A263" s="331">
        <v>489.0</v>
      </c>
      <c r="B263" s="332" t="s">
        <v>3699</v>
      </c>
      <c r="C263" s="331">
        <v>54.0</v>
      </c>
      <c r="D263" s="332" t="s">
        <v>5259</v>
      </c>
      <c r="E263" s="333"/>
      <c r="F263" s="330"/>
      <c r="G263" s="330"/>
    </row>
    <row r="264">
      <c r="A264" s="331">
        <v>490.0</v>
      </c>
      <c r="B264" s="332" t="s">
        <v>3703</v>
      </c>
      <c r="C264" s="331">
        <v>65.0</v>
      </c>
      <c r="D264" s="332"/>
      <c r="E264" s="333"/>
      <c r="F264" s="330"/>
      <c r="G264" s="330"/>
    </row>
    <row r="265">
      <c r="A265" s="331">
        <v>491.0</v>
      </c>
      <c r="B265" s="332" t="s">
        <v>3705</v>
      </c>
      <c r="C265" s="331">
        <v>88.0</v>
      </c>
      <c r="D265" s="332"/>
      <c r="E265" s="333"/>
      <c r="F265" s="330"/>
      <c r="G265" s="330"/>
    </row>
    <row r="266">
      <c r="A266" s="327">
        <v>492.0</v>
      </c>
      <c r="B266" s="328" t="s">
        <v>1739</v>
      </c>
      <c r="C266" s="327">
        <v>60.0</v>
      </c>
      <c r="D266" s="328"/>
      <c r="E266" s="329"/>
      <c r="F266" s="330"/>
      <c r="G266" s="330"/>
    </row>
    <row r="267">
      <c r="A267" s="327">
        <v>493.0</v>
      </c>
      <c r="B267" s="328" t="s">
        <v>3711</v>
      </c>
      <c r="C267" s="327">
        <v>131.0</v>
      </c>
      <c r="D267" s="328"/>
      <c r="E267" s="329"/>
      <c r="F267" s="330"/>
      <c r="G267" s="330"/>
    </row>
    <row r="268">
      <c r="A268" s="327">
        <v>494.0</v>
      </c>
      <c r="B268" s="328" t="s">
        <v>3716</v>
      </c>
      <c r="C268" s="327">
        <v>84.0</v>
      </c>
      <c r="D268" s="334" t="s">
        <v>5265</v>
      </c>
      <c r="E268" s="329"/>
      <c r="F268" s="330"/>
      <c r="G268" s="330"/>
    </row>
    <row r="269">
      <c r="A269" s="331">
        <v>497.0</v>
      </c>
      <c r="B269" s="332" t="s">
        <v>3728</v>
      </c>
      <c r="C269" s="331">
        <v>74.0</v>
      </c>
      <c r="D269" s="332"/>
      <c r="E269" s="333"/>
      <c r="F269" s="330"/>
      <c r="G269" s="330"/>
    </row>
    <row r="270">
      <c r="A270" s="331">
        <v>500.0</v>
      </c>
      <c r="B270" s="332" t="s">
        <v>3735</v>
      </c>
      <c r="C270" s="331">
        <v>85.0</v>
      </c>
      <c r="D270" s="332"/>
      <c r="E270" s="333"/>
      <c r="F270" s="330"/>
      <c r="G270" s="330"/>
    </row>
    <row r="271">
      <c r="A271" s="331">
        <v>503.0</v>
      </c>
      <c r="B271" s="332" t="s">
        <v>3742</v>
      </c>
      <c r="C271" s="331">
        <v>72.0</v>
      </c>
      <c r="D271" s="332"/>
      <c r="E271" s="333"/>
      <c r="F271" s="330"/>
      <c r="G271" s="330"/>
    </row>
    <row r="272">
      <c r="A272" s="327">
        <v>505.0</v>
      </c>
      <c r="B272" s="328" t="s">
        <v>3747</v>
      </c>
      <c r="C272" s="327">
        <v>79.0</v>
      </c>
      <c r="D272" s="328"/>
      <c r="E272" s="329"/>
      <c r="F272" s="330"/>
      <c r="G272" s="330"/>
    </row>
    <row r="273">
      <c r="A273" s="327">
        <v>508.0</v>
      </c>
      <c r="B273" s="328" t="s">
        <v>3759</v>
      </c>
      <c r="C273" s="327">
        <v>65.0</v>
      </c>
      <c r="D273" s="328"/>
      <c r="E273" s="329"/>
      <c r="F273" s="330"/>
      <c r="G273" s="330"/>
    </row>
    <row r="274">
      <c r="A274" s="327">
        <v>510.0</v>
      </c>
      <c r="B274" s="328" t="s">
        <v>3764</v>
      </c>
      <c r="C274" s="327">
        <v>71.0</v>
      </c>
      <c r="D274" s="328"/>
      <c r="E274" s="329"/>
      <c r="F274" s="330"/>
      <c r="G274" s="330"/>
    </row>
    <row r="275">
      <c r="A275" s="331">
        <v>512.0</v>
      </c>
      <c r="B275" s="332" t="s">
        <v>3770</v>
      </c>
      <c r="C275" s="331">
        <v>77.0</v>
      </c>
      <c r="D275" s="332"/>
      <c r="E275" s="333"/>
      <c r="F275" s="330"/>
      <c r="G275" s="330"/>
    </row>
    <row r="276">
      <c r="A276" s="331">
        <v>514.0</v>
      </c>
      <c r="B276" s="332" t="s">
        <v>3774</v>
      </c>
      <c r="C276" s="331">
        <v>76.0</v>
      </c>
      <c r="D276" s="332"/>
      <c r="E276" s="333"/>
      <c r="F276" s="330"/>
      <c r="G276" s="330"/>
    </row>
    <row r="277">
      <c r="A277" s="331">
        <v>516.0</v>
      </c>
      <c r="B277" s="332" t="s">
        <v>3780</v>
      </c>
      <c r="C277" s="331">
        <v>80.0</v>
      </c>
      <c r="D277" s="332"/>
      <c r="E277" s="333"/>
      <c r="F277" s="330"/>
      <c r="G277" s="330"/>
    </row>
    <row r="278">
      <c r="A278" s="327">
        <v>518.0</v>
      </c>
      <c r="B278" s="328" t="s">
        <v>3787</v>
      </c>
      <c r="C278" s="327">
        <v>71.0</v>
      </c>
      <c r="D278" s="328"/>
      <c r="E278" s="329"/>
      <c r="F278" s="330"/>
      <c r="G278" s="330"/>
    </row>
    <row r="279">
      <c r="A279" s="327">
        <v>521.0</v>
      </c>
      <c r="B279" s="328" t="s">
        <v>3796</v>
      </c>
      <c r="C279" s="327">
        <v>50.0</v>
      </c>
      <c r="D279" s="328"/>
      <c r="E279" s="329"/>
      <c r="F279" s="330"/>
      <c r="G279" s="330"/>
    </row>
    <row r="280">
      <c r="A280" s="327">
        <v>523.0</v>
      </c>
      <c r="B280" s="328" t="s">
        <v>3804</v>
      </c>
      <c r="C280" s="327">
        <v>53.0</v>
      </c>
      <c r="D280" s="328"/>
      <c r="E280" s="329"/>
      <c r="F280" s="330"/>
      <c r="G280" s="330"/>
    </row>
    <row r="281">
      <c r="A281" s="331">
        <v>526.0</v>
      </c>
      <c r="B281" s="332" t="s">
        <v>3811</v>
      </c>
      <c r="C281" s="331">
        <v>53.0</v>
      </c>
      <c r="D281" s="332"/>
      <c r="E281" s="333"/>
      <c r="F281" s="330"/>
      <c r="G281" s="330"/>
    </row>
    <row r="282">
      <c r="A282" s="331">
        <v>528.0</v>
      </c>
      <c r="B282" s="332" t="s">
        <v>3815</v>
      </c>
      <c r="C282" s="331">
        <v>81.0</v>
      </c>
      <c r="D282" s="332"/>
      <c r="E282" s="333"/>
      <c r="F282" s="330"/>
      <c r="G282" s="330"/>
    </row>
    <row r="283">
      <c r="A283" s="331">
        <v>530.0</v>
      </c>
      <c r="B283" s="332" t="s">
        <v>3819</v>
      </c>
      <c r="C283" s="331">
        <v>58.0</v>
      </c>
      <c r="D283" s="332"/>
      <c r="E283" s="333"/>
      <c r="F283" s="330"/>
      <c r="G283" s="330"/>
    </row>
    <row r="284">
      <c r="A284" s="327">
        <v>531.0</v>
      </c>
      <c r="B284" s="328" t="s">
        <v>2175</v>
      </c>
      <c r="C284" s="327">
        <v>98.0</v>
      </c>
      <c r="D284" s="328"/>
      <c r="E284" s="329"/>
      <c r="F284" s="330"/>
      <c r="G284" s="330"/>
    </row>
    <row r="285">
      <c r="A285" s="327">
        <v>534.0</v>
      </c>
      <c r="B285" s="328" t="s">
        <v>3831</v>
      </c>
      <c r="C285" s="327">
        <v>71.0</v>
      </c>
      <c r="D285" s="328"/>
      <c r="E285" s="329"/>
      <c r="F285" s="330"/>
      <c r="G285" s="330"/>
    </row>
    <row r="286">
      <c r="A286" s="327">
        <v>537.0</v>
      </c>
      <c r="B286" s="328" t="s">
        <v>3840</v>
      </c>
      <c r="C286" s="327">
        <v>70.0</v>
      </c>
      <c r="D286" s="328"/>
      <c r="E286" s="329"/>
      <c r="F286" s="330"/>
      <c r="G286" s="330"/>
    </row>
    <row r="287">
      <c r="A287" s="331">
        <v>538.0</v>
      </c>
      <c r="B287" s="332" t="s">
        <v>3844</v>
      </c>
      <c r="C287" s="331">
        <v>63.0</v>
      </c>
      <c r="D287" s="332"/>
      <c r="E287" s="333"/>
      <c r="F287" s="330"/>
      <c r="G287" s="330"/>
    </row>
    <row r="288">
      <c r="A288" s="331">
        <v>539.0</v>
      </c>
      <c r="B288" s="332" t="s">
        <v>3849</v>
      </c>
      <c r="C288" s="331">
        <v>61.0</v>
      </c>
      <c r="D288" s="332"/>
      <c r="E288" s="333"/>
      <c r="F288" s="330"/>
      <c r="G288" s="330"/>
    </row>
    <row r="289">
      <c r="A289" s="331">
        <v>542.0</v>
      </c>
      <c r="B289" s="332" t="s">
        <v>3858</v>
      </c>
      <c r="C289" s="331">
        <v>75.0</v>
      </c>
      <c r="D289" s="332"/>
      <c r="E289" s="333"/>
      <c r="F289" s="330"/>
      <c r="G289" s="330"/>
    </row>
    <row r="290">
      <c r="A290" s="327">
        <v>545.0</v>
      </c>
      <c r="B290" s="328" t="s">
        <v>3866</v>
      </c>
      <c r="C290" s="327">
        <v>63.0</v>
      </c>
      <c r="D290" s="328"/>
      <c r="E290" s="329"/>
      <c r="F290" s="330"/>
      <c r="G290" s="330"/>
    </row>
    <row r="291">
      <c r="A291" s="327">
        <v>547.0</v>
      </c>
      <c r="B291" s="328" t="s">
        <v>3874</v>
      </c>
      <c r="C291" s="327">
        <v>66.0</v>
      </c>
      <c r="D291" s="334" t="s">
        <v>5265</v>
      </c>
      <c r="E291" s="329"/>
      <c r="F291" s="330"/>
      <c r="G291" s="330"/>
    </row>
    <row r="292">
      <c r="A292" s="327">
        <v>549.0</v>
      </c>
      <c r="B292" s="328" t="s">
        <v>3879</v>
      </c>
      <c r="C292" s="327">
        <v>60.0</v>
      </c>
      <c r="D292" s="328"/>
      <c r="E292" s="329"/>
      <c r="F292" s="330"/>
      <c r="G292" s="330"/>
    </row>
    <row r="293">
      <c r="A293" s="331">
        <v>550.0</v>
      </c>
      <c r="B293" s="332" t="s">
        <v>3882</v>
      </c>
      <c r="C293" s="331">
        <v>56.0</v>
      </c>
      <c r="D293" s="332"/>
      <c r="E293" s="333"/>
      <c r="F293" s="330"/>
      <c r="G293" s="330"/>
    </row>
    <row r="294">
      <c r="A294" s="331">
        <v>553.0</v>
      </c>
      <c r="B294" s="332" t="s">
        <v>3896</v>
      </c>
      <c r="C294" s="331">
        <v>87.0</v>
      </c>
      <c r="D294" s="332"/>
      <c r="E294" s="333"/>
      <c r="F294" s="330"/>
      <c r="G294" s="330"/>
    </row>
    <row r="295">
      <c r="A295" s="331">
        <v>555.0</v>
      </c>
      <c r="B295" s="332" t="s">
        <v>3903</v>
      </c>
      <c r="C295" s="331">
        <v>73.0</v>
      </c>
      <c r="D295" s="332"/>
      <c r="E295" s="333"/>
      <c r="F295" s="330"/>
      <c r="G295" s="330"/>
    </row>
    <row r="296">
      <c r="A296" s="327">
        <v>556.0</v>
      </c>
      <c r="B296" s="328" t="s">
        <v>3910</v>
      </c>
      <c r="C296" s="327">
        <v>57.0</v>
      </c>
      <c r="D296" s="328"/>
      <c r="E296" s="329"/>
      <c r="F296" s="330"/>
      <c r="G296" s="330"/>
    </row>
    <row r="297">
      <c r="A297" s="327">
        <v>558.0</v>
      </c>
      <c r="B297" s="328" t="s">
        <v>3918</v>
      </c>
      <c r="C297" s="327">
        <v>61.0</v>
      </c>
      <c r="D297" s="328"/>
      <c r="E297" s="329"/>
      <c r="F297" s="330"/>
      <c r="G297" s="330"/>
    </row>
    <row r="298">
      <c r="A298" s="327">
        <v>560.0</v>
      </c>
      <c r="B298" s="328" t="s">
        <v>3923</v>
      </c>
      <c r="C298" s="327">
        <v>82.0</v>
      </c>
      <c r="D298" s="328"/>
      <c r="E298" s="329"/>
      <c r="F298" s="330"/>
      <c r="G298" s="330"/>
    </row>
    <row r="299">
      <c r="A299" s="331">
        <v>561.0</v>
      </c>
      <c r="B299" s="332" t="s">
        <v>3925</v>
      </c>
      <c r="C299" s="331">
        <v>72.0</v>
      </c>
      <c r="D299" s="332"/>
      <c r="E299" s="333"/>
      <c r="F299" s="330"/>
      <c r="G299" s="330"/>
    </row>
    <row r="300">
      <c r="A300" s="331">
        <v>563.0</v>
      </c>
      <c r="B300" s="332" t="s">
        <v>3930</v>
      </c>
      <c r="C300" s="331">
        <v>72.0</v>
      </c>
      <c r="D300" s="332"/>
      <c r="E300" s="333"/>
      <c r="F300" s="330"/>
      <c r="G300" s="330"/>
    </row>
    <row r="301">
      <c r="A301" s="331">
        <v>565.0</v>
      </c>
      <c r="B301" s="332" t="s">
        <v>3935</v>
      </c>
      <c r="C301" s="331">
        <v>69.0</v>
      </c>
      <c r="D301" s="332"/>
      <c r="E301" s="333"/>
      <c r="F301" s="330"/>
      <c r="G301" s="330"/>
    </row>
    <row r="302">
      <c r="A302" s="327">
        <v>567.0</v>
      </c>
      <c r="B302" s="328" t="s">
        <v>3939</v>
      </c>
      <c r="C302" s="327">
        <v>75.0</v>
      </c>
      <c r="D302" s="328"/>
      <c r="E302" s="329"/>
      <c r="F302" s="330"/>
      <c r="G302" s="330"/>
    </row>
    <row r="303">
      <c r="A303" s="327">
        <v>569.0</v>
      </c>
      <c r="B303" s="328" t="s">
        <v>3944</v>
      </c>
      <c r="C303" s="327">
        <v>63.0</v>
      </c>
      <c r="D303" s="328"/>
      <c r="E303" s="329"/>
      <c r="F303" s="330"/>
      <c r="G303" s="330"/>
    </row>
    <row r="304">
      <c r="A304" s="327">
        <v>571.0</v>
      </c>
      <c r="B304" s="328" t="s">
        <v>3949</v>
      </c>
      <c r="C304" s="327">
        <v>77.0</v>
      </c>
      <c r="D304" s="328"/>
      <c r="E304" s="329"/>
      <c r="F304" s="330"/>
      <c r="G304" s="330"/>
    </row>
    <row r="305">
      <c r="A305" s="331">
        <v>573.0</v>
      </c>
      <c r="B305" s="332" t="s">
        <v>3955</v>
      </c>
      <c r="C305" s="331">
        <v>68.0</v>
      </c>
      <c r="D305" s="332"/>
      <c r="E305" s="333"/>
      <c r="F305" s="330"/>
      <c r="G305" s="330"/>
    </row>
    <row r="306">
      <c r="A306" s="331">
        <v>576.0</v>
      </c>
      <c r="B306" s="332" t="s">
        <v>3963</v>
      </c>
      <c r="C306" s="331">
        <v>81.0</v>
      </c>
      <c r="D306" s="332"/>
      <c r="E306" s="333"/>
      <c r="F306" s="330"/>
      <c r="G306" s="330"/>
    </row>
    <row r="307">
      <c r="A307" s="331">
        <v>579.0</v>
      </c>
      <c r="B307" s="332" t="s">
        <v>3973</v>
      </c>
      <c r="C307" s="331">
        <v>81.0</v>
      </c>
      <c r="D307" s="335" t="s">
        <v>5265</v>
      </c>
      <c r="E307" s="333"/>
      <c r="F307" s="330"/>
      <c r="G307" s="330"/>
    </row>
    <row r="308">
      <c r="A308" s="327">
        <v>581.0</v>
      </c>
      <c r="B308" s="328" t="s">
        <v>3978</v>
      </c>
      <c r="C308" s="327">
        <v>53.0</v>
      </c>
      <c r="D308" s="328"/>
      <c r="E308" s="329"/>
      <c r="F308" s="330"/>
      <c r="G308" s="330"/>
    </row>
    <row r="309">
      <c r="A309" s="327">
        <v>584.0</v>
      </c>
      <c r="B309" s="328" t="s">
        <v>3986</v>
      </c>
      <c r="C309" s="327">
        <v>50.0</v>
      </c>
      <c r="D309" s="328"/>
      <c r="E309" s="329"/>
      <c r="F309" s="330"/>
      <c r="G309" s="330"/>
    </row>
    <row r="310">
      <c r="A310" s="327">
        <v>586.0</v>
      </c>
      <c r="B310" s="328" t="s">
        <v>3995</v>
      </c>
      <c r="C310" s="327">
        <v>62.0</v>
      </c>
      <c r="D310" s="328"/>
      <c r="E310" s="329"/>
      <c r="F310" s="330"/>
      <c r="G310" s="330"/>
    </row>
    <row r="311">
      <c r="A311" s="331">
        <v>587.0</v>
      </c>
      <c r="B311" s="332" t="s">
        <v>3998</v>
      </c>
      <c r="C311" s="331">
        <v>58.0</v>
      </c>
      <c r="D311" s="332"/>
      <c r="E311" s="333"/>
      <c r="F311" s="330"/>
      <c r="G311" s="330"/>
    </row>
    <row r="312">
      <c r="A312" s="331">
        <v>589.0</v>
      </c>
      <c r="B312" s="332" t="s">
        <v>4005</v>
      </c>
      <c r="C312" s="331">
        <v>59.0</v>
      </c>
      <c r="D312" s="332"/>
      <c r="E312" s="333"/>
      <c r="F312" s="330"/>
      <c r="G312" s="330"/>
    </row>
    <row r="313">
      <c r="A313" s="331">
        <v>591.0</v>
      </c>
      <c r="B313" s="332" t="s">
        <v>4012</v>
      </c>
      <c r="C313" s="331">
        <v>52.0</v>
      </c>
      <c r="D313" s="332"/>
      <c r="E313" s="333"/>
      <c r="F313" s="330"/>
      <c r="G313" s="330"/>
    </row>
    <row r="314">
      <c r="A314" s="327">
        <v>593.0</v>
      </c>
      <c r="B314" s="328" t="s">
        <v>4019</v>
      </c>
      <c r="C314" s="327">
        <v>65.0</v>
      </c>
      <c r="D314" s="328"/>
      <c r="E314" s="329"/>
      <c r="F314" s="330"/>
      <c r="G314" s="330"/>
    </row>
    <row r="315">
      <c r="A315" s="327">
        <v>594.0</v>
      </c>
      <c r="B315" s="328" t="s">
        <v>4021</v>
      </c>
      <c r="C315" s="327">
        <v>55.0</v>
      </c>
      <c r="D315" s="328"/>
      <c r="E315" s="329"/>
      <c r="F315" s="330"/>
      <c r="G315" s="330"/>
    </row>
    <row r="316">
      <c r="A316" s="327">
        <v>596.0</v>
      </c>
      <c r="B316" s="328" t="s">
        <v>4030</v>
      </c>
      <c r="C316" s="327">
        <v>62.0</v>
      </c>
      <c r="D316" s="328"/>
      <c r="E316" s="329"/>
      <c r="F316" s="330"/>
      <c r="G316" s="330"/>
    </row>
    <row r="317">
      <c r="A317" s="331">
        <v>598.0</v>
      </c>
      <c r="B317" s="332" t="s">
        <v>4038</v>
      </c>
      <c r="C317" s="331">
        <v>67.0</v>
      </c>
      <c r="D317" s="335" t="s">
        <v>5265</v>
      </c>
      <c r="E317" s="333"/>
      <c r="F317" s="330"/>
      <c r="G317" s="330"/>
    </row>
    <row r="318">
      <c r="A318" s="331">
        <v>601.0</v>
      </c>
      <c r="B318" s="332" t="s">
        <v>4044</v>
      </c>
      <c r="C318" s="331">
        <v>50.0</v>
      </c>
      <c r="D318" s="332"/>
      <c r="E318" s="333"/>
      <c r="F318" s="330"/>
      <c r="G318" s="330"/>
    </row>
    <row r="319">
      <c r="A319" s="331">
        <v>604.0</v>
      </c>
      <c r="B319" s="332" t="s">
        <v>4051</v>
      </c>
      <c r="C319" s="331">
        <v>73.0</v>
      </c>
      <c r="D319" s="332"/>
      <c r="E319" s="333"/>
      <c r="F319" s="330"/>
      <c r="G319" s="330"/>
    </row>
    <row r="320">
      <c r="A320" s="327">
        <v>606.0</v>
      </c>
      <c r="B320" s="328" t="s">
        <v>4056</v>
      </c>
      <c r="C320" s="327">
        <v>77.0</v>
      </c>
      <c r="D320" s="328"/>
      <c r="E320" s="329"/>
      <c r="F320" s="330"/>
      <c r="G320" s="330"/>
    </row>
    <row r="321">
      <c r="A321" s="327">
        <v>609.0</v>
      </c>
      <c r="B321" s="328" t="s">
        <v>4065</v>
      </c>
      <c r="C321" s="327">
        <v>66.0</v>
      </c>
      <c r="D321" s="334" t="s">
        <v>5265</v>
      </c>
      <c r="E321" s="329"/>
      <c r="F321" s="330"/>
      <c r="G321" s="330"/>
    </row>
    <row r="322">
      <c r="A322" s="327">
        <v>612.0</v>
      </c>
      <c r="B322" s="328" t="s">
        <v>4073</v>
      </c>
      <c r="C322" s="327">
        <v>71.0</v>
      </c>
      <c r="D322" s="328" t="s">
        <v>5259</v>
      </c>
      <c r="E322" s="329"/>
      <c r="F322" s="330"/>
      <c r="G322" s="330"/>
    </row>
    <row r="323">
      <c r="A323" s="331">
        <v>614.0</v>
      </c>
      <c r="B323" s="332" t="s">
        <v>4079</v>
      </c>
      <c r="C323" s="331">
        <v>73.0</v>
      </c>
      <c r="D323" s="332"/>
      <c r="E323" s="333"/>
      <c r="F323" s="330"/>
      <c r="G323" s="330"/>
    </row>
    <row r="324">
      <c r="A324" s="331">
        <v>615.0</v>
      </c>
      <c r="B324" s="332" t="s">
        <v>4081</v>
      </c>
      <c r="C324" s="331">
        <v>49.0</v>
      </c>
      <c r="D324" s="332"/>
      <c r="E324" s="333"/>
      <c r="F324" s="330"/>
      <c r="G324" s="330"/>
    </row>
    <row r="325">
      <c r="A325" s="331">
        <v>617.0</v>
      </c>
      <c r="B325" s="332" t="s">
        <v>4088</v>
      </c>
      <c r="C325" s="331">
        <v>61.0</v>
      </c>
      <c r="D325" s="332"/>
      <c r="E325" s="333"/>
      <c r="F325" s="330"/>
      <c r="G325" s="330"/>
    </row>
    <row r="326">
      <c r="A326" s="327">
        <v>618.0</v>
      </c>
      <c r="B326" s="328" t="s">
        <v>4092</v>
      </c>
      <c r="C326" s="327">
        <v>69.0</v>
      </c>
      <c r="D326" s="334" t="s">
        <v>5265</v>
      </c>
      <c r="E326" s="329"/>
      <c r="F326" s="330"/>
      <c r="G326" s="330"/>
    </row>
    <row r="327">
      <c r="A327" s="327">
        <v>620.0</v>
      </c>
      <c r="B327" s="328" t="s">
        <v>4101</v>
      </c>
      <c r="C327" s="327">
        <v>73.0</v>
      </c>
      <c r="D327" s="328"/>
      <c r="E327" s="329"/>
      <c r="F327" s="330"/>
      <c r="G327" s="330"/>
    </row>
    <row r="328">
      <c r="A328" s="327">
        <v>621.0</v>
      </c>
      <c r="B328" s="328" t="s">
        <v>4104</v>
      </c>
      <c r="C328" s="327">
        <v>84.0</v>
      </c>
      <c r="D328" s="328" t="s">
        <v>5259</v>
      </c>
      <c r="E328" s="329"/>
      <c r="F328" s="330"/>
      <c r="G328" s="330"/>
    </row>
    <row r="329">
      <c r="A329" s="331">
        <v>623.0</v>
      </c>
      <c r="B329" s="332" t="s">
        <v>4112</v>
      </c>
      <c r="C329" s="331">
        <v>76.0</v>
      </c>
      <c r="D329" s="332"/>
      <c r="E329" s="333"/>
      <c r="F329" s="330"/>
      <c r="G329" s="330"/>
    </row>
    <row r="330">
      <c r="A330" s="331">
        <v>625.0</v>
      </c>
      <c r="B330" s="332" t="s">
        <v>4118</v>
      </c>
      <c r="C330" s="331">
        <v>78.0</v>
      </c>
      <c r="D330" s="332"/>
      <c r="E330" s="333"/>
      <c r="F330" s="330"/>
      <c r="G330" s="330"/>
    </row>
    <row r="331">
      <c r="A331" s="331">
        <v>626.0</v>
      </c>
      <c r="B331" s="332" t="s">
        <v>4122</v>
      </c>
      <c r="C331" s="331">
        <v>62.0</v>
      </c>
      <c r="D331" s="332"/>
      <c r="E331" s="333"/>
      <c r="F331" s="330"/>
      <c r="G331" s="330"/>
    </row>
    <row r="332">
      <c r="A332" s="327">
        <v>628.0</v>
      </c>
      <c r="B332" s="328" t="s">
        <v>4131</v>
      </c>
      <c r="C332" s="327">
        <v>54.0</v>
      </c>
      <c r="D332" s="328"/>
      <c r="E332" s="329"/>
      <c r="F332" s="330"/>
      <c r="G332" s="330"/>
    </row>
    <row r="333">
      <c r="A333" s="327">
        <v>630.0</v>
      </c>
      <c r="B333" s="328" t="s">
        <v>4139</v>
      </c>
      <c r="C333" s="327">
        <v>64.0</v>
      </c>
      <c r="D333" s="328"/>
      <c r="E333" s="329"/>
      <c r="F333" s="330"/>
      <c r="G333" s="330"/>
    </row>
    <row r="334">
      <c r="A334" s="327">
        <v>631.0</v>
      </c>
      <c r="B334" s="328" t="s">
        <v>4140</v>
      </c>
      <c r="C334" s="327">
        <v>70.0</v>
      </c>
      <c r="D334" s="328"/>
      <c r="E334" s="329"/>
      <c r="F334" s="330"/>
      <c r="G334" s="330"/>
    </row>
    <row r="335">
      <c r="A335" s="331">
        <v>632.0</v>
      </c>
      <c r="B335" s="332" t="s">
        <v>4143</v>
      </c>
      <c r="C335" s="331">
        <v>56.0</v>
      </c>
      <c r="D335" s="332"/>
      <c r="E335" s="333"/>
      <c r="F335" s="330"/>
      <c r="G335" s="330"/>
    </row>
    <row r="336">
      <c r="A336" s="331">
        <v>635.0</v>
      </c>
      <c r="B336" s="332" t="s">
        <v>4153</v>
      </c>
      <c r="C336" s="331">
        <v>87.0</v>
      </c>
      <c r="D336" s="332"/>
      <c r="E336" s="333"/>
      <c r="F336" s="330"/>
      <c r="G336" s="330"/>
    </row>
    <row r="337">
      <c r="A337" s="331">
        <v>637.0</v>
      </c>
      <c r="B337" s="332" t="s">
        <v>4160</v>
      </c>
      <c r="C337" s="331">
        <v>66.0</v>
      </c>
      <c r="D337" s="332"/>
      <c r="E337" s="333"/>
      <c r="F337" s="330"/>
      <c r="G337" s="330"/>
    </row>
    <row r="338">
      <c r="A338" s="327">
        <v>638.0</v>
      </c>
      <c r="B338" s="328" t="s">
        <v>4162</v>
      </c>
      <c r="C338" s="327">
        <v>59.0</v>
      </c>
      <c r="D338" s="328"/>
      <c r="E338" s="329"/>
      <c r="F338" s="330"/>
      <c r="G338" s="330"/>
    </row>
    <row r="339">
      <c r="A339" s="327">
        <v>639.0</v>
      </c>
      <c r="B339" s="328" t="s">
        <v>4166</v>
      </c>
      <c r="C339" s="327">
        <v>56.0</v>
      </c>
      <c r="D339" s="328"/>
      <c r="E339" s="329"/>
      <c r="F339" s="330"/>
      <c r="G339" s="330"/>
    </row>
    <row r="340">
      <c r="A340" s="327">
        <v>640.0</v>
      </c>
      <c r="B340" s="328" t="s">
        <v>4172</v>
      </c>
      <c r="C340" s="327">
        <v>59.0</v>
      </c>
      <c r="D340" s="328"/>
      <c r="E340" s="329"/>
      <c r="F340" s="330"/>
      <c r="G340" s="330"/>
    </row>
    <row r="341">
      <c r="A341" s="331">
        <v>641.0</v>
      </c>
      <c r="B341" s="332" t="s">
        <v>4175</v>
      </c>
      <c r="C341" s="331">
        <v>63.0</v>
      </c>
      <c r="D341" s="332"/>
      <c r="E341" s="333"/>
      <c r="F341" s="330"/>
      <c r="G341" s="330"/>
    </row>
    <row r="342">
      <c r="A342" s="331">
        <v>642.0</v>
      </c>
      <c r="B342" s="332" t="s">
        <v>4182</v>
      </c>
      <c r="C342" s="331">
        <v>68.0</v>
      </c>
      <c r="D342" s="332"/>
      <c r="E342" s="333"/>
      <c r="F342" s="330"/>
      <c r="G342" s="330"/>
    </row>
    <row r="343">
      <c r="A343" s="331">
        <v>643.0</v>
      </c>
      <c r="B343" s="332" t="s">
        <v>4188</v>
      </c>
      <c r="C343" s="331">
        <v>66.0</v>
      </c>
      <c r="D343" s="332"/>
      <c r="E343" s="333"/>
      <c r="F343" s="330"/>
      <c r="G343" s="330"/>
    </row>
    <row r="344">
      <c r="A344" s="327">
        <v>644.0</v>
      </c>
      <c r="B344" s="328" t="s">
        <v>4193</v>
      </c>
      <c r="C344" s="327">
        <v>69.0</v>
      </c>
      <c r="D344" s="328"/>
      <c r="E344" s="329"/>
      <c r="F344" s="330"/>
      <c r="G344" s="330"/>
    </row>
    <row r="345">
      <c r="A345" s="327">
        <v>645.0</v>
      </c>
      <c r="B345" s="328" t="s">
        <v>4197</v>
      </c>
      <c r="C345" s="327">
        <v>59.0</v>
      </c>
      <c r="D345" s="328"/>
      <c r="E345" s="329"/>
      <c r="F345" s="330"/>
      <c r="G345" s="330"/>
    </row>
    <row r="346">
      <c r="A346" s="327">
        <v>646.0</v>
      </c>
      <c r="B346" s="328" t="s">
        <v>1745</v>
      </c>
      <c r="C346" s="327">
        <v>62.0</v>
      </c>
      <c r="D346" s="328"/>
      <c r="E346" s="329"/>
      <c r="F346" s="330"/>
      <c r="G346" s="330"/>
    </row>
    <row r="347">
      <c r="A347" s="331">
        <v>647.0</v>
      </c>
      <c r="B347" s="332" t="s">
        <v>4213</v>
      </c>
      <c r="C347" s="331">
        <v>58.0</v>
      </c>
      <c r="D347" s="332"/>
      <c r="E347" s="333"/>
      <c r="F347" s="330"/>
      <c r="G347" s="330"/>
    </row>
    <row r="348">
      <c r="A348" s="331">
        <v>648.0</v>
      </c>
      <c r="B348" s="332" t="s">
        <v>4215</v>
      </c>
      <c r="C348" s="331">
        <v>89.0</v>
      </c>
      <c r="D348" s="332"/>
      <c r="E348" s="333"/>
      <c r="F348" s="330"/>
      <c r="G348" s="330"/>
    </row>
    <row r="349">
      <c r="A349" s="331">
        <v>649.0</v>
      </c>
      <c r="B349" s="332" t="s">
        <v>1724</v>
      </c>
      <c r="C349" s="331">
        <v>75.0</v>
      </c>
      <c r="D349" s="332"/>
      <c r="E349" s="333"/>
      <c r="F349" s="330"/>
      <c r="G349" s="330"/>
    </row>
    <row r="350">
      <c r="A350" s="327">
        <v>652.0</v>
      </c>
      <c r="B350" s="328" t="s">
        <v>4234</v>
      </c>
      <c r="C350" s="327">
        <v>94.0</v>
      </c>
      <c r="D350" s="328"/>
      <c r="E350" s="329"/>
      <c r="F350" s="330"/>
      <c r="G350" s="330"/>
    </row>
    <row r="351">
      <c r="A351" s="327">
        <v>655.0</v>
      </c>
      <c r="B351" s="328" t="s">
        <v>4239</v>
      </c>
      <c r="C351" s="327">
        <v>75.0</v>
      </c>
      <c r="D351" s="328"/>
      <c r="E351" s="329"/>
      <c r="F351" s="330"/>
      <c r="G351" s="330"/>
    </row>
    <row r="352">
      <c r="A352" s="327">
        <v>658.0</v>
      </c>
      <c r="B352" s="328" t="s">
        <v>4246</v>
      </c>
      <c r="C352" s="336">
        <v>75.0</v>
      </c>
      <c r="D352" s="328"/>
      <c r="E352" s="329"/>
      <c r="F352" s="330"/>
      <c r="G352" s="330"/>
    </row>
    <row r="353">
      <c r="A353" s="331">
        <v>660.0</v>
      </c>
      <c r="B353" s="332" t="s">
        <v>4261</v>
      </c>
      <c r="C353" s="331">
        <v>79.0</v>
      </c>
      <c r="D353" s="332"/>
      <c r="E353" s="333"/>
      <c r="F353" s="330"/>
      <c r="G353" s="330"/>
    </row>
    <row r="354">
      <c r="A354" s="331">
        <v>663.0</v>
      </c>
      <c r="B354" s="332" t="s">
        <v>4270</v>
      </c>
      <c r="C354" s="331">
        <v>54.0</v>
      </c>
      <c r="D354" s="332"/>
      <c r="E354" s="333"/>
      <c r="F354" s="330"/>
      <c r="G354" s="330"/>
    </row>
    <row r="355">
      <c r="A355" s="331">
        <v>666.0</v>
      </c>
      <c r="B355" s="332" t="s">
        <v>4283</v>
      </c>
      <c r="C355" s="331">
        <v>60.0</v>
      </c>
      <c r="D355" s="332"/>
      <c r="E355" s="333"/>
      <c r="F355" s="330"/>
      <c r="G355" s="330"/>
    </row>
    <row r="356">
      <c r="A356" s="327">
        <v>668.0</v>
      </c>
      <c r="B356" s="328" t="s">
        <v>4291</v>
      </c>
      <c r="C356" s="327">
        <v>59.0</v>
      </c>
      <c r="D356" s="328"/>
      <c r="E356" s="329"/>
      <c r="F356" s="330"/>
      <c r="G356" s="330"/>
    </row>
    <row r="357">
      <c r="A357" s="327">
        <v>670.0</v>
      </c>
      <c r="B357" s="328" t="s">
        <v>4298</v>
      </c>
      <c r="C357" s="327">
        <v>52.0</v>
      </c>
      <c r="D357" s="328"/>
      <c r="E357" s="329"/>
      <c r="F357" s="330"/>
      <c r="G357" s="330"/>
    </row>
    <row r="358">
      <c r="A358" s="327">
        <v>671.0</v>
      </c>
      <c r="B358" s="328" t="s">
        <v>4300</v>
      </c>
      <c r="C358" s="327">
        <v>59.0</v>
      </c>
      <c r="D358" s="328"/>
      <c r="E358" s="329"/>
      <c r="F358" s="330"/>
      <c r="G358" s="330"/>
    </row>
    <row r="359">
      <c r="A359" s="331">
        <v>673.0</v>
      </c>
      <c r="B359" s="332" t="s">
        <v>4305</v>
      </c>
      <c r="C359" s="331">
        <v>59.0</v>
      </c>
      <c r="D359" s="332"/>
      <c r="E359" s="333"/>
      <c r="F359" s="330"/>
      <c r="G359" s="330"/>
    </row>
    <row r="360">
      <c r="A360" s="331">
        <v>675.0</v>
      </c>
      <c r="B360" s="332" t="s">
        <v>4310</v>
      </c>
      <c r="C360" s="331">
        <v>98.0</v>
      </c>
      <c r="D360" s="332"/>
      <c r="E360" s="333"/>
      <c r="F360" s="330"/>
      <c r="G360" s="330"/>
    </row>
    <row r="361">
      <c r="A361" s="331">
        <v>676.0</v>
      </c>
      <c r="B361" s="332" t="s">
        <v>4314</v>
      </c>
      <c r="C361" s="331">
        <v>57.0</v>
      </c>
      <c r="D361" s="332"/>
      <c r="E361" s="333"/>
      <c r="F361" s="330"/>
      <c r="G361" s="330"/>
    </row>
    <row r="362">
      <c r="A362" s="327">
        <v>678.0</v>
      </c>
      <c r="B362" s="328" t="s">
        <v>4322</v>
      </c>
      <c r="C362" s="327">
        <v>72.0</v>
      </c>
      <c r="D362" s="328"/>
      <c r="E362" s="329"/>
      <c r="F362" s="330"/>
      <c r="G362" s="330"/>
    </row>
    <row r="363">
      <c r="A363" s="327">
        <v>678.0</v>
      </c>
      <c r="B363" s="328" t="s">
        <v>4319</v>
      </c>
      <c r="C363" s="327">
        <v>73.0</v>
      </c>
      <c r="D363" s="328"/>
      <c r="E363" s="329"/>
      <c r="F363" s="330"/>
      <c r="G363" s="330"/>
    </row>
    <row r="364">
      <c r="A364" s="327">
        <v>681.0</v>
      </c>
      <c r="B364" s="328" t="s">
        <v>4333</v>
      </c>
      <c r="C364" s="327">
        <v>54.0</v>
      </c>
      <c r="D364" s="328"/>
      <c r="E364" s="329"/>
      <c r="F364" s="330"/>
      <c r="G364" s="330"/>
    </row>
    <row r="365">
      <c r="A365" s="331">
        <v>683.0</v>
      </c>
      <c r="B365" s="332" t="s">
        <v>4338</v>
      </c>
      <c r="C365" s="331">
        <v>63.0</v>
      </c>
      <c r="D365" s="332"/>
      <c r="E365" s="333"/>
      <c r="F365" s="330"/>
      <c r="G365" s="330"/>
    </row>
    <row r="366">
      <c r="A366" s="331">
        <v>685.0</v>
      </c>
      <c r="B366" s="332" t="s">
        <v>4343</v>
      </c>
      <c r="C366" s="331">
        <v>56.0</v>
      </c>
      <c r="D366" s="332"/>
      <c r="E366" s="333"/>
      <c r="F366" s="330"/>
      <c r="G366" s="330"/>
    </row>
    <row r="367">
      <c r="A367" s="331">
        <v>687.0</v>
      </c>
      <c r="B367" s="332" t="s">
        <v>4351</v>
      </c>
      <c r="C367" s="331">
        <v>69.0</v>
      </c>
      <c r="D367" s="332"/>
      <c r="E367" s="333"/>
      <c r="F367" s="330"/>
      <c r="G367" s="330"/>
    </row>
    <row r="368">
      <c r="A368" s="327">
        <v>689.0</v>
      </c>
      <c r="B368" s="328" t="s">
        <v>4359</v>
      </c>
      <c r="C368" s="327">
        <v>87.0</v>
      </c>
      <c r="D368" s="328"/>
      <c r="E368" s="329"/>
      <c r="F368" s="330"/>
      <c r="G368" s="330"/>
    </row>
    <row r="369">
      <c r="A369" s="327">
        <v>691.0</v>
      </c>
      <c r="B369" s="328" t="s">
        <v>4366</v>
      </c>
      <c r="C369" s="327">
        <v>58.0</v>
      </c>
      <c r="D369" s="328"/>
      <c r="E369" s="329"/>
      <c r="F369" s="330"/>
      <c r="G369" s="330"/>
    </row>
    <row r="370">
      <c r="A370" s="327">
        <v>693.0</v>
      </c>
      <c r="B370" s="328" t="s">
        <v>4369</v>
      </c>
      <c r="C370" s="327">
        <v>57.0</v>
      </c>
      <c r="D370" s="328"/>
      <c r="E370" s="329"/>
      <c r="F370" s="330"/>
      <c r="G370" s="330"/>
    </row>
    <row r="371">
      <c r="A371" s="331">
        <v>695.0</v>
      </c>
      <c r="B371" s="332" t="s">
        <v>4378</v>
      </c>
      <c r="C371" s="331">
        <v>66.0</v>
      </c>
      <c r="D371" s="332"/>
      <c r="E371" s="333"/>
      <c r="F371" s="330"/>
      <c r="G371" s="330"/>
    </row>
    <row r="372">
      <c r="A372" s="331">
        <v>697.0</v>
      </c>
      <c r="B372" s="332" t="s">
        <v>4384</v>
      </c>
      <c r="C372" s="331">
        <v>65.0</v>
      </c>
      <c r="D372" s="332"/>
      <c r="E372" s="333"/>
      <c r="F372" s="330"/>
      <c r="G372" s="330"/>
    </row>
    <row r="373">
      <c r="A373" s="331">
        <v>699.0</v>
      </c>
      <c r="B373" s="332" t="s">
        <v>4390</v>
      </c>
      <c r="C373" s="331">
        <v>75.0</v>
      </c>
      <c r="D373" s="332"/>
      <c r="E373" s="333"/>
      <c r="F373" s="330"/>
      <c r="G373" s="330"/>
    </row>
    <row r="374">
      <c r="A374" s="327">
        <v>700.0</v>
      </c>
      <c r="B374" s="328" t="s">
        <v>4393</v>
      </c>
      <c r="C374" s="327">
        <v>83.0</v>
      </c>
      <c r="D374" s="328"/>
      <c r="E374" s="329"/>
      <c r="F374" s="330"/>
      <c r="G374" s="330"/>
    </row>
    <row r="375">
      <c r="A375" s="327">
        <v>701.0</v>
      </c>
      <c r="B375" s="328" t="s">
        <v>4396</v>
      </c>
      <c r="C375" s="327">
        <v>79.0</v>
      </c>
      <c r="D375" s="334" t="s">
        <v>5265</v>
      </c>
      <c r="E375" s="329"/>
      <c r="F375" s="330"/>
      <c r="G375" s="330"/>
    </row>
    <row r="376">
      <c r="A376" s="327">
        <v>702.0</v>
      </c>
      <c r="B376" s="328" t="s">
        <v>4401</v>
      </c>
      <c r="C376" s="327">
        <v>57.0</v>
      </c>
      <c r="D376" s="328"/>
      <c r="E376" s="329"/>
      <c r="F376" s="330"/>
      <c r="G376" s="330"/>
    </row>
    <row r="377">
      <c r="A377" s="331">
        <v>703.0</v>
      </c>
      <c r="B377" s="332" t="s">
        <v>4405</v>
      </c>
      <c r="C377" s="331">
        <v>54.0</v>
      </c>
      <c r="D377" s="335" t="s">
        <v>5265</v>
      </c>
      <c r="E377" s="333"/>
      <c r="F377" s="330"/>
      <c r="G377" s="330"/>
    </row>
    <row r="378">
      <c r="A378" s="331">
        <v>706.0</v>
      </c>
      <c r="B378" s="332" t="s">
        <v>4414</v>
      </c>
      <c r="C378" s="331">
        <v>64.0</v>
      </c>
      <c r="D378" s="332"/>
      <c r="E378" s="333"/>
      <c r="F378" s="330"/>
      <c r="G378" s="330"/>
    </row>
    <row r="379">
      <c r="A379" s="331">
        <v>707.0</v>
      </c>
      <c r="B379" s="332" t="s">
        <v>4416</v>
      </c>
      <c r="C379" s="331">
        <v>55.0</v>
      </c>
      <c r="D379" s="332"/>
      <c r="E379" s="333"/>
      <c r="F379" s="330"/>
      <c r="G379" s="330"/>
    </row>
    <row r="380">
      <c r="A380" s="327">
        <v>709.0</v>
      </c>
      <c r="B380" s="328" t="s">
        <v>4423</v>
      </c>
      <c r="C380" s="327">
        <v>75.0</v>
      </c>
      <c r="D380" s="328"/>
      <c r="E380" s="329"/>
      <c r="F380" s="330"/>
      <c r="G380" s="330"/>
    </row>
    <row r="381">
      <c r="A381" s="327">
        <v>711.0</v>
      </c>
      <c r="B381" s="328" t="s">
        <v>4440</v>
      </c>
      <c r="C381" s="327">
        <v>66.0</v>
      </c>
      <c r="D381" s="328"/>
      <c r="E381" s="329"/>
      <c r="F381" s="330"/>
      <c r="G381" s="330"/>
    </row>
    <row r="382">
      <c r="A382" s="327">
        <v>713.0</v>
      </c>
      <c r="B382" s="328" t="s">
        <v>4450</v>
      </c>
      <c r="C382" s="327">
        <v>62.0</v>
      </c>
      <c r="D382" s="328"/>
      <c r="E382" s="329"/>
      <c r="F382" s="330"/>
      <c r="G382" s="330"/>
    </row>
    <row r="383">
      <c r="A383" s="331">
        <v>715.0</v>
      </c>
      <c r="B383" s="332" t="s">
        <v>4461</v>
      </c>
      <c r="C383" s="331">
        <v>71.0</v>
      </c>
      <c r="D383" s="332"/>
      <c r="E383" s="333"/>
      <c r="F383" s="330"/>
      <c r="G383" s="330"/>
    </row>
    <row r="384">
      <c r="A384" s="331">
        <v>716.0</v>
      </c>
      <c r="B384" s="332" t="s">
        <v>4462</v>
      </c>
      <c r="C384" s="331">
        <v>58.0</v>
      </c>
      <c r="D384" s="332"/>
      <c r="E384" s="333"/>
      <c r="F384" s="330"/>
      <c r="G384" s="330"/>
    </row>
    <row r="385">
      <c r="A385" s="331">
        <v>717.0</v>
      </c>
      <c r="B385" s="332" t="s">
        <v>4464</v>
      </c>
      <c r="C385" s="331">
        <v>57.0</v>
      </c>
      <c r="D385" s="332"/>
      <c r="E385" s="333"/>
      <c r="F385" s="330"/>
      <c r="G385" s="330"/>
    </row>
    <row r="386">
      <c r="A386" s="327">
        <v>718.0</v>
      </c>
      <c r="B386" s="328" t="s">
        <v>5236</v>
      </c>
      <c r="C386" s="327">
        <v>55.0</v>
      </c>
      <c r="D386" s="328"/>
      <c r="E386" s="329"/>
      <c r="F386" s="330"/>
      <c r="G386" s="330"/>
    </row>
    <row r="387">
      <c r="A387" s="327">
        <v>719.0</v>
      </c>
      <c r="B387" s="328" t="s">
        <v>2208</v>
      </c>
      <c r="C387" s="327">
        <v>60.0</v>
      </c>
      <c r="D387" s="334" t="s">
        <v>5265</v>
      </c>
      <c r="E387" s="329"/>
      <c r="F387" s="330"/>
      <c r="G387" s="330"/>
    </row>
    <row r="388">
      <c r="A388" s="327">
        <v>720.0</v>
      </c>
      <c r="B388" s="328" t="s">
        <v>1753</v>
      </c>
      <c r="C388" s="327">
        <v>80.0</v>
      </c>
      <c r="D388" s="328"/>
      <c r="E388" s="329"/>
      <c r="F388" s="330"/>
      <c r="G388" s="330"/>
    </row>
    <row r="389">
      <c r="A389" s="331">
        <v>721.0</v>
      </c>
      <c r="B389" s="332" t="s">
        <v>4484</v>
      </c>
      <c r="C389" s="331">
        <v>57.0</v>
      </c>
      <c r="D389" s="332"/>
      <c r="E389" s="333"/>
      <c r="F389" s="330"/>
      <c r="G389" s="330"/>
    </row>
    <row r="390">
      <c r="A390" s="331" t="s">
        <v>5331</v>
      </c>
      <c r="B390" s="332" t="s">
        <v>4774</v>
      </c>
      <c r="C390" s="331">
        <v>83.0</v>
      </c>
      <c r="D390" s="332"/>
      <c r="E390" s="333"/>
      <c r="F390" s="330"/>
      <c r="G390" s="330"/>
    </row>
    <row r="391">
      <c r="A391" s="331" t="s">
        <v>5332</v>
      </c>
      <c r="B391" s="332" t="s">
        <v>4780</v>
      </c>
      <c r="C391" s="331">
        <v>94.0</v>
      </c>
      <c r="D391" s="335" t="s">
        <v>5265</v>
      </c>
      <c r="E391" s="333"/>
      <c r="F391" s="330"/>
      <c r="G391" s="330"/>
    </row>
    <row r="392">
      <c r="A392" s="327" t="s">
        <v>5333</v>
      </c>
      <c r="B392" s="328" t="s">
        <v>4803</v>
      </c>
      <c r="C392" s="327">
        <v>89.0</v>
      </c>
      <c r="D392" s="340" t="s">
        <v>5259</v>
      </c>
      <c r="E392" s="329"/>
      <c r="F392" s="330"/>
      <c r="G392" s="330"/>
    </row>
    <row r="393">
      <c r="A393" s="327" t="s">
        <v>5335</v>
      </c>
      <c r="B393" s="328" t="s">
        <v>4812</v>
      </c>
      <c r="C393" s="327">
        <v>110.0</v>
      </c>
      <c r="D393" s="328"/>
      <c r="E393" s="329"/>
      <c r="F393" s="330"/>
      <c r="G393" s="330"/>
    </row>
    <row r="394">
      <c r="A394" s="327" t="s">
        <v>4823</v>
      </c>
      <c r="B394" s="328" t="s">
        <v>4824</v>
      </c>
      <c r="C394" s="327">
        <v>75.0</v>
      </c>
      <c r="D394" s="328"/>
      <c r="E394" s="329"/>
      <c r="F394" s="330"/>
      <c r="G394" s="330"/>
    </row>
    <row r="395">
      <c r="A395" s="331" t="s">
        <v>4829</v>
      </c>
      <c r="B395" s="332" t="s">
        <v>4830</v>
      </c>
      <c r="C395" s="331">
        <v>98.0</v>
      </c>
      <c r="D395" s="332"/>
      <c r="E395" s="333"/>
      <c r="F395" s="330"/>
      <c r="G395" s="330"/>
    </row>
    <row r="396">
      <c r="A396" s="331" t="s">
        <v>4838</v>
      </c>
      <c r="B396" s="332" t="s">
        <v>4839</v>
      </c>
      <c r="C396" s="331">
        <v>102.0</v>
      </c>
      <c r="D396" s="332"/>
      <c r="E396" s="333"/>
      <c r="F396" s="330"/>
      <c r="G396" s="330"/>
    </row>
    <row r="397">
      <c r="A397" s="331" t="s">
        <v>4851</v>
      </c>
      <c r="B397" s="332" t="s">
        <v>4852</v>
      </c>
      <c r="C397" s="331">
        <v>89.0</v>
      </c>
      <c r="D397" s="335" t="s">
        <v>5265</v>
      </c>
      <c r="E397" s="333"/>
      <c r="F397" s="330"/>
      <c r="G397" s="330"/>
    </row>
    <row r="398">
      <c r="A398" s="327" t="s">
        <v>4859</v>
      </c>
      <c r="B398" s="328" t="s">
        <v>4860</v>
      </c>
      <c r="C398" s="327">
        <v>92.0</v>
      </c>
      <c r="D398" s="340" t="s">
        <v>5259</v>
      </c>
      <c r="E398" s="329"/>
      <c r="F398" s="330"/>
      <c r="G398" s="330"/>
    </row>
    <row r="399">
      <c r="A399" s="327" t="s">
        <v>4868</v>
      </c>
      <c r="B399" s="328" t="s">
        <v>4869</v>
      </c>
      <c r="C399" s="327">
        <v>87.0</v>
      </c>
      <c r="D399" s="328"/>
      <c r="E399" s="329"/>
      <c r="F399" s="330"/>
      <c r="G399" s="330"/>
    </row>
    <row r="400">
      <c r="A400" s="327" t="s">
        <v>4875</v>
      </c>
      <c r="B400" s="328" t="s">
        <v>4876</v>
      </c>
      <c r="C400" s="327">
        <v>94.0</v>
      </c>
      <c r="D400" s="328"/>
      <c r="E400" s="329"/>
      <c r="F400" s="330"/>
      <c r="G400" s="330"/>
    </row>
    <row r="401">
      <c r="A401" s="331" t="s">
        <v>4883</v>
      </c>
      <c r="B401" s="332" t="s">
        <v>4884</v>
      </c>
      <c r="C401" s="331">
        <v>88.0</v>
      </c>
      <c r="D401" s="338" t="s">
        <v>5259</v>
      </c>
      <c r="E401" s="333"/>
      <c r="F401" s="330"/>
      <c r="G401" s="330"/>
    </row>
    <row r="402">
      <c r="A402" s="331" t="s">
        <v>4894</v>
      </c>
      <c r="B402" s="332" t="s">
        <v>4895</v>
      </c>
      <c r="C402" s="331">
        <v>73.0</v>
      </c>
      <c r="D402" s="335" t="s">
        <v>5265</v>
      </c>
      <c r="E402" s="333"/>
      <c r="F402" s="330"/>
      <c r="G402" s="330"/>
    </row>
    <row r="403">
      <c r="A403" s="331" t="s">
        <v>4900</v>
      </c>
      <c r="B403" s="332" t="s">
        <v>4901</v>
      </c>
      <c r="C403" s="331">
        <v>75.0</v>
      </c>
      <c r="D403" s="335" t="s">
        <v>5265</v>
      </c>
      <c r="E403" s="333"/>
      <c r="F403" s="330"/>
      <c r="G403" s="330"/>
    </row>
    <row r="404">
      <c r="A404" s="327" t="s">
        <v>4915</v>
      </c>
      <c r="B404" s="328" t="s">
        <v>4916</v>
      </c>
      <c r="C404" s="327">
        <v>85.0</v>
      </c>
      <c r="D404" s="328"/>
      <c r="E404" s="329"/>
      <c r="F404" s="330"/>
      <c r="G404" s="330"/>
    </row>
    <row r="405">
      <c r="A405" s="327" t="s">
        <v>4925</v>
      </c>
      <c r="B405" s="328" t="s">
        <v>4926</v>
      </c>
      <c r="C405" s="327">
        <v>69.0</v>
      </c>
      <c r="D405" s="328"/>
      <c r="E405" s="329"/>
      <c r="F405" s="330"/>
      <c r="G405" s="330"/>
    </row>
    <row r="406">
      <c r="A406" s="327" t="s">
        <v>4932</v>
      </c>
      <c r="B406" s="328" t="s">
        <v>4933</v>
      </c>
      <c r="C406" s="327">
        <v>65.0</v>
      </c>
      <c r="D406" s="328"/>
      <c r="E406" s="329"/>
      <c r="F406" s="330"/>
      <c r="G406" s="330"/>
    </row>
    <row r="407">
      <c r="A407" s="331" t="s">
        <v>4943</v>
      </c>
      <c r="B407" s="332" t="s">
        <v>4944</v>
      </c>
      <c r="C407" s="331">
        <v>61.0</v>
      </c>
      <c r="D407" s="332"/>
      <c r="E407" s="333"/>
      <c r="F407" s="330"/>
      <c r="G407" s="330"/>
    </row>
    <row r="408">
      <c r="A408" s="331" t="s">
        <v>4952</v>
      </c>
      <c r="B408" s="332" t="s">
        <v>4953</v>
      </c>
      <c r="C408" s="331">
        <v>57.0</v>
      </c>
      <c r="D408" s="332"/>
      <c r="E408" s="333"/>
      <c r="F408" s="330"/>
      <c r="G408" s="330"/>
    </row>
    <row r="409">
      <c r="A409" s="331" t="s">
        <v>4964</v>
      </c>
      <c r="B409" s="332" t="s">
        <v>4965</v>
      </c>
      <c r="C409" s="331">
        <v>71.0</v>
      </c>
      <c r="D409" s="332"/>
      <c r="E409" s="333"/>
      <c r="F409" s="330"/>
      <c r="G409" s="330"/>
    </row>
    <row r="410">
      <c r="A410" s="327" t="s">
        <v>4971</v>
      </c>
      <c r="B410" s="328" t="s">
        <v>2204</v>
      </c>
      <c r="C410" s="327">
        <v>70.0</v>
      </c>
      <c r="D410" s="328"/>
      <c r="E410" s="329"/>
      <c r="F410" s="326"/>
      <c r="G410" s="32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4761</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5368</v>
      </c>
      <c r="K2" s="14">
        <v>2.0</v>
      </c>
      <c r="L2" s="14" t="s">
        <v>5369</v>
      </c>
    </row>
    <row r="3" ht="15.0" customHeight="1">
      <c r="A3" s="348" t="s">
        <v>1409</v>
      </c>
      <c r="B3" s="349">
        <v>0.0</v>
      </c>
      <c r="C3" s="350">
        <v>0.0</v>
      </c>
      <c r="D3" s="350">
        <v>0.0</v>
      </c>
      <c r="E3" s="350">
        <v>0.0</v>
      </c>
      <c r="F3" s="344"/>
      <c r="G3" s="345"/>
      <c r="H3" s="344"/>
      <c r="I3" s="347">
        <v>2.0</v>
      </c>
      <c r="J3" s="14" t="s">
        <v>5376</v>
      </c>
      <c r="K3" s="14">
        <v>2.0</v>
      </c>
      <c r="L3" s="14" t="s">
        <v>5369</v>
      </c>
    </row>
    <row r="4" ht="15.0" customHeight="1">
      <c r="A4" s="351" t="s">
        <v>5377</v>
      </c>
      <c r="B4" s="352">
        <v>0.0</v>
      </c>
      <c r="C4" s="353">
        <v>0.0</v>
      </c>
      <c r="D4" s="353">
        <v>0.0</v>
      </c>
      <c r="E4" s="353">
        <v>0.0</v>
      </c>
      <c r="F4" s="344"/>
      <c r="G4" s="345"/>
      <c r="H4" s="344"/>
      <c r="I4" s="347">
        <v>3.0</v>
      </c>
      <c r="J4" s="14" t="s">
        <v>5382</v>
      </c>
      <c r="K4" s="14">
        <v>2.0</v>
      </c>
      <c r="L4" s="14" t="s">
        <v>5369</v>
      </c>
    </row>
    <row r="5" ht="15.0" customHeight="1">
      <c r="A5" s="351" t="s">
        <v>5383</v>
      </c>
      <c r="B5" s="352">
        <v>5.0</v>
      </c>
      <c r="C5" s="353">
        <v>0.0</v>
      </c>
      <c r="D5" s="353">
        <v>0.0</v>
      </c>
      <c r="E5" s="353">
        <v>0.0</v>
      </c>
      <c r="F5" s="344"/>
      <c r="G5" s="345"/>
      <c r="H5" s="344"/>
      <c r="I5" s="347">
        <v>4.0</v>
      </c>
      <c r="J5" s="14" t="s">
        <v>5384</v>
      </c>
      <c r="K5" s="14">
        <v>1.0</v>
      </c>
      <c r="L5" s="14" t="s">
        <v>5366</v>
      </c>
    </row>
    <row r="6" ht="15.0" customHeight="1">
      <c r="A6" s="351" t="s">
        <v>5385</v>
      </c>
      <c r="B6" s="354"/>
      <c r="C6" s="353">
        <v>4.0</v>
      </c>
      <c r="D6" s="353">
        <v>4.0</v>
      </c>
      <c r="E6" s="353">
        <v>4.0</v>
      </c>
      <c r="F6" s="344"/>
      <c r="G6" s="345"/>
      <c r="H6" s="344"/>
      <c r="I6" s="347">
        <v>5.0</v>
      </c>
      <c r="J6" s="14" t="s">
        <v>3980</v>
      </c>
      <c r="K6" s="14">
        <v>2.0</v>
      </c>
      <c r="L6" s="14" t="s">
        <v>5369</v>
      </c>
    </row>
    <row r="7" ht="15.0" customHeight="1">
      <c r="A7" s="351" t="s">
        <v>5388</v>
      </c>
      <c r="B7" s="352">
        <v>13.0</v>
      </c>
      <c r="C7" s="353">
        <v>9.0</v>
      </c>
      <c r="D7" s="353">
        <v>9.0</v>
      </c>
      <c r="E7" s="353">
        <v>9.0</v>
      </c>
      <c r="F7" s="344"/>
      <c r="G7" s="345"/>
      <c r="H7" s="344"/>
      <c r="I7" s="347">
        <v>6.0</v>
      </c>
      <c r="J7" s="14" t="s">
        <v>5390</v>
      </c>
      <c r="K7" s="14">
        <v>0.0</v>
      </c>
      <c r="L7" s="14" t="s">
        <v>5392</v>
      </c>
    </row>
    <row r="8" ht="15.0" customHeight="1">
      <c r="A8" s="351" t="s">
        <v>5393</v>
      </c>
      <c r="B8" s="352">
        <v>8.0</v>
      </c>
      <c r="C8" s="353">
        <v>13.0</v>
      </c>
      <c r="D8" s="353">
        <v>13.0</v>
      </c>
      <c r="E8" s="353">
        <v>13.0</v>
      </c>
      <c r="F8" s="344"/>
      <c r="G8" s="345"/>
      <c r="H8" s="344"/>
      <c r="I8" s="347">
        <v>7.0</v>
      </c>
      <c r="J8" s="14" t="s">
        <v>5394</v>
      </c>
      <c r="K8" s="14">
        <v>1.0</v>
      </c>
      <c r="L8" s="14" t="s">
        <v>5366</v>
      </c>
    </row>
    <row r="9" ht="15.0" customHeight="1">
      <c r="A9" s="351" t="s">
        <v>3648</v>
      </c>
      <c r="B9" s="354"/>
      <c r="C9" s="353">
        <v>17.0</v>
      </c>
      <c r="D9" s="353">
        <v>17.0</v>
      </c>
      <c r="E9" s="353">
        <v>17.0</v>
      </c>
      <c r="F9" s="344"/>
      <c r="G9" s="345"/>
      <c r="H9" s="344"/>
      <c r="I9" s="347">
        <v>8.0</v>
      </c>
      <c r="J9" s="14" t="s">
        <v>5395</v>
      </c>
      <c r="K9" s="9">
        <v>2.0</v>
      </c>
      <c r="L9" s="14" t="s">
        <v>5396</v>
      </c>
    </row>
    <row r="10" ht="15.0" customHeight="1">
      <c r="A10" s="351" t="s">
        <v>5390</v>
      </c>
      <c r="B10" s="354"/>
      <c r="C10" s="353">
        <v>21.0</v>
      </c>
      <c r="D10" s="353">
        <v>21.0</v>
      </c>
      <c r="E10" s="353">
        <v>21.0</v>
      </c>
      <c r="F10" s="344"/>
      <c r="G10" s="345"/>
      <c r="H10" s="344"/>
      <c r="I10" s="347">
        <v>9.0</v>
      </c>
      <c r="J10" s="14" t="s">
        <v>5398</v>
      </c>
      <c r="K10" s="14">
        <v>2.0</v>
      </c>
      <c r="L10" s="14" t="s">
        <v>5369</v>
      </c>
    </row>
    <row r="11" ht="15.0" customHeight="1">
      <c r="A11" s="351" t="s">
        <v>5400</v>
      </c>
      <c r="B11" s="354"/>
      <c r="C11" s="353">
        <v>25.0</v>
      </c>
      <c r="D11" s="353">
        <v>25.0</v>
      </c>
      <c r="E11" s="353">
        <v>25.0</v>
      </c>
      <c r="F11" s="344"/>
      <c r="G11" s="345"/>
      <c r="H11" s="344"/>
      <c r="I11" s="347">
        <v>10.0</v>
      </c>
      <c r="J11" s="14" t="s">
        <v>5401</v>
      </c>
      <c r="K11" s="9">
        <v>2.0</v>
      </c>
      <c r="L11" s="14" t="s">
        <v>5402</v>
      </c>
    </row>
    <row r="12" ht="15.0" customHeight="1">
      <c r="A12" s="351" t="s">
        <v>5403</v>
      </c>
      <c r="B12" s="352">
        <v>28.0</v>
      </c>
      <c r="C12" s="353">
        <v>29.0</v>
      </c>
      <c r="D12" s="353">
        <v>29.0</v>
      </c>
      <c r="E12" s="353">
        <v>29.0</v>
      </c>
      <c r="F12" s="344"/>
      <c r="G12" s="345"/>
      <c r="H12" s="344"/>
      <c r="I12" s="347">
        <v>11.0</v>
      </c>
      <c r="J12" s="14" t="s">
        <v>4253</v>
      </c>
      <c r="K12" s="14">
        <v>2.0</v>
      </c>
      <c r="L12" s="14" t="s">
        <v>5369</v>
      </c>
    </row>
    <row r="13" ht="15.0" customHeight="1">
      <c r="A13" s="351" t="s">
        <v>5405</v>
      </c>
      <c r="B13" s="352">
        <v>18.0</v>
      </c>
      <c r="C13" s="353">
        <v>33.0</v>
      </c>
      <c r="D13" s="353">
        <v>33.0</v>
      </c>
      <c r="E13" s="353">
        <v>33.0</v>
      </c>
      <c r="F13" s="344"/>
      <c r="G13" s="345"/>
      <c r="H13" s="344"/>
      <c r="I13" s="347">
        <v>12.0</v>
      </c>
      <c r="J13" s="14" t="s">
        <v>5406</v>
      </c>
      <c r="K13" s="14">
        <v>2.0</v>
      </c>
      <c r="L13" s="14" t="s">
        <v>5369</v>
      </c>
    </row>
    <row r="14" ht="15.0" customHeight="1">
      <c r="A14" s="351" t="s">
        <v>3512</v>
      </c>
      <c r="B14" s="352">
        <v>23.0</v>
      </c>
      <c r="C14" s="353">
        <v>37.0</v>
      </c>
      <c r="D14" s="353">
        <v>37.0</v>
      </c>
      <c r="E14" s="353">
        <v>37.0</v>
      </c>
      <c r="F14" s="344"/>
      <c r="G14" s="345"/>
      <c r="H14" s="344"/>
      <c r="I14" s="347">
        <v>13.0</v>
      </c>
      <c r="J14" s="14" t="s">
        <v>5408</v>
      </c>
      <c r="K14" s="14">
        <v>2.0</v>
      </c>
      <c r="L14" s="14" t="s">
        <v>5369</v>
      </c>
    </row>
    <row r="15" ht="15.0" customHeight="1">
      <c r="A15" s="351" t="s">
        <v>5384</v>
      </c>
      <c r="B15" s="354"/>
      <c r="C15" s="353">
        <v>41.0</v>
      </c>
      <c r="D15" s="353">
        <v>41.0</v>
      </c>
      <c r="E15" s="353">
        <v>41.0</v>
      </c>
      <c r="F15" s="344"/>
      <c r="G15" s="345"/>
      <c r="H15" s="344"/>
      <c r="I15" s="347">
        <v>14.0</v>
      </c>
      <c r="J15" s="14" t="s">
        <v>5410</v>
      </c>
      <c r="K15" s="14">
        <v>2.0</v>
      </c>
      <c r="L15" s="14" t="s">
        <v>5411</v>
      </c>
    </row>
    <row r="16" ht="15.0" customHeight="1">
      <c r="A16" s="351" t="s">
        <v>5412</v>
      </c>
      <c r="B16" s="352">
        <v>42.0</v>
      </c>
      <c r="C16" s="355"/>
      <c r="D16" s="355"/>
      <c r="E16" s="355"/>
      <c r="F16" s="344"/>
      <c r="G16" s="345"/>
      <c r="H16" s="344"/>
      <c r="I16" s="347">
        <v>15.0</v>
      </c>
      <c r="J16" s="14" t="s">
        <v>5414</v>
      </c>
      <c r="K16" s="14">
        <v>2.0</v>
      </c>
      <c r="L16" s="14" t="s">
        <v>5369</v>
      </c>
    </row>
    <row r="17" ht="15.0" customHeight="1">
      <c r="A17" s="351" t="s">
        <v>5416</v>
      </c>
      <c r="B17" s="354"/>
      <c r="C17" s="353">
        <v>45.0</v>
      </c>
      <c r="D17" s="353">
        <v>45.0</v>
      </c>
      <c r="E17" s="353">
        <v>45.0</v>
      </c>
      <c r="F17" s="344"/>
      <c r="G17" s="345"/>
      <c r="H17" s="344"/>
      <c r="I17" s="347">
        <v>16.0</v>
      </c>
      <c r="J17" s="14" t="s">
        <v>5417</v>
      </c>
      <c r="K17" s="14">
        <v>2.0</v>
      </c>
      <c r="L17" s="14" t="s">
        <v>5411</v>
      </c>
    </row>
    <row r="18" ht="15.0" customHeight="1">
      <c r="A18" s="351" t="s">
        <v>5394</v>
      </c>
      <c r="B18" s="352">
        <v>35.0</v>
      </c>
      <c r="C18" s="353">
        <v>49.0</v>
      </c>
      <c r="D18" s="353">
        <v>49.0</v>
      </c>
      <c r="E18" s="353">
        <v>49.0</v>
      </c>
      <c r="F18" s="344"/>
      <c r="G18" s="345"/>
      <c r="H18" s="344"/>
      <c r="I18" s="347">
        <v>17.0</v>
      </c>
      <c r="J18" s="14" t="s">
        <v>5418</v>
      </c>
      <c r="K18" s="9">
        <v>2.0</v>
      </c>
      <c r="L18" s="14" t="s">
        <v>5396</v>
      </c>
    </row>
    <row r="19" ht="15.0" customHeight="1">
      <c r="A19" s="351" t="s">
        <v>5419</v>
      </c>
      <c r="B19" s="352">
        <v>49.0</v>
      </c>
      <c r="C19" s="353">
        <v>54.0</v>
      </c>
      <c r="D19" s="353">
        <v>54.0</v>
      </c>
      <c r="E19" s="353">
        <v>54.0</v>
      </c>
      <c r="F19" s="344"/>
      <c r="G19" s="345"/>
      <c r="H19" s="344"/>
      <c r="I19" s="347">
        <v>18.0</v>
      </c>
      <c r="J19" s="14" t="s">
        <v>5420</v>
      </c>
      <c r="K19" s="14">
        <v>2.0</v>
      </c>
      <c r="L19" s="14" t="s">
        <v>5369</v>
      </c>
    </row>
    <row r="20" ht="15.0" customHeight="1">
      <c r="A20" s="351" t="s">
        <v>5421</v>
      </c>
      <c r="B20" s="356"/>
      <c r="C20" s="344"/>
      <c r="D20" s="353">
        <v>59.0</v>
      </c>
      <c r="E20" s="353">
        <v>59.0</v>
      </c>
      <c r="F20" s="344"/>
      <c r="G20" s="345"/>
      <c r="H20" s="344"/>
      <c r="I20" s="347">
        <v>19.0</v>
      </c>
      <c r="J20" s="14" t="s">
        <v>5424</v>
      </c>
      <c r="K20" s="14">
        <v>2.0</v>
      </c>
      <c r="L20" s="14" t="s">
        <v>5369</v>
      </c>
    </row>
    <row r="21" ht="15.0" customHeight="1">
      <c r="A21" s="14"/>
      <c r="B21" s="344"/>
      <c r="C21" s="344"/>
      <c r="D21" s="353"/>
      <c r="E21" s="353"/>
      <c r="F21" s="344"/>
      <c r="G21" s="345"/>
      <c r="H21" s="344"/>
      <c r="I21" s="347"/>
      <c r="J21" s="14"/>
      <c r="K21" s="14"/>
      <c r="L21" s="14"/>
    </row>
    <row r="22" ht="15.0" customHeight="1">
      <c r="A22" s="3"/>
      <c r="B22" s="344"/>
      <c r="C22" s="344"/>
      <c r="D22" s="344"/>
      <c r="E22" s="344"/>
      <c r="F22" s="344"/>
      <c r="G22" s="345"/>
      <c r="H22" s="344"/>
      <c r="I22" s="347">
        <v>20.0</v>
      </c>
      <c r="J22" s="14" t="s">
        <v>5425</v>
      </c>
      <c r="K22" s="9">
        <v>2.0</v>
      </c>
      <c r="L22" s="14" t="s">
        <v>5402</v>
      </c>
    </row>
    <row r="23" ht="19.5" customHeight="1">
      <c r="A23" s="346" t="s">
        <v>5426</v>
      </c>
      <c r="B23" s="48"/>
      <c r="C23" s="48"/>
      <c r="D23" s="48"/>
      <c r="E23" s="48"/>
      <c r="F23" s="344"/>
      <c r="G23" s="345"/>
      <c r="H23" s="344"/>
      <c r="I23" s="347">
        <v>21.0</v>
      </c>
      <c r="J23" s="14" t="s">
        <v>5428</v>
      </c>
      <c r="K23" s="14">
        <v>2.0</v>
      </c>
      <c r="L23" s="14" t="s">
        <v>5369</v>
      </c>
    </row>
    <row r="24" ht="15.0" customHeight="1">
      <c r="A24" s="348" t="s">
        <v>5401</v>
      </c>
      <c r="B24" s="349">
        <v>0.0</v>
      </c>
      <c r="C24" s="350">
        <v>0.0</v>
      </c>
      <c r="D24" s="350">
        <v>0.0</v>
      </c>
      <c r="E24" s="350">
        <v>0.0</v>
      </c>
      <c r="F24" s="344"/>
      <c r="G24" s="345"/>
      <c r="H24" s="344"/>
      <c r="I24" s="347">
        <v>22.0</v>
      </c>
      <c r="J24" s="14" t="s">
        <v>5388</v>
      </c>
      <c r="K24" s="14">
        <v>0.0</v>
      </c>
      <c r="L24" s="14" t="s">
        <v>5392</v>
      </c>
    </row>
    <row r="25" ht="15.0" customHeight="1">
      <c r="A25" s="351" t="s">
        <v>5410</v>
      </c>
      <c r="B25" s="352">
        <v>0.0</v>
      </c>
      <c r="C25" s="353">
        <v>0.0</v>
      </c>
      <c r="D25" s="353">
        <v>0.0</v>
      </c>
      <c r="E25" s="353">
        <v>0.0</v>
      </c>
      <c r="F25" s="344"/>
      <c r="G25" s="345"/>
      <c r="H25" s="344"/>
      <c r="I25" s="347">
        <v>23.0</v>
      </c>
      <c r="J25" s="14" t="s">
        <v>5421</v>
      </c>
      <c r="K25" s="14">
        <v>1.0</v>
      </c>
      <c r="L25" s="14" t="s">
        <v>5366</v>
      </c>
    </row>
    <row r="26" ht="15.0" customHeight="1">
      <c r="A26" s="351" t="s">
        <v>5425</v>
      </c>
      <c r="B26" s="354"/>
      <c r="C26" s="355"/>
      <c r="D26" s="353">
        <v>0.0</v>
      </c>
      <c r="E26" s="353">
        <v>0.0</v>
      </c>
      <c r="F26" s="344"/>
      <c r="G26" s="345"/>
      <c r="H26" s="344"/>
      <c r="I26" s="347">
        <v>24.0</v>
      </c>
      <c r="J26" s="14" t="s">
        <v>5430</v>
      </c>
      <c r="K26" s="14">
        <v>2.0</v>
      </c>
      <c r="L26" s="14" t="s">
        <v>5369</v>
      </c>
    </row>
    <row r="27" ht="15.0" customHeight="1">
      <c r="A27" s="357" t="s">
        <v>5431</v>
      </c>
      <c r="B27" s="354"/>
      <c r="C27" s="355"/>
      <c r="D27" s="353"/>
      <c r="E27" s="353">
        <v>0.0</v>
      </c>
      <c r="F27" s="344"/>
      <c r="G27" s="345"/>
      <c r="H27" s="344"/>
      <c r="I27" s="347">
        <v>25.0</v>
      </c>
      <c r="J27" s="14" t="s">
        <v>5434</v>
      </c>
      <c r="K27" s="14">
        <v>2.0</v>
      </c>
      <c r="L27" s="14" t="s">
        <v>5369</v>
      </c>
    </row>
    <row r="28" ht="15.0" customHeight="1">
      <c r="A28" s="351" t="s">
        <v>5435</v>
      </c>
      <c r="B28" s="352">
        <v>0.0</v>
      </c>
      <c r="C28" s="353">
        <v>0.0</v>
      </c>
      <c r="D28" s="353">
        <v>0.0</v>
      </c>
      <c r="E28" s="353">
        <v>0.0</v>
      </c>
      <c r="F28" s="358"/>
      <c r="G28" s="345"/>
      <c r="H28" s="344"/>
      <c r="I28" s="347">
        <v>26.0</v>
      </c>
      <c r="J28" s="14" t="s">
        <v>1409</v>
      </c>
      <c r="K28" s="14">
        <v>0.0</v>
      </c>
      <c r="L28" s="14" t="s">
        <v>5392</v>
      </c>
    </row>
    <row r="29" ht="15.0" customHeight="1">
      <c r="A29" s="351" t="s">
        <v>5438</v>
      </c>
      <c r="B29" s="352">
        <v>0.0</v>
      </c>
      <c r="C29" s="353">
        <v>0.0</v>
      </c>
      <c r="D29" s="353">
        <v>0.0</v>
      </c>
      <c r="E29" s="353">
        <v>0.0</v>
      </c>
      <c r="F29" s="344"/>
      <c r="G29" s="345"/>
      <c r="H29" s="344"/>
      <c r="I29" s="347">
        <v>27.0</v>
      </c>
      <c r="J29" s="14" t="s">
        <v>5440</v>
      </c>
      <c r="K29" s="9">
        <v>2.0</v>
      </c>
      <c r="L29" s="14" t="s">
        <v>5441</v>
      </c>
    </row>
    <row r="30" ht="15.0" customHeight="1">
      <c r="A30" s="351" t="s">
        <v>5443</v>
      </c>
      <c r="B30" s="352">
        <v>0.0</v>
      </c>
      <c r="C30" s="353">
        <v>0.0</v>
      </c>
      <c r="D30" s="353">
        <v>0.0</v>
      </c>
      <c r="E30" s="353">
        <v>0.0</v>
      </c>
      <c r="F30" s="344"/>
      <c r="G30" s="345"/>
      <c r="H30" s="344"/>
      <c r="I30" s="347">
        <v>28.0</v>
      </c>
      <c r="J30" s="14" t="s">
        <v>5444</v>
      </c>
      <c r="K30" s="14">
        <v>2.0</v>
      </c>
      <c r="L30" s="14" t="s">
        <v>5411</v>
      </c>
    </row>
    <row r="31" ht="15.0" customHeight="1">
      <c r="A31" s="351" t="s">
        <v>5445</v>
      </c>
      <c r="B31" s="352">
        <v>0.0</v>
      </c>
      <c r="C31" s="353">
        <v>0.0</v>
      </c>
      <c r="D31" s="353">
        <v>0.0</v>
      </c>
      <c r="E31" s="353">
        <v>0.0</v>
      </c>
      <c r="F31" s="344"/>
      <c r="G31" s="345"/>
      <c r="H31" s="344"/>
      <c r="I31" s="347">
        <v>29.0</v>
      </c>
      <c r="J31" s="14" t="s">
        <v>5403</v>
      </c>
      <c r="K31" s="14">
        <v>1.0</v>
      </c>
      <c r="L31" s="14" t="s">
        <v>5366</v>
      </c>
    </row>
    <row r="32" ht="15.0" customHeight="1">
      <c r="A32" s="351" t="s">
        <v>5446</v>
      </c>
      <c r="B32" s="352">
        <v>0.0</v>
      </c>
      <c r="C32" s="353">
        <v>0.0</v>
      </c>
      <c r="D32" s="353">
        <v>0.0</v>
      </c>
      <c r="E32" s="353">
        <v>0.0</v>
      </c>
      <c r="F32" s="344"/>
      <c r="G32" s="345"/>
      <c r="H32" s="344"/>
      <c r="I32" s="347">
        <v>30.0</v>
      </c>
      <c r="J32" s="14" t="s">
        <v>5447</v>
      </c>
      <c r="K32" s="14">
        <v>2.0</v>
      </c>
      <c r="L32" s="14" t="s">
        <v>5369</v>
      </c>
    </row>
    <row r="33" ht="15.0" customHeight="1">
      <c r="A33" s="351" t="s">
        <v>5448</v>
      </c>
      <c r="B33" s="352">
        <v>0.0</v>
      </c>
      <c r="C33" s="353">
        <v>0.0</v>
      </c>
      <c r="D33" s="353">
        <v>0.0</v>
      </c>
      <c r="E33" s="353">
        <v>0.0</v>
      </c>
      <c r="F33" s="344"/>
      <c r="G33" s="345"/>
      <c r="H33" s="344"/>
      <c r="I33" s="347">
        <v>31.0</v>
      </c>
      <c r="J33" s="14" t="s">
        <v>5450</v>
      </c>
      <c r="K33" s="14">
        <v>2.0</v>
      </c>
      <c r="L33" s="14" t="s">
        <v>5369</v>
      </c>
    </row>
    <row r="34" ht="15.0" customHeight="1">
      <c r="A34" s="351" t="s">
        <v>5451</v>
      </c>
      <c r="B34" s="352">
        <v>0.0</v>
      </c>
      <c r="C34" s="353">
        <v>0.0</v>
      </c>
      <c r="D34" s="353">
        <v>0.0</v>
      </c>
      <c r="E34" s="353">
        <v>0.0</v>
      </c>
      <c r="F34" s="344"/>
      <c r="G34" s="345"/>
      <c r="H34" s="344"/>
      <c r="I34" s="347">
        <v>32.0</v>
      </c>
      <c r="J34" s="14" t="s">
        <v>5412</v>
      </c>
      <c r="K34" s="14">
        <v>1.0</v>
      </c>
      <c r="L34" s="14" t="s">
        <v>5366</v>
      </c>
    </row>
    <row r="35" ht="15.0" customHeight="1">
      <c r="A35" s="351" t="s">
        <v>5452</v>
      </c>
      <c r="B35" s="352">
        <v>0.0</v>
      </c>
      <c r="C35" s="353">
        <v>0.0</v>
      </c>
      <c r="D35" s="353">
        <v>0.0</v>
      </c>
      <c r="E35" s="353">
        <v>0.0</v>
      </c>
      <c r="F35" s="344"/>
      <c r="G35" s="345"/>
      <c r="H35" s="344"/>
      <c r="I35" s="347">
        <v>33.0</v>
      </c>
      <c r="J35" s="14" t="s">
        <v>5393</v>
      </c>
      <c r="K35" s="14">
        <v>0.0</v>
      </c>
      <c r="L35" s="14" t="s">
        <v>5392</v>
      </c>
    </row>
    <row r="36" ht="15.0" customHeight="1">
      <c r="A36" s="3"/>
      <c r="B36" s="344"/>
      <c r="C36" s="344"/>
      <c r="D36" s="344"/>
      <c r="E36" s="344"/>
      <c r="F36" s="344"/>
      <c r="G36" s="345"/>
      <c r="H36" s="344"/>
      <c r="I36" s="347">
        <v>34.0</v>
      </c>
      <c r="J36" s="14" t="s">
        <v>5416</v>
      </c>
      <c r="K36" s="14">
        <v>1.0</v>
      </c>
      <c r="L36" s="14" t="s">
        <v>5366</v>
      </c>
    </row>
    <row r="37" ht="19.5" customHeight="1">
      <c r="A37" s="346" t="s">
        <v>5411</v>
      </c>
      <c r="B37" s="48"/>
      <c r="C37" s="48"/>
      <c r="D37" s="48"/>
      <c r="E37" s="359"/>
      <c r="F37" s="344"/>
      <c r="G37" s="345"/>
      <c r="H37" s="344"/>
      <c r="I37" s="347">
        <v>35.0</v>
      </c>
      <c r="J37" s="14" t="s">
        <v>5400</v>
      </c>
      <c r="K37" s="14">
        <v>0.0</v>
      </c>
      <c r="L37" s="14" t="s">
        <v>5392</v>
      </c>
    </row>
    <row r="38" ht="15.0" customHeight="1">
      <c r="A38" s="348" t="s">
        <v>5390</v>
      </c>
      <c r="B38" s="349">
        <v>0.0</v>
      </c>
      <c r="C38" s="350">
        <v>0.0</v>
      </c>
      <c r="D38" s="350">
        <v>0.0</v>
      </c>
      <c r="E38" s="350"/>
      <c r="F38" s="344"/>
      <c r="G38" s="345"/>
      <c r="H38" s="344"/>
      <c r="I38" s="347">
        <v>36.0</v>
      </c>
      <c r="J38" s="14" t="s">
        <v>5405</v>
      </c>
      <c r="K38" s="14">
        <v>0.0</v>
      </c>
      <c r="L38" s="14" t="s">
        <v>5392</v>
      </c>
    </row>
    <row r="39" ht="15.0" customHeight="1">
      <c r="A39" s="351" t="s">
        <v>5410</v>
      </c>
      <c r="B39" s="352">
        <v>0.0</v>
      </c>
      <c r="C39" s="353">
        <v>0.0</v>
      </c>
      <c r="D39" s="353">
        <v>0.0</v>
      </c>
      <c r="E39" s="353"/>
      <c r="F39" s="344"/>
      <c r="G39" s="345"/>
      <c r="H39" s="344"/>
      <c r="I39" s="347">
        <v>37.0</v>
      </c>
      <c r="J39" s="14" t="s">
        <v>5456</v>
      </c>
      <c r="K39" s="14">
        <v>2.0</v>
      </c>
      <c r="L39" s="14" t="s">
        <v>5369</v>
      </c>
    </row>
    <row r="40" ht="15.0" customHeight="1">
      <c r="A40" s="351" t="s">
        <v>5417</v>
      </c>
      <c r="B40" s="354"/>
      <c r="C40" s="353">
        <v>0.0</v>
      </c>
      <c r="D40" s="353">
        <v>0.0</v>
      </c>
      <c r="E40" s="353"/>
      <c r="F40" s="344"/>
      <c r="G40" s="345"/>
      <c r="H40" s="344"/>
      <c r="I40" s="347">
        <v>38.0</v>
      </c>
      <c r="J40" s="14" t="s">
        <v>5457</v>
      </c>
      <c r="K40" s="14">
        <v>2.0</v>
      </c>
      <c r="L40" s="14" t="s">
        <v>5411</v>
      </c>
    </row>
    <row r="41" ht="15.0" customHeight="1">
      <c r="A41" s="351" t="s">
        <v>5440</v>
      </c>
      <c r="B41" s="352">
        <v>0.0</v>
      </c>
      <c r="C41" s="344"/>
      <c r="D41" s="344"/>
      <c r="E41" s="344"/>
      <c r="F41" s="344"/>
      <c r="G41" s="345"/>
      <c r="H41" s="344"/>
      <c r="I41" s="347">
        <v>39.0</v>
      </c>
      <c r="J41" s="14" t="s">
        <v>5383</v>
      </c>
      <c r="K41" s="14">
        <v>0.0</v>
      </c>
      <c r="L41" s="14" t="s">
        <v>5392</v>
      </c>
    </row>
    <row r="42" ht="15.0" customHeight="1">
      <c r="A42" s="351" t="s">
        <v>5444</v>
      </c>
      <c r="B42" s="354"/>
      <c r="C42" s="353">
        <v>0.0</v>
      </c>
      <c r="D42" s="353">
        <v>0.0</v>
      </c>
      <c r="E42" s="353"/>
      <c r="F42" s="344"/>
      <c r="G42" s="345"/>
      <c r="H42" s="344"/>
      <c r="I42" s="347">
        <v>40.0</v>
      </c>
      <c r="J42" s="14" t="s">
        <v>5377</v>
      </c>
      <c r="K42" s="14">
        <v>0.0</v>
      </c>
      <c r="L42" s="14" t="s">
        <v>5392</v>
      </c>
    </row>
    <row r="43" ht="15.0" customHeight="1">
      <c r="A43" s="351" t="s">
        <v>5405</v>
      </c>
      <c r="B43" s="352">
        <v>0.0</v>
      </c>
      <c r="C43" s="353">
        <v>0.0</v>
      </c>
      <c r="D43" s="353">
        <v>0.0</v>
      </c>
      <c r="E43" s="353"/>
      <c r="F43" s="344"/>
      <c r="G43" s="345"/>
      <c r="H43" s="344"/>
      <c r="I43" s="347">
        <v>41.0</v>
      </c>
      <c r="J43" s="9" t="s">
        <v>5431</v>
      </c>
      <c r="K43" s="9">
        <v>2.0</v>
      </c>
      <c r="L43" s="9" t="s">
        <v>5402</v>
      </c>
    </row>
    <row r="44" ht="15.0" customHeight="1">
      <c r="A44" s="351" t="s">
        <v>5457</v>
      </c>
      <c r="B44" s="354"/>
      <c r="C44" s="353">
        <v>0.0</v>
      </c>
      <c r="D44" s="353">
        <v>0.0</v>
      </c>
      <c r="E44" s="353"/>
      <c r="F44" s="344"/>
      <c r="G44" s="345"/>
      <c r="H44" s="344"/>
      <c r="I44" s="347">
        <v>42.0</v>
      </c>
      <c r="J44" s="14" t="s">
        <v>5461</v>
      </c>
      <c r="K44" s="9">
        <v>2.0</v>
      </c>
      <c r="L44" s="14" t="s">
        <v>5396</v>
      </c>
    </row>
    <row r="45" ht="15.0" customHeight="1">
      <c r="A45" s="351" t="s">
        <v>5438</v>
      </c>
      <c r="B45" s="354"/>
      <c r="C45" s="353">
        <v>0.0</v>
      </c>
      <c r="D45" s="353">
        <v>0.0</v>
      </c>
      <c r="E45" s="353"/>
      <c r="F45" s="344"/>
      <c r="G45" s="345"/>
      <c r="H45" s="344"/>
      <c r="I45" s="347">
        <v>43.0</v>
      </c>
      <c r="J45" s="14" t="s">
        <v>5435</v>
      </c>
      <c r="K45" s="9">
        <v>2.0</v>
      </c>
      <c r="L45" s="14" t="s">
        <v>5402</v>
      </c>
    </row>
    <row r="46" ht="15.0" customHeight="1">
      <c r="A46" s="351" t="s">
        <v>5462</v>
      </c>
      <c r="B46" s="354"/>
      <c r="C46" s="353">
        <v>0.0</v>
      </c>
      <c r="D46" s="355"/>
      <c r="E46" s="355"/>
      <c r="F46" s="344"/>
      <c r="G46" s="345"/>
      <c r="H46" s="344"/>
      <c r="I46" s="347">
        <v>44.0</v>
      </c>
      <c r="J46" s="14" t="s">
        <v>5463</v>
      </c>
      <c r="K46" s="14">
        <v>2.0</v>
      </c>
      <c r="L46" s="14" t="s">
        <v>5369</v>
      </c>
    </row>
    <row r="47" ht="15.0" customHeight="1">
      <c r="A47" s="351" t="s">
        <v>5464</v>
      </c>
      <c r="B47" s="352">
        <v>0.0</v>
      </c>
      <c r="C47" s="353">
        <v>0.0</v>
      </c>
      <c r="D47" s="353">
        <v>0.0</v>
      </c>
      <c r="E47" s="353"/>
      <c r="F47" s="344"/>
      <c r="G47" s="345"/>
      <c r="H47" s="344"/>
      <c r="I47" s="347">
        <v>45.0</v>
      </c>
      <c r="J47" s="14" t="s">
        <v>5466</v>
      </c>
      <c r="K47" s="14">
        <v>2.0</v>
      </c>
      <c r="L47" s="14" t="s">
        <v>5369</v>
      </c>
    </row>
    <row r="48" ht="15.0" customHeight="1">
      <c r="A48" s="351" t="s">
        <v>5446</v>
      </c>
      <c r="B48" s="352">
        <v>0.0</v>
      </c>
      <c r="C48" s="344"/>
      <c r="D48" s="344"/>
      <c r="E48" s="344"/>
      <c r="F48" s="344"/>
      <c r="G48" s="345"/>
      <c r="H48" s="344"/>
      <c r="I48" s="347">
        <v>46.0</v>
      </c>
      <c r="J48" s="14" t="s">
        <v>5467</v>
      </c>
      <c r="K48" s="14">
        <v>2.0</v>
      </c>
      <c r="L48" s="14" t="s">
        <v>5369</v>
      </c>
    </row>
    <row r="49" ht="15.0" customHeight="1">
      <c r="A49" s="351" t="s">
        <v>5448</v>
      </c>
      <c r="B49" s="352">
        <v>0.0</v>
      </c>
      <c r="C49" s="353">
        <v>0.0</v>
      </c>
      <c r="D49" s="353">
        <v>0.0</v>
      </c>
      <c r="E49" s="353"/>
      <c r="F49" s="344"/>
      <c r="G49" s="345"/>
      <c r="H49" s="344"/>
      <c r="I49" s="347">
        <v>47.0</v>
      </c>
      <c r="J49" s="14" t="s">
        <v>5469</v>
      </c>
      <c r="K49" s="14">
        <v>2.0</v>
      </c>
      <c r="L49" s="14" t="s">
        <v>5369</v>
      </c>
    </row>
    <row r="50" ht="15.0" customHeight="1">
      <c r="A50" s="351" t="s">
        <v>5452</v>
      </c>
      <c r="B50" s="354"/>
      <c r="C50" s="355"/>
      <c r="D50" s="353">
        <v>0.0</v>
      </c>
      <c r="E50" s="353"/>
      <c r="F50" s="344"/>
      <c r="G50" s="345"/>
      <c r="H50" s="344"/>
      <c r="I50" s="347">
        <v>48.0</v>
      </c>
      <c r="J50" s="14" t="s">
        <v>5470</v>
      </c>
      <c r="K50" s="14">
        <v>2.0</v>
      </c>
      <c r="L50" s="14" t="s">
        <v>5369</v>
      </c>
    </row>
    <row r="51" ht="15.0" customHeight="1">
      <c r="A51" s="3"/>
      <c r="B51" s="344"/>
      <c r="C51" s="344"/>
      <c r="D51" s="344"/>
      <c r="E51" s="344"/>
      <c r="F51" s="344"/>
      <c r="G51" s="345"/>
      <c r="H51" s="344"/>
      <c r="I51" s="347">
        <v>49.0</v>
      </c>
      <c r="J51" s="14" t="s">
        <v>5385</v>
      </c>
      <c r="K51" s="14">
        <v>0.0</v>
      </c>
      <c r="L51" s="14" t="s">
        <v>5392</v>
      </c>
    </row>
    <row r="52" ht="19.5" customHeight="1">
      <c r="A52" s="346" t="s">
        <v>5369</v>
      </c>
      <c r="B52" s="48"/>
      <c r="C52" s="48"/>
      <c r="D52" s="48"/>
      <c r="E52" s="359"/>
      <c r="F52" s="344"/>
      <c r="G52" s="345"/>
      <c r="H52" s="344"/>
      <c r="I52" s="347">
        <v>50.0</v>
      </c>
      <c r="J52" s="14" t="s">
        <v>5473</v>
      </c>
      <c r="K52" s="14">
        <v>2.0</v>
      </c>
      <c r="L52" s="14" t="s">
        <v>5369</v>
      </c>
    </row>
    <row r="53" ht="15.0" customHeight="1">
      <c r="A53" s="348" t="s">
        <v>5450</v>
      </c>
      <c r="B53" s="360"/>
      <c r="C53" s="361">
        <v>1.0</v>
      </c>
      <c r="D53" s="361">
        <v>1.0</v>
      </c>
      <c r="E53" s="361"/>
      <c r="F53" s="344"/>
      <c r="G53" s="345"/>
      <c r="H53" s="344"/>
      <c r="I53" s="347">
        <v>51.0</v>
      </c>
      <c r="J53" s="14" t="s">
        <v>5419</v>
      </c>
      <c r="K53" s="14">
        <v>1.0</v>
      </c>
      <c r="L53" s="14" t="s">
        <v>5366</v>
      </c>
    </row>
    <row r="54" ht="15.0" customHeight="1">
      <c r="A54" s="351" t="s">
        <v>5452</v>
      </c>
      <c r="B54" s="362">
        <v>3.0</v>
      </c>
      <c r="C54" s="344"/>
      <c r="D54" s="344"/>
      <c r="E54" s="344"/>
      <c r="F54" s="344"/>
      <c r="G54" s="345"/>
      <c r="H54" s="344"/>
      <c r="I54" s="347">
        <v>52.0</v>
      </c>
      <c r="J54" s="14" t="s">
        <v>5438</v>
      </c>
      <c r="K54" s="14">
        <v>2.0</v>
      </c>
      <c r="L54" s="14" t="s">
        <v>5411</v>
      </c>
    </row>
    <row r="55" ht="15.0" customHeight="1">
      <c r="A55" s="351" t="s">
        <v>5479</v>
      </c>
      <c r="B55" s="362">
        <v>6.0</v>
      </c>
      <c r="C55" s="14">
        <v>6.0</v>
      </c>
      <c r="D55" s="14">
        <v>6.0</v>
      </c>
      <c r="E55" s="14">
        <v>6.0</v>
      </c>
      <c r="F55" s="344"/>
      <c r="G55" s="345"/>
      <c r="H55" s="344"/>
      <c r="I55" s="347">
        <v>53.0</v>
      </c>
      <c r="J55" s="14" t="s">
        <v>5443</v>
      </c>
      <c r="K55" s="9">
        <v>2.0</v>
      </c>
      <c r="L55" s="14" t="s">
        <v>5402</v>
      </c>
    </row>
    <row r="56" ht="15.0" customHeight="1">
      <c r="A56" s="351" t="s">
        <v>5403</v>
      </c>
      <c r="B56" s="362">
        <v>7.0</v>
      </c>
      <c r="C56" s="14">
        <v>7.0</v>
      </c>
      <c r="D56" s="14">
        <v>7.0</v>
      </c>
      <c r="E56" s="14">
        <v>7.0</v>
      </c>
      <c r="F56" s="344"/>
      <c r="G56" s="345"/>
      <c r="H56" s="344"/>
      <c r="I56" s="347">
        <v>54.0</v>
      </c>
      <c r="J56" s="14" t="s">
        <v>3648</v>
      </c>
      <c r="K56" s="14">
        <v>0.0</v>
      </c>
      <c r="L56" s="14" t="s">
        <v>5392</v>
      </c>
    </row>
    <row r="57" ht="15.0" customHeight="1">
      <c r="A57" s="351" t="s">
        <v>5482</v>
      </c>
      <c r="B57" s="356"/>
      <c r="C57" s="14">
        <v>9.0</v>
      </c>
      <c r="D57" s="14">
        <v>9.0</v>
      </c>
      <c r="E57" s="14">
        <v>9.0</v>
      </c>
      <c r="F57" s="344"/>
      <c r="G57" s="345"/>
      <c r="H57" s="344"/>
      <c r="I57" s="347">
        <v>55.0</v>
      </c>
      <c r="J57" s="14" t="s">
        <v>5462</v>
      </c>
      <c r="K57" s="14">
        <v>2.0</v>
      </c>
      <c r="L57" s="14" t="s">
        <v>5369</v>
      </c>
    </row>
    <row r="58" ht="15.0" customHeight="1">
      <c r="A58" s="351" t="s">
        <v>5447</v>
      </c>
      <c r="B58" s="362">
        <v>10.0</v>
      </c>
      <c r="C58" s="14">
        <v>10.0</v>
      </c>
      <c r="D58" s="14">
        <v>10.0</v>
      </c>
      <c r="E58" s="14">
        <v>10.0</v>
      </c>
      <c r="F58" s="344"/>
      <c r="G58" s="345"/>
      <c r="H58" s="344"/>
      <c r="I58" s="347">
        <v>56.0</v>
      </c>
      <c r="J58" s="14" t="s">
        <v>5464</v>
      </c>
      <c r="K58" s="14">
        <v>2.0</v>
      </c>
      <c r="L58" s="14" t="s">
        <v>5411</v>
      </c>
    </row>
    <row r="59" ht="15.0" customHeight="1">
      <c r="A59" s="351" t="s">
        <v>5483</v>
      </c>
      <c r="B59" s="362">
        <v>12.0</v>
      </c>
      <c r="C59" s="14">
        <v>12.0</v>
      </c>
      <c r="D59" s="14">
        <v>12.0</v>
      </c>
      <c r="E59" s="14">
        <v>12.0</v>
      </c>
      <c r="F59" s="344"/>
      <c r="G59" s="345"/>
      <c r="H59" s="344"/>
      <c r="I59" s="347">
        <v>57.0</v>
      </c>
      <c r="J59" s="14" t="s">
        <v>5484</v>
      </c>
      <c r="K59" s="14">
        <v>2.0</v>
      </c>
      <c r="L59" s="14" t="s">
        <v>5369</v>
      </c>
    </row>
    <row r="60" ht="15.0" customHeight="1">
      <c r="A60" s="351" t="s">
        <v>5412</v>
      </c>
      <c r="B60" s="362">
        <v>13.0</v>
      </c>
      <c r="C60" s="14">
        <v>13.0</v>
      </c>
      <c r="D60" s="14">
        <v>13.0</v>
      </c>
      <c r="E60" s="14">
        <v>13.0</v>
      </c>
      <c r="F60" s="344"/>
      <c r="G60" s="345"/>
      <c r="H60" s="344"/>
      <c r="I60" s="347">
        <v>58.0</v>
      </c>
      <c r="J60" s="14" t="s">
        <v>5445</v>
      </c>
      <c r="K60" s="9">
        <v>2.0</v>
      </c>
      <c r="L60" s="14" t="s">
        <v>5402</v>
      </c>
    </row>
    <row r="61" ht="15.0" customHeight="1">
      <c r="A61" s="351" t="s">
        <v>3980</v>
      </c>
      <c r="B61" s="362">
        <v>14.0</v>
      </c>
      <c r="C61" s="14">
        <v>14.0</v>
      </c>
      <c r="D61" s="14">
        <v>14.0</v>
      </c>
      <c r="E61" s="14">
        <v>14.0</v>
      </c>
      <c r="F61" s="344"/>
      <c r="G61" s="345"/>
      <c r="H61" s="344"/>
      <c r="I61" s="347">
        <v>59.0</v>
      </c>
      <c r="J61" s="14" t="s">
        <v>5446</v>
      </c>
      <c r="K61" s="9">
        <v>2.0</v>
      </c>
      <c r="L61" s="14" t="s">
        <v>5402</v>
      </c>
    </row>
    <row r="62" ht="15.0" customHeight="1">
      <c r="A62" s="351" t="s">
        <v>5463</v>
      </c>
      <c r="B62" s="362">
        <v>17.0</v>
      </c>
      <c r="C62" s="14">
        <v>17.0</v>
      </c>
      <c r="D62" s="14">
        <v>17.0</v>
      </c>
      <c r="E62" s="14">
        <v>17.0</v>
      </c>
      <c r="F62" s="344"/>
      <c r="G62" s="345"/>
      <c r="H62" s="344"/>
      <c r="I62" s="347">
        <v>60.0</v>
      </c>
      <c r="J62" s="14" t="s">
        <v>5485</v>
      </c>
      <c r="K62" s="14">
        <v>2.0</v>
      </c>
      <c r="L62" s="14" t="s">
        <v>5369</v>
      </c>
    </row>
    <row r="63" ht="15.0" customHeight="1">
      <c r="A63" s="351" t="s">
        <v>5434</v>
      </c>
      <c r="B63" s="362">
        <v>21.0</v>
      </c>
      <c r="C63" s="14">
        <v>21.0</v>
      </c>
      <c r="D63" s="14">
        <v>21.0</v>
      </c>
      <c r="E63" s="14">
        <v>21.0</v>
      </c>
      <c r="F63" s="344"/>
      <c r="G63" s="345"/>
      <c r="H63" s="344"/>
      <c r="I63" s="347">
        <v>61.0</v>
      </c>
      <c r="J63" s="14" t="s">
        <v>2108</v>
      </c>
      <c r="K63" s="14">
        <v>2.0</v>
      </c>
      <c r="L63" s="14" t="s">
        <v>5369</v>
      </c>
    </row>
    <row r="64" ht="15.0" customHeight="1">
      <c r="A64" s="351" t="s">
        <v>5484</v>
      </c>
      <c r="B64" s="356"/>
      <c r="C64" s="14">
        <v>22.0</v>
      </c>
      <c r="D64" s="14">
        <v>22.0</v>
      </c>
      <c r="E64" s="14">
        <v>22.0</v>
      </c>
      <c r="F64" s="344"/>
      <c r="G64" s="345"/>
      <c r="H64" s="344"/>
      <c r="I64" s="347">
        <v>62.0</v>
      </c>
      <c r="J64" s="14" t="s">
        <v>5448</v>
      </c>
      <c r="K64" s="14">
        <v>2.0</v>
      </c>
      <c r="L64" s="14" t="s">
        <v>5411</v>
      </c>
    </row>
    <row r="65" ht="15.0" customHeight="1">
      <c r="A65" s="351" t="s">
        <v>5469</v>
      </c>
      <c r="B65" s="362">
        <v>27.0</v>
      </c>
      <c r="C65" s="14">
        <v>27.0</v>
      </c>
      <c r="D65" s="14">
        <v>27.0</v>
      </c>
      <c r="E65" s="14">
        <v>27.0</v>
      </c>
      <c r="F65" s="344"/>
      <c r="G65" s="345"/>
      <c r="H65" s="344"/>
      <c r="I65" s="347">
        <v>63.0</v>
      </c>
      <c r="J65" s="14" t="s">
        <v>5486</v>
      </c>
      <c r="K65" s="14">
        <v>2.0</v>
      </c>
      <c r="L65" s="14" t="s">
        <v>5369</v>
      </c>
    </row>
    <row r="66" ht="15.0" customHeight="1">
      <c r="A66" s="351" t="s">
        <v>5406</v>
      </c>
      <c r="B66" s="356"/>
      <c r="C66" s="14">
        <v>28.0</v>
      </c>
      <c r="D66" s="14">
        <v>28.0</v>
      </c>
      <c r="E66" s="14"/>
      <c r="F66" s="344"/>
      <c r="G66" s="345"/>
      <c r="H66" s="344"/>
      <c r="I66" s="347">
        <v>64.0</v>
      </c>
      <c r="J66" s="14" t="s">
        <v>1521</v>
      </c>
      <c r="K66" s="14">
        <v>2.0</v>
      </c>
      <c r="L66" s="14" t="s">
        <v>5369</v>
      </c>
    </row>
    <row r="67" ht="15.0" customHeight="1">
      <c r="A67" s="357" t="s">
        <v>5383</v>
      </c>
      <c r="B67" s="356"/>
      <c r="C67" s="14"/>
      <c r="D67" s="14"/>
      <c r="E67" s="9">
        <v>28.0</v>
      </c>
      <c r="F67" s="344"/>
      <c r="G67" s="345"/>
      <c r="H67" s="344"/>
      <c r="I67" s="347">
        <v>65.0</v>
      </c>
      <c r="J67" s="14" t="s">
        <v>5451</v>
      </c>
      <c r="K67" s="9">
        <v>2.0</v>
      </c>
      <c r="L67" s="14" t="s">
        <v>5402</v>
      </c>
    </row>
    <row r="68" ht="15.0" customHeight="1">
      <c r="A68" s="351" t="s">
        <v>5408</v>
      </c>
      <c r="B68" s="362">
        <v>32.0</v>
      </c>
      <c r="C68" s="14">
        <v>32.0</v>
      </c>
      <c r="D68" s="14">
        <v>32.0</v>
      </c>
      <c r="E68" s="14">
        <v>32.0</v>
      </c>
      <c r="F68" s="344"/>
      <c r="G68" s="345"/>
      <c r="H68" s="344"/>
      <c r="I68" s="347">
        <v>66.0</v>
      </c>
      <c r="J68" s="14" t="s">
        <v>5483</v>
      </c>
      <c r="K68" s="14">
        <v>2.0</v>
      </c>
      <c r="L68" s="14" t="s">
        <v>5369</v>
      </c>
    </row>
    <row r="69" ht="15.0" customHeight="1">
      <c r="A69" s="351" t="s">
        <v>5376</v>
      </c>
      <c r="B69" s="356"/>
      <c r="C69" s="14">
        <v>40.0</v>
      </c>
      <c r="D69" s="14">
        <v>40.0</v>
      </c>
      <c r="E69" s="14">
        <v>40.0</v>
      </c>
      <c r="F69" s="344"/>
      <c r="G69" s="345"/>
      <c r="H69" s="344"/>
      <c r="I69" s="347">
        <v>67.0</v>
      </c>
      <c r="J69" s="14" t="s">
        <v>5479</v>
      </c>
      <c r="K69" s="14">
        <v>2.0</v>
      </c>
      <c r="L69" s="14" t="s">
        <v>5369</v>
      </c>
    </row>
    <row r="70" ht="15.0" customHeight="1">
      <c r="A70" s="351" t="s">
        <v>5420</v>
      </c>
      <c r="B70" s="362">
        <v>42.0</v>
      </c>
      <c r="C70" s="14">
        <v>42.0</v>
      </c>
      <c r="D70" s="14">
        <v>42.0</v>
      </c>
      <c r="E70" s="14">
        <v>42.0</v>
      </c>
      <c r="F70" s="344"/>
      <c r="G70" s="345"/>
      <c r="H70" s="344"/>
      <c r="I70" s="347">
        <v>68.0</v>
      </c>
      <c r="J70" s="14" t="s">
        <v>5489</v>
      </c>
      <c r="K70" s="14">
        <v>2.0</v>
      </c>
      <c r="L70" s="14" t="s">
        <v>5369</v>
      </c>
    </row>
    <row r="71" ht="15.0" customHeight="1">
      <c r="A71" s="351" t="s">
        <v>5473</v>
      </c>
      <c r="B71" s="362">
        <v>43.0</v>
      </c>
      <c r="C71" s="344"/>
      <c r="D71" s="344"/>
      <c r="E71" s="344"/>
      <c r="F71" s="344"/>
      <c r="G71" s="345"/>
      <c r="H71" s="344"/>
      <c r="I71" s="347">
        <v>69.0</v>
      </c>
      <c r="J71" s="14" t="s">
        <v>5482</v>
      </c>
      <c r="K71" s="14">
        <v>2.0</v>
      </c>
      <c r="L71" s="14" t="s">
        <v>5369</v>
      </c>
    </row>
    <row r="72" ht="15.0" customHeight="1">
      <c r="A72" s="351" t="s">
        <v>5467</v>
      </c>
      <c r="B72" s="362">
        <v>44.0</v>
      </c>
      <c r="C72" s="14">
        <v>44.0</v>
      </c>
      <c r="D72" s="14">
        <v>44.0</v>
      </c>
      <c r="E72" s="14">
        <v>44.0</v>
      </c>
      <c r="F72" s="344"/>
      <c r="G72" s="345"/>
      <c r="H72" s="344"/>
      <c r="I72" s="347">
        <v>70.0</v>
      </c>
      <c r="J72" s="14" t="s">
        <v>5452</v>
      </c>
      <c r="K72" s="14">
        <v>2.0</v>
      </c>
      <c r="L72" s="14" t="s">
        <v>5411</v>
      </c>
    </row>
    <row r="73" ht="15.0" customHeight="1">
      <c r="A73" s="351" t="s">
        <v>5382</v>
      </c>
      <c r="B73" s="362">
        <v>45.0</v>
      </c>
      <c r="C73" s="14">
        <v>45.0</v>
      </c>
      <c r="D73" s="14">
        <v>45.0</v>
      </c>
      <c r="E73" s="14">
        <v>45.0</v>
      </c>
      <c r="F73" s="344"/>
      <c r="G73" s="345"/>
      <c r="H73" s="344"/>
      <c r="I73" s="347">
        <v>71.0</v>
      </c>
      <c r="J73" s="363" t="s">
        <v>3512</v>
      </c>
      <c r="K73" s="363">
        <v>0.0</v>
      </c>
      <c r="L73" s="363" t="s">
        <v>5392</v>
      </c>
    </row>
    <row r="74" ht="15.0" customHeight="1">
      <c r="A74" s="351" t="s">
        <v>5470</v>
      </c>
      <c r="B74" s="356"/>
      <c r="C74" s="14">
        <v>48.0</v>
      </c>
      <c r="D74" s="14">
        <v>48.0</v>
      </c>
      <c r="E74" s="14">
        <v>48.0</v>
      </c>
      <c r="F74" s="344"/>
      <c r="G74" s="345"/>
      <c r="H74" s="344"/>
      <c r="I74" s="3"/>
      <c r="J74" s="364" t="s">
        <v>5493</v>
      </c>
      <c r="K74" s="365">
        <f>SUM(K2:K73)</f>
        <v>113</v>
      </c>
      <c r="L74" s="366"/>
    </row>
    <row r="75" ht="15.0" customHeight="1">
      <c r="A75" s="351" t="s">
        <v>5414</v>
      </c>
      <c r="B75" s="356"/>
      <c r="C75" s="14">
        <v>49.0</v>
      </c>
      <c r="D75" s="14">
        <v>49.0</v>
      </c>
      <c r="E75" s="14">
        <v>49.0</v>
      </c>
      <c r="F75" s="344"/>
      <c r="G75" s="345"/>
      <c r="H75" s="344"/>
      <c r="I75" s="3"/>
      <c r="J75" s="14" t="s">
        <v>5497</v>
      </c>
      <c r="K75" s="367">
        <f>K74-(2*10)</f>
        <v>93</v>
      </c>
      <c r="L75" s="3"/>
    </row>
    <row r="76" ht="15.0" customHeight="1">
      <c r="A76" s="351" t="s">
        <v>5424</v>
      </c>
      <c r="B76" s="362">
        <v>54.0</v>
      </c>
      <c r="C76" s="14">
        <v>54.0</v>
      </c>
      <c r="D76" s="14">
        <v>54.0</v>
      </c>
      <c r="E76" s="14">
        <v>54.0</v>
      </c>
      <c r="F76" s="344"/>
      <c r="G76" s="345"/>
      <c r="H76" s="344"/>
    </row>
    <row r="77" ht="15.0" customHeight="1">
      <c r="A77" s="351" t="s">
        <v>5428</v>
      </c>
      <c r="B77" s="362">
        <v>56.0</v>
      </c>
      <c r="C77" s="344"/>
      <c r="D77" s="14">
        <v>56.0</v>
      </c>
      <c r="E77" s="14">
        <v>56.0</v>
      </c>
      <c r="F77" s="344"/>
      <c r="G77" s="345"/>
      <c r="H77" s="344"/>
      <c r="I77" s="3"/>
      <c r="J77" s="3"/>
      <c r="K77" s="344"/>
      <c r="L77" s="3"/>
    </row>
    <row r="78" ht="15.0" customHeight="1">
      <c r="A78" s="351" t="s">
        <v>5418</v>
      </c>
      <c r="B78" s="362">
        <v>58.0</v>
      </c>
      <c r="C78" s="344"/>
      <c r="D78" s="344"/>
      <c r="E78" s="344"/>
      <c r="F78" s="344"/>
      <c r="G78" s="345"/>
      <c r="H78" s="344"/>
      <c r="I78" s="3"/>
      <c r="J78" s="3"/>
      <c r="K78" s="344"/>
      <c r="L78" s="3"/>
    </row>
    <row r="79" ht="15.0" customHeight="1">
      <c r="A79" s="351" t="s">
        <v>5466</v>
      </c>
      <c r="B79" s="356"/>
      <c r="C79" s="14">
        <v>60.0</v>
      </c>
      <c r="D79" s="14">
        <v>60.0</v>
      </c>
      <c r="E79" s="14">
        <v>60.0</v>
      </c>
      <c r="F79" s="344"/>
      <c r="G79" s="345"/>
      <c r="H79" s="344"/>
      <c r="I79" s="3"/>
      <c r="J79" s="3"/>
      <c r="K79" s="344"/>
      <c r="L79" s="3"/>
    </row>
    <row r="80" ht="15.0" customHeight="1">
      <c r="A80" s="351" t="s">
        <v>5368</v>
      </c>
      <c r="B80" s="356"/>
      <c r="C80" s="14">
        <v>62.0</v>
      </c>
      <c r="D80" s="14">
        <v>62.0</v>
      </c>
      <c r="E80" s="14">
        <v>62.0</v>
      </c>
      <c r="F80" s="344"/>
      <c r="G80" s="345"/>
      <c r="H80" s="344"/>
      <c r="I80" s="3"/>
      <c r="J80" s="3"/>
      <c r="K80" s="344"/>
      <c r="L80" s="3"/>
    </row>
    <row r="81" ht="15.0" customHeight="1">
      <c r="A81" s="351" t="s">
        <v>5443</v>
      </c>
      <c r="B81" s="362">
        <v>62.0</v>
      </c>
      <c r="C81" s="344"/>
      <c r="D81" s="344"/>
      <c r="E81" s="344"/>
      <c r="F81" s="344"/>
      <c r="G81" s="345"/>
      <c r="H81" s="344"/>
      <c r="I81" s="3"/>
      <c r="J81" s="3"/>
      <c r="K81" s="344"/>
      <c r="L81" s="3"/>
    </row>
    <row r="82" ht="15.0" customHeight="1">
      <c r="A82" s="351" t="s">
        <v>5384</v>
      </c>
      <c r="B82" s="362">
        <v>72.0</v>
      </c>
      <c r="C82" s="14">
        <v>72.0</v>
      </c>
      <c r="D82" s="344"/>
      <c r="E82" s="344"/>
      <c r="F82" s="344"/>
      <c r="G82" s="345"/>
      <c r="H82" s="344"/>
      <c r="I82" s="3"/>
      <c r="J82" s="3"/>
      <c r="K82" s="344"/>
      <c r="L82" s="3"/>
    </row>
    <row r="83" ht="15.0" customHeight="1">
      <c r="A83" s="351" t="s">
        <v>1521</v>
      </c>
      <c r="B83" s="362">
        <v>75.0</v>
      </c>
      <c r="C83" s="14">
        <v>75.0</v>
      </c>
      <c r="D83" s="14">
        <v>75.0</v>
      </c>
      <c r="E83" s="14">
        <v>75.0</v>
      </c>
      <c r="F83" s="344"/>
      <c r="G83" s="345"/>
      <c r="H83" s="344"/>
      <c r="I83" s="3"/>
      <c r="J83" s="3"/>
      <c r="K83" s="344"/>
      <c r="L83" s="3"/>
    </row>
    <row r="84" ht="15.0" customHeight="1">
      <c r="A84" s="351" t="s">
        <v>5485</v>
      </c>
      <c r="B84" s="356"/>
      <c r="C84" s="14">
        <v>76.0</v>
      </c>
      <c r="D84" s="14">
        <v>76.0</v>
      </c>
      <c r="E84" s="14"/>
      <c r="F84" s="344"/>
      <c r="G84" s="345"/>
      <c r="H84" s="344"/>
      <c r="I84" s="3"/>
      <c r="J84" s="3"/>
      <c r="K84" s="344"/>
      <c r="L84" s="3"/>
    </row>
    <row r="85" ht="15.0" customHeight="1">
      <c r="A85" s="351" t="s">
        <v>5395</v>
      </c>
      <c r="B85" s="362">
        <v>78.0</v>
      </c>
      <c r="C85" s="344"/>
      <c r="D85" s="344"/>
      <c r="E85" s="344"/>
      <c r="F85" s="344"/>
      <c r="G85" s="345"/>
      <c r="H85" s="344"/>
      <c r="I85" s="3"/>
      <c r="J85" s="3"/>
      <c r="K85" s="344"/>
      <c r="L85" s="3"/>
    </row>
    <row r="86" ht="15.0" customHeight="1">
      <c r="A86" s="351" t="s">
        <v>5430</v>
      </c>
      <c r="B86" s="356"/>
      <c r="C86" s="14">
        <v>79.0</v>
      </c>
      <c r="D86" s="14">
        <v>79.0</v>
      </c>
      <c r="E86" s="14">
        <v>79.0</v>
      </c>
      <c r="F86" s="344"/>
      <c r="G86" s="345"/>
      <c r="H86" s="344"/>
      <c r="I86" s="3"/>
      <c r="J86" s="3"/>
      <c r="K86" s="344"/>
      <c r="L86" s="3"/>
    </row>
    <row r="87" ht="15.0" customHeight="1">
      <c r="A87" s="351" t="s">
        <v>3512</v>
      </c>
      <c r="B87" s="362">
        <v>81.0</v>
      </c>
      <c r="C87" s="14">
        <v>81.0</v>
      </c>
      <c r="D87" s="14">
        <v>81.0</v>
      </c>
      <c r="E87" s="14">
        <v>81.0</v>
      </c>
      <c r="F87" s="344"/>
      <c r="G87" s="345"/>
      <c r="H87" s="344"/>
      <c r="I87" s="3"/>
      <c r="J87" s="3"/>
      <c r="K87" s="344"/>
      <c r="L87" s="3"/>
    </row>
    <row r="88" ht="15.0" customHeight="1">
      <c r="A88" s="351" t="s">
        <v>5462</v>
      </c>
      <c r="B88" s="362">
        <v>82.0</v>
      </c>
      <c r="C88" s="344"/>
      <c r="D88" s="344"/>
      <c r="E88" s="344"/>
      <c r="F88" s="344"/>
      <c r="G88" s="345"/>
      <c r="H88" s="344"/>
      <c r="I88" s="3"/>
      <c r="J88" s="3"/>
      <c r="K88" s="344"/>
      <c r="L88" s="3"/>
    </row>
    <row r="89" ht="15.0" customHeight="1">
      <c r="A89" s="351" t="s">
        <v>5456</v>
      </c>
      <c r="B89" s="356"/>
      <c r="C89" s="344"/>
      <c r="D89" s="14">
        <v>83.0</v>
      </c>
      <c r="E89" s="14">
        <v>83.0</v>
      </c>
      <c r="F89" s="344"/>
      <c r="G89" s="345"/>
      <c r="H89" s="344"/>
      <c r="I89" s="3"/>
      <c r="J89" s="3"/>
      <c r="K89" s="344"/>
      <c r="L89" s="3"/>
    </row>
    <row r="90" ht="15.0" customHeight="1">
      <c r="A90" s="351" t="s">
        <v>5461</v>
      </c>
      <c r="B90" s="362">
        <v>83.0</v>
      </c>
      <c r="C90" s="344"/>
      <c r="D90" s="344"/>
      <c r="E90" s="344"/>
      <c r="F90" s="344"/>
      <c r="G90" s="345"/>
      <c r="H90" s="344"/>
      <c r="I90" s="3"/>
      <c r="J90" s="3"/>
      <c r="K90" s="344"/>
      <c r="L90" s="3"/>
    </row>
    <row r="91" ht="15.0" customHeight="1">
      <c r="A91" s="351" t="s">
        <v>5486</v>
      </c>
      <c r="B91" s="362">
        <v>87.0</v>
      </c>
      <c r="C91" s="14">
        <v>87.0</v>
      </c>
      <c r="D91" s="14">
        <v>87.0</v>
      </c>
      <c r="E91" s="14">
        <v>87.0</v>
      </c>
      <c r="F91" s="344"/>
      <c r="G91" s="345"/>
      <c r="H91" s="344"/>
      <c r="I91" s="3"/>
      <c r="J91" s="3"/>
      <c r="K91" s="344"/>
      <c r="L91" s="3"/>
    </row>
    <row r="92" ht="15.0" customHeight="1">
      <c r="A92" s="351" t="s">
        <v>5462</v>
      </c>
      <c r="B92" s="356"/>
      <c r="C92" s="344"/>
      <c r="D92" s="14">
        <v>88.0</v>
      </c>
      <c r="E92" s="14">
        <v>88.0</v>
      </c>
      <c r="F92" s="344"/>
      <c r="G92" s="345"/>
      <c r="H92" s="344"/>
      <c r="I92" s="3"/>
      <c r="J92" s="3"/>
      <c r="K92" s="344"/>
      <c r="L92" s="3"/>
    </row>
    <row r="93" ht="15.0" customHeight="1">
      <c r="A93" s="351" t="s">
        <v>5489</v>
      </c>
      <c r="B93" s="362">
        <v>89.0</v>
      </c>
      <c r="C93" s="14">
        <v>89.0</v>
      </c>
      <c r="D93" s="14">
        <v>89.0</v>
      </c>
      <c r="E93" s="14">
        <v>89.0</v>
      </c>
      <c r="F93" s="344"/>
      <c r="G93" s="345"/>
      <c r="H93" s="344"/>
      <c r="I93" s="3"/>
      <c r="J93" s="3"/>
      <c r="K93" s="344"/>
      <c r="L93" s="3"/>
    </row>
    <row r="94" ht="15.0" customHeight="1">
      <c r="A94" s="351" t="s">
        <v>2108</v>
      </c>
      <c r="B94" s="362">
        <v>90.0</v>
      </c>
      <c r="C94" s="14">
        <v>90.0</v>
      </c>
      <c r="D94" s="14">
        <v>90.0</v>
      </c>
      <c r="E94" s="14">
        <v>90.0</v>
      </c>
      <c r="F94" s="344"/>
      <c r="G94" s="345"/>
      <c r="H94" s="344"/>
      <c r="I94" s="3"/>
      <c r="J94" s="3"/>
      <c r="K94" s="344"/>
      <c r="L94" s="3"/>
    </row>
    <row r="95" ht="15.0" customHeight="1">
      <c r="A95" s="351" t="s">
        <v>5473</v>
      </c>
      <c r="B95" s="356"/>
      <c r="C95" s="344"/>
      <c r="D95" s="14">
        <v>94.0</v>
      </c>
      <c r="E95" s="14"/>
      <c r="F95" s="344"/>
      <c r="G95" s="345"/>
      <c r="H95" s="344"/>
      <c r="I95" s="3"/>
      <c r="J95" s="3"/>
      <c r="K95" s="344"/>
      <c r="L95" s="3"/>
    </row>
    <row r="96" ht="15.0" customHeight="1">
      <c r="A96" s="351" t="s">
        <v>5398</v>
      </c>
      <c r="B96" s="356"/>
      <c r="C96" s="344"/>
      <c r="D96" s="14">
        <v>100.0</v>
      </c>
      <c r="E96" s="14">
        <v>100.0</v>
      </c>
      <c r="F96" s="344"/>
      <c r="G96" s="345"/>
      <c r="H96" s="344"/>
      <c r="I96" s="3"/>
      <c r="J96" s="3"/>
      <c r="K96" s="344"/>
      <c r="L96" s="3"/>
    </row>
    <row r="97" ht="15.0" customHeight="1">
      <c r="A97" s="351" t="s">
        <v>4253</v>
      </c>
      <c r="B97" s="362" t="s">
        <v>5506</v>
      </c>
      <c r="C97" s="14" t="s">
        <v>5506</v>
      </c>
      <c r="D97" s="14" t="s">
        <v>5506</v>
      </c>
      <c r="E97" s="14"/>
      <c r="F97" s="344"/>
      <c r="G97" s="345"/>
      <c r="H97" s="344"/>
      <c r="I97" s="3"/>
      <c r="J97" s="3"/>
      <c r="K97" s="344"/>
      <c r="L97" s="3"/>
    </row>
  </sheetData>
  <mergeCells count="4">
    <mergeCell ref="A37:D37"/>
    <mergeCell ref="A52:D52"/>
    <mergeCell ref="A23:E23"/>
    <mergeCell ref="A2:E2"/>
  </mergeCells>
  <conditionalFormatting sqref="B3:E21">
    <cfRule type="containsBlanks" dxfId="0" priority="1">
      <formula>LEN(TRIM(B3))=0</formula>
    </cfRule>
  </conditionalFormatting>
  <conditionalFormatting sqref="B3:E21">
    <cfRule type="cellIs" dxfId="1" priority="2" operator="lessThanOrEqual">
      <formula>25</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4774</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5368</v>
      </c>
      <c r="K2" s="14">
        <v>2.0</v>
      </c>
      <c r="L2" s="14" t="s">
        <v>5369</v>
      </c>
    </row>
    <row r="3" ht="15.0" customHeight="1">
      <c r="A3" s="348" t="s">
        <v>5518</v>
      </c>
      <c r="B3" s="368"/>
      <c r="C3" s="350">
        <v>0.0</v>
      </c>
      <c r="D3" s="350">
        <v>0.0</v>
      </c>
      <c r="E3" s="350">
        <v>0.0</v>
      </c>
      <c r="F3" s="344"/>
      <c r="G3" s="345"/>
      <c r="H3" s="344"/>
      <c r="I3" s="347">
        <v>2.0</v>
      </c>
      <c r="J3" s="14" t="s">
        <v>5376</v>
      </c>
      <c r="K3" s="14">
        <v>2.0</v>
      </c>
      <c r="L3" s="14" t="s">
        <v>5369</v>
      </c>
    </row>
    <row r="4" ht="15.0" customHeight="1">
      <c r="A4" s="351" t="s">
        <v>5377</v>
      </c>
      <c r="B4" s="352">
        <v>0.0</v>
      </c>
      <c r="C4" s="353">
        <v>0.0</v>
      </c>
      <c r="D4" s="353">
        <v>0.0</v>
      </c>
      <c r="E4" s="353">
        <v>0.0</v>
      </c>
      <c r="F4" s="344"/>
      <c r="G4" s="345"/>
      <c r="H4" s="344"/>
      <c r="I4" s="347">
        <v>3.0</v>
      </c>
      <c r="J4" s="14" t="s">
        <v>5382</v>
      </c>
      <c r="K4" s="14">
        <v>2.0</v>
      </c>
      <c r="L4" s="14" t="s">
        <v>5369</v>
      </c>
    </row>
    <row r="5" ht="15.0" customHeight="1">
      <c r="A5" s="351" t="s">
        <v>5383</v>
      </c>
      <c r="B5" s="352">
        <v>0.0</v>
      </c>
      <c r="C5" s="353">
        <v>0.0</v>
      </c>
      <c r="D5" s="353">
        <v>0.0</v>
      </c>
      <c r="E5" s="353">
        <v>0.0</v>
      </c>
      <c r="F5" s="344"/>
      <c r="G5" s="345"/>
      <c r="H5" s="344"/>
      <c r="I5" s="347">
        <v>4.0</v>
      </c>
      <c r="J5" s="14" t="s">
        <v>5384</v>
      </c>
      <c r="K5" s="14">
        <v>1.0</v>
      </c>
      <c r="L5" s="14" t="s">
        <v>5366</v>
      </c>
    </row>
    <row r="6" ht="15.0" customHeight="1">
      <c r="A6" s="351" t="s">
        <v>5385</v>
      </c>
      <c r="B6" s="354"/>
      <c r="C6" s="353">
        <v>4.0</v>
      </c>
      <c r="D6" s="353">
        <v>4.0</v>
      </c>
      <c r="E6" s="353">
        <v>4.0</v>
      </c>
      <c r="F6" s="344"/>
      <c r="G6" s="345"/>
      <c r="H6" s="344"/>
      <c r="I6" s="347">
        <v>5.0</v>
      </c>
      <c r="J6" s="14" t="s">
        <v>3980</v>
      </c>
      <c r="K6" s="14">
        <v>2.0</v>
      </c>
      <c r="L6" s="14" t="s">
        <v>5369</v>
      </c>
    </row>
    <row r="7" ht="15.0" customHeight="1">
      <c r="A7" s="351" t="s">
        <v>5388</v>
      </c>
      <c r="B7" s="352">
        <v>8.0</v>
      </c>
      <c r="C7" s="353">
        <v>9.0</v>
      </c>
      <c r="D7" s="353">
        <v>9.0</v>
      </c>
      <c r="E7" s="353">
        <v>9.0</v>
      </c>
      <c r="F7" s="344"/>
      <c r="G7" s="345"/>
      <c r="H7" s="344"/>
      <c r="I7" s="347">
        <v>6.0</v>
      </c>
      <c r="J7" s="14" t="s">
        <v>5523</v>
      </c>
      <c r="K7" s="14">
        <v>2.0</v>
      </c>
      <c r="L7" s="14" t="s">
        <v>5369</v>
      </c>
    </row>
    <row r="8" ht="15.0" customHeight="1">
      <c r="A8" s="351" t="s">
        <v>5393</v>
      </c>
      <c r="B8" s="352">
        <v>5.0</v>
      </c>
      <c r="C8" s="353">
        <v>13.0</v>
      </c>
      <c r="D8" s="353">
        <v>13.0</v>
      </c>
      <c r="E8" s="353">
        <v>13.0</v>
      </c>
      <c r="F8" s="344"/>
      <c r="G8" s="345"/>
      <c r="H8" s="344"/>
      <c r="I8" s="347">
        <v>7.0</v>
      </c>
      <c r="J8" s="14" t="s">
        <v>5390</v>
      </c>
      <c r="K8" s="14">
        <v>0.0</v>
      </c>
      <c r="L8" s="14" t="s">
        <v>5392</v>
      </c>
    </row>
    <row r="9" ht="15.0" customHeight="1">
      <c r="A9" s="351" t="s">
        <v>3648</v>
      </c>
      <c r="B9" s="352">
        <v>14.0</v>
      </c>
      <c r="C9" s="353">
        <v>17.0</v>
      </c>
      <c r="D9" s="353">
        <v>17.0</v>
      </c>
      <c r="E9" s="353">
        <v>17.0</v>
      </c>
      <c r="F9" s="344"/>
      <c r="G9" s="345"/>
      <c r="H9" s="344"/>
      <c r="I9" s="347">
        <v>8.0</v>
      </c>
      <c r="J9" s="14" t="s">
        <v>5394</v>
      </c>
      <c r="K9" s="14">
        <v>1.0</v>
      </c>
      <c r="L9" s="14" t="s">
        <v>5366</v>
      </c>
    </row>
    <row r="10" ht="15.0" customHeight="1">
      <c r="A10" s="351" t="s">
        <v>5390</v>
      </c>
      <c r="B10" s="354"/>
      <c r="C10" s="353">
        <v>21.0</v>
      </c>
      <c r="D10" s="353">
        <v>21.0</v>
      </c>
      <c r="E10" s="353">
        <v>21.0</v>
      </c>
      <c r="F10" s="344"/>
      <c r="G10" s="345"/>
      <c r="H10" s="344"/>
      <c r="I10" s="347">
        <v>9.0</v>
      </c>
      <c r="J10" s="14" t="s">
        <v>5525</v>
      </c>
      <c r="K10" s="14">
        <v>2.0</v>
      </c>
      <c r="L10" s="14" t="s">
        <v>5369</v>
      </c>
    </row>
    <row r="11" ht="15.0" customHeight="1">
      <c r="A11" s="351" t="s">
        <v>5400</v>
      </c>
      <c r="B11" s="354"/>
      <c r="C11" s="353">
        <v>25.0</v>
      </c>
      <c r="D11" s="353">
        <v>25.0</v>
      </c>
      <c r="E11" s="353">
        <v>25.0</v>
      </c>
      <c r="F11" s="344"/>
      <c r="G11" s="345"/>
      <c r="H11" s="344"/>
      <c r="I11" s="347">
        <v>10.0</v>
      </c>
      <c r="J11" s="14" t="s">
        <v>5395</v>
      </c>
      <c r="K11" s="9">
        <v>2.0</v>
      </c>
      <c r="L11" s="14" t="s">
        <v>5396</v>
      </c>
    </row>
    <row r="12" ht="15.0" customHeight="1">
      <c r="A12" s="351" t="s">
        <v>5403</v>
      </c>
      <c r="B12" s="352">
        <v>35.0</v>
      </c>
      <c r="C12" s="353">
        <v>29.0</v>
      </c>
      <c r="D12" s="353">
        <v>29.0</v>
      </c>
      <c r="E12" s="353">
        <v>29.0</v>
      </c>
      <c r="F12" s="344"/>
      <c r="G12" s="345"/>
      <c r="H12" s="344"/>
      <c r="I12" s="347">
        <v>11.0</v>
      </c>
      <c r="J12" s="14" t="s">
        <v>5398</v>
      </c>
      <c r="K12" s="14">
        <v>2.0</v>
      </c>
      <c r="L12" s="14" t="s">
        <v>5369</v>
      </c>
    </row>
    <row r="13" ht="15.0" customHeight="1">
      <c r="A13" s="351" t="s">
        <v>5405</v>
      </c>
      <c r="B13" s="352">
        <v>18.0</v>
      </c>
      <c r="C13" s="353">
        <v>33.0</v>
      </c>
      <c r="D13" s="353">
        <v>33.0</v>
      </c>
      <c r="E13" s="353">
        <v>33.0</v>
      </c>
      <c r="F13" s="344"/>
      <c r="G13" s="345"/>
      <c r="H13" s="344"/>
      <c r="I13" s="347">
        <v>12.0</v>
      </c>
      <c r="J13" s="14" t="s">
        <v>5401</v>
      </c>
      <c r="K13" s="9">
        <v>2.0</v>
      </c>
      <c r="L13" s="14" t="s">
        <v>5402</v>
      </c>
    </row>
    <row r="14" ht="15.0" customHeight="1">
      <c r="A14" s="351" t="s">
        <v>3512</v>
      </c>
      <c r="B14" s="352">
        <v>27.0</v>
      </c>
      <c r="C14" s="353">
        <v>37.0</v>
      </c>
      <c r="D14" s="353">
        <v>37.0</v>
      </c>
      <c r="E14" s="353">
        <v>37.0</v>
      </c>
      <c r="F14" s="344"/>
      <c r="G14" s="345"/>
      <c r="H14" s="344"/>
      <c r="I14" s="347">
        <v>13.0</v>
      </c>
      <c r="J14" s="14" t="s">
        <v>4253</v>
      </c>
      <c r="K14" s="14">
        <v>2.0</v>
      </c>
      <c r="L14" s="14" t="s">
        <v>5369</v>
      </c>
    </row>
    <row r="15" ht="15.0" customHeight="1">
      <c r="A15" s="351" t="s">
        <v>5518</v>
      </c>
      <c r="B15" s="352">
        <v>30.0</v>
      </c>
      <c r="C15" s="353">
        <v>40.0</v>
      </c>
      <c r="D15" s="353">
        <v>40.0</v>
      </c>
      <c r="E15" s="353">
        <v>40.0</v>
      </c>
      <c r="F15" s="344"/>
      <c r="G15" s="345"/>
      <c r="H15" s="344"/>
      <c r="I15" s="347">
        <v>14.0</v>
      </c>
      <c r="J15" s="14" t="s">
        <v>5406</v>
      </c>
      <c r="K15" s="14">
        <v>2.0</v>
      </c>
      <c r="L15" s="14" t="s">
        <v>5369</v>
      </c>
    </row>
    <row r="16" ht="15.0" customHeight="1">
      <c r="A16" s="351" t="s">
        <v>5384</v>
      </c>
      <c r="B16" s="352">
        <v>49.0</v>
      </c>
      <c r="C16" s="353">
        <v>41.0</v>
      </c>
      <c r="D16" s="353">
        <v>41.0</v>
      </c>
      <c r="E16" s="353">
        <v>41.0</v>
      </c>
      <c r="F16" s="344"/>
      <c r="G16" s="345"/>
      <c r="H16" s="344"/>
      <c r="I16" s="347">
        <v>15.0</v>
      </c>
      <c r="J16" s="14" t="s">
        <v>5408</v>
      </c>
      <c r="K16" s="14">
        <v>2.0</v>
      </c>
      <c r="L16" s="14" t="s">
        <v>5369</v>
      </c>
    </row>
    <row r="17" ht="15.0" customHeight="1">
      <c r="A17" s="351" t="s">
        <v>5416</v>
      </c>
      <c r="B17" s="354"/>
      <c r="C17" s="353">
        <v>45.0</v>
      </c>
      <c r="D17" s="353">
        <v>45.0</v>
      </c>
      <c r="E17" s="353">
        <v>45.0</v>
      </c>
      <c r="F17" s="344"/>
      <c r="G17" s="345"/>
      <c r="H17" s="344"/>
      <c r="I17" s="347">
        <v>16.0</v>
      </c>
      <c r="J17" s="14" t="s">
        <v>5410</v>
      </c>
      <c r="K17" s="14">
        <v>2.0</v>
      </c>
      <c r="L17" s="14" t="s">
        <v>5411</v>
      </c>
    </row>
    <row r="18" ht="15.0" customHeight="1">
      <c r="A18" s="351" t="s">
        <v>5394</v>
      </c>
      <c r="B18" s="352">
        <v>42.0</v>
      </c>
      <c r="C18" s="353">
        <v>49.0</v>
      </c>
      <c r="D18" s="353">
        <v>49.0</v>
      </c>
      <c r="E18" s="353">
        <v>49.0</v>
      </c>
      <c r="F18" s="344"/>
      <c r="G18" s="345"/>
      <c r="H18" s="344"/>
      <c r="I18" s="347">
        <v>17.0</v>
      </c>
      <c r="J18" s="14" t="s">
        <v>2374</v>
      </c>
      <c r="K18" s="14">
        <v>2.0</v>
      </c>
      <c r="L18" s="14" t="s">
        <v>5369</v>
      </c>
    </row>
    <row r="19" ht="15.0" customHeight="1">
      <c r="A19" s="351" t="s">
        <v>5419</v>
      </c>
      <c r="B19" s="352">
        <v>60.0</v>
      </c>
      <c r="C19" s="353">
        <v>54.0</v>
      </c>
      <c r="D19" s="353">
        <v>54.0</v>
      </c>
      <c r="E19" s="353">
        <v>54.0</v>
      </c>
      <c r="F19" s="344"/>
      <c r="G19" s="345"/>
      <c r="H19" s="344"/>
      <c r="I19" s="347">
        <v>18.0</v>
      </c>
      <c r="J19" s="14" t="s">
        <v>5414</v>
      </c>
      <c r="K19" s="14">
        <v>2.0</v>
      </c>
      <c r="L19" s="14" t="s">
        <v>5369</v>
      </c>
    </row>
    <row r="20" ht="15.0" customHeight="1">
      <c r="A20" s="351" t="s">
        <v>5421</v>
      </c>
      <c r="B20" s="354"/>
      <c r="C20" s="355"/>
      <c r="D20" s="353">
        <v>59.0</v>
      </c>
      <c r="E20" s="353">
        <v>59.0</v>
      </c>
      <c r="F20" s="344"/>
      <c r="G20" s="345"/>
      <c r="H20" s="344"/>
      <c r="I20" s="347">
        <v>19.0</v>
      </c>
      <c r="J20" s="14" t="s">
        <v>5417</v>
      </c>
      <c r="K20" s="14">
        <v>2.0</v>
      </c>
      <c r="L20" s="14" t="s">
        <v>5411</v>
      </c>
    </row>
    <row r="21" ht="15.0" customHeight="1">
      <c r="A21" s="3"/>
      <c r="B21" s="344"/>
      <c r="C21" s="344"/>
      <c r="D21" s="355"/>
      <c r="E21" s="355"/>
      <c r="F21" s="344"/>
      <c r="G21" s="345"/>
      <c r="H21" s="344"/>
      <c r="I21" s="347">
        <v>20.0</v>
      </c>
      <c r="J21" s="14" t="s">
        <v>5418</v>
      </c>
      <c r="K21" s="9">
        <v>2.0</v>
      </c>
      <c r="L21" s="14" t="s">
        <v>5396</v>
      </c>
    </row>
    <row r="22" ht="19.5" customHeight="1">
      <c r="A22" s="346" t="s">
        <v>5531</v>
      </c>
      <c r="B22" s="48"/>
      <c r="C22" s="48"/>
      <c r="D22" s="48"/>
      <c r="E22" s="48"/>
      <c r="F22" s="344"/>
      <c r="G22" s="345"/>
      <c r="H22" s="344"/>
      <c r="I22" s="347">
        <v>21.0</v>
      </c>
      <c r="J22" s="14" t="s">
        <v>5420</v>
      </c>
      <c r="K22" s="14">
        <v>2.0</v>
      </c>
      <c r="L22" s="14" t="s">
        <v>5369</v>
      </c>
    </row>
    <row r="23" ht="15.0" customHeight="1">
      <c r="A23" s="348" t="s">
        <v>1409</v>
      </c>
      <c r="B23" s="349">
        <v>0.0</v>
      </c>
      <c r="C23" s="350">
        <v>0.0</v>
      </c>
      <c r="D23" s="350">
        <v>0.0</v>
      </c>
      <c r="E23" s="350">
        <v>0.0</v>
      </c>
      <c r="F23" s="344"/>
      <c r="G23" s="345"/>
      <c r="H23" s="344"/>
      <c r="I23" s="347">
        <v>22.0</v>
      </c>
      <c r="J23" s="14" t="s">
        <v>5424</v>
      </c>
      <c r="K23" s="14">
        <v>2.0</v>
      </c>
      <c r="L23" s="14" t="s">
        <v>5369</v>
      </c>
    </row>
    <row r="24" ht="15.0" customHeight="1">
      <c r="A24" s="351" t="s">
        <v>5412</v>
      </c>
      <c r="B24" s="352">
        <v>40.0</v>
      </c>
      <c r="C24" s="355"/>
      <c r="D24" s="355"/>
      <c r="E24" s="355"/>
      <c r="F24" s="344"/>
      <c r="G24" s="345"/>
      <c r="H24" s="344"/>
      <c r="I24" s="347">
        <v>23.0</v>
      </c>
      <c r="J24" s="14" t="s">
        <v>5425</v>
      </c>
      <c r="K24" s="9">
        <v>2.0</v>
      </c>
      <c r="L24" s="14" t="s">
        <v>5402</v>
      </c>
    </row>
    <row r="25" ht="15.0" customHeight="1">
      <c r="A25" s="3"/>
      <c r="B25" s="344"/>
      <c r="C25" s="344"/>
      <c r="D25" s="344"/>
      <c r="E25" s="344"/>
      <c r="F25" s="344"/>
      <c r="G25" s="345"/>
      <c r="H25" s="344"/>
      <c r="I25" s="347">
        <v>24.0</v>
      </c>
      <c r="J25" s="14" t="s">
        <v>5428</v>
      </c>
      <c r="K25" s="14">
        <v>2.0</v>
      </c>
      <c r="L25" s="14" t="s">
        <v>5369</v>
      </c>
    </row>
    <row r="26" ht="19.5" customHeight="1">
      <c r="A26" s="346" t="s">
        <v>5426</v>
      </c>
      <c r="B26" s="48"/>
      <c r="C26" s="48"/>
      <c r="D26" s="48"/>
      <c r="E26" s="48"/>
      <c r="F26" s="358"/>
      <c r="G26" s="345"/>
      <c r="H26" s="344"/>
      <c r="I26" s="347">
        <v>25.0</v>
      </c>
      <c r="J26" s="14" t="s">
        <v>5536</v>
      </c>
      <c r="K26" s="14">
        <v>2.0</v>
      </c>
      <c r="L26" s="14" t="s">
        <v>5369</v>
      </c>
    </row>
    <row r="27" ht="15.0" customHeight="1">
      <c r="A27" s="348" t="s">
        <v>5401</v>
      </c>
      <c r="B27" s="349">
        <v>0.0</v>
      </c>
      <c r="C27" s="350">
        <v>0.0</v>
      </c>
      <c r="D27" s="350">
        <v>0.0</v>
      </c>
      <c r="E27" s="350">
        <v>0.0</v>
      </c>
      <c r="F27" s="344"/>
      <c r="G27" s="345"/>
      <c r="H27" s="344"/>
      <c r="I27" s="347">
        <v>26.0</v>
      </c>
      <c r="J27" s="14" t="s">
        <v>5388</v>
      </c>
      <c r="K27" s="14">
        <v>0.0</v>
      </c>
      <c r="L27" s="14" t="s">
        <v>5392</v>
      </c>
    </row>
    <row r="28" ht="15.0" customHeight="1">
      <c r="A28" s="351" t="s">
        <v>5410</v>
      </c>
      <c r="B28" s="352">
        <v>0.0</v>
      </c>
      <c r="C28" s="353">
        <v>0.0</v>
      </c>
      <c r="D28" s="353">
        <v>0.0</v>
      </c>
      <c r="E28" s="353">
        <v>0.0</v>
      </c>
      <c r="F28" s="344"/>
      <c r="G28" s="345"/>
      <c r="H28" s="344"/>
      <c r="I28" s="347">
        <v>27.0</v>
      </c>
      <c r="J28" s="14" t="s">
        <v>5537</v>
      </c>
      <c r="K28" s="14">
        <v>2.0</v>
      </c>
      <c r="L28" s="14" t="s">
        <v>5411</v>
      </c>
    </row>
    <row r="29" ht="15.0" customHeight="1">
      <c r="A29" s="351" t="s">
        <v>5425</v>
      </c>
      <c r="B29" s="354"/>
      <c r="C29" s="355"/>
      <c r="D29" s="353">
        <v>0.0</v>
      </c>
      <c r="E29" s="353">
        <v>0.0</v>
      </c>
      <c r="F29" s="344"/>
      <c r="G29" s="345"/>
      <c r="H29" s="344"/>
      <c r="I29" s="347">
        <v>28.0</v>
      </c>
      <c r="J29" s="14" t="s">
        <v>5421</v>
      </c>
      <c r="K29" s="14">
        <v>1.0</v>
      </c>
      <c r="L29" s="14" t="s">
        <v>5366</v>
      </c>
    </row>
    <row r="30" ht="15.0" customHeight="1">
      <c r="A30" s="357" t="s">
        <v>5431</v>
      </c>
      <c r="B30" s="354"/>
      <c r="C30" s="355"/>
      <c r="D30" s="353"/>
      <c r="E30" s="353">
        <v>0.0</v>
      </c>
      <c r="F30" s="344"/>
      <c r="G30" s="345"/>
      <c r="H30" s="344"/>
      <c r="I30" s="347">
        <v>29.0</v>
      </c>
      <c r="J30" s="14" t="s">
        <v>5430</v>
      </c>
      <c r="K30" s="14">
        <v>2.0</v>
      </c>
      <c r="L30" s="14" t="s">
        <v>5369</v>
      </c>
    </row>
    <row r="31" ht="15.0" customHeight="1">
      <c r="A31" s="351" t="s">
        <v>5435</v>
      </c>
      <c r="B31" s="352">
        <v>0.0</v>
      </c>
      <c r="C31" s="353">
        <v>0.0</v>
      </c>
      <c r="D31" s="353">
        <v>0.0</v>
      </c>
      <c r="E31" s="353">
        <v>0.0</v>
      </c>
      <c r="F31" s="344"/>
      <c r="G31" s="345"/>
      <c r="H31" s="344"/>
      <c r="I31" s="347">
        <v>30.0</v>
      </c>
      <c r="J31" s="14" t="s">
        <v>5434</v>
      </c>
      <c r="K31" s="14">
        <v>2.0</v>
      </c>
      <c r="L31" s="14" t="s">
        <v>5369</v>
      </c>
    </row>
    <row r="32" ht="15.0" customHeight="1">
      <c r="A32" s="351" t="s">
        <v>5438</v>
      </c>
      <c r="B32" s="352">
        <v>0.0</v>
      </c>
      <c r="C32" s="353">
        <v>0.0</v>
      </c>
      <c r="D32" s="353">
        <v>0.0</v>
      </c>
      <c r="E32" s="353">
        <v>0.0</v>
      </c>
      <c r="F32" s="344"/>
      <c r="G32" s="345"/>
      <c r="H32" s="344"/>
      <c r="I32" s="347">
        <v>31.0</v>
      </c>
      <c r="J32" s="14" t="s">
        <v>1409</v>
      </c>
      <c r="K32" s="14">
        <v>0.0</v>
      </c>
      <c r="L32" s="14" t="s">
        <v>5392</v>
      </c>
    </row>
    <row r="33" ht="15.0" customHeight="1">
      <c r="A33" s="351" t="s">
        <v>5443</v>
      </c>
      <c r="B33" s="352">
        <v>0.0</v>
      </c>
      <c r="C33" s="353">
        <v>0.0</v>
      </c>
      <c r="D33" s="353">
        <v>0.0</v>
      </c>
      <c r="E33" s="353">
        <v>0.0</v>
      </c>
      <c r="F33" s="344"/>
      <c r="G33" s="345"/>
      <c r="H33" s="344"/>
      <c r="I33" s="347">
        <v>32.0</v>
      </c>
      <c r="J33" s="14" t="s">
        <v>5440</v>
      </c>
      <c r="K33" s="9">
        <v>2.0</v>
      </c>
      <c r="L33" s="14" t="s">
        <v>5441</v>
      </c>
    </row>
    <row r="34" ht="15.0" customHeight="1">
      <c r="A34" s="351" t="s">
        <v>5445</v>
      </c>
      <c r="B34" s="352">
        <v>0.0</v>
      </c>
      <c r="C34" s="353">
        <v>0.0</v>
      </c>
      <c r="D34" s="353">
        <v>0.0</v>
      </c>
      <c r="E34" s="353">
        <v>0.0</v>
      </c>
      <c r="F34" s="344"/>
      <c r="G34" s="345"/>
      <c r="H34" s="344"/>
      <c r="I34" s="347">
        <v>33.0</v>
      </c>
      <c r="J34" s="14" t="s">
        <v>5444</v>
      </c>
      <c r="K34" s="14">
        <v>2.0</v>
      </c>
      <c r="L34" s="14" t="s">
        <v>5411</v>
      </c>
    </row>
    <row r="35" ht="15.0" customHeight="1">
      <c r="A35" s="351" t="s">
        <v>5446</v>
      </c>
      <c r="B35" s="352">
        <v>0.0</v>
      </c>
      <c r="C35" s="353">
        <v>0.0</v>
      </c>
      <c r="D35" s="353">
        <v>0.0</v>
      </c>
      <c r="E35" s="353">
        <v>0.0</v>
      </c>
      <c r="F35" s="344"/>
      <c r="G35" s="345"/>
      <c r="H35" s="344"/>
      <c r="I35" s="347">
        <v>34.0</v>
      </c>
      <c r="J35" s="14" t="s">
        <v>5540</v>
      </c>
      <c r="K35" s="14">
        <v>2.0</v>
      </c>
      <c r="L35" s="14" t="s">
        <v>5369</v>
      </c>
    </row>
    <row r="36" ht="15.0" customHeight="1">
      <c r="A36" s="351" t="s">
        <v>5448</v>
      </c>
      <c r="B36" s="352">
        <v>0.0</v>
      </c>
      <c r="C36" s="353">
        <v>0.0</v>
      </c>
      <c r="D36" s="353">
        <v>0.0</v>
      </c>
      <c r="E36" s="353">
        <v>0.0</v>
      </c>
      <c r="F36" s="344"/>
      <c r="G36" s="345"/>
      <c r="H36" s="344"/>
      <c r="I36" s="347">
        <v>35.0</v>
      </c>
      <c r="J36" s="14" t="s">
        <v>5403</v>
      </c>
      <c r="K36" s="14">
        <v>1.0</v>
      </c>
      <c r="L36" s="14" t="s">
        <v>5366</v>
      </c>
    </row>
    <row r="37" ht="15.0" customHeight="1">
      <c r="A37" s="351" t="s">
        <v>5451</v>
      </c>
      <c r="B37" s="352">
        <v>0.0</v>
      </c>
      <c r="C37" s="353">
        <v>0.0</v>
      </c>
      <c r="D37" s="353">
        <v>0.0</v>
      </c>
      <c r="E37" s="353">
        <v>0.0</v>
      </c>
      <c r="F37" s="344"/>
      <c r="G37" s="345"/>
      <c r="H37" s="344"/>
      <c r="I37" s="347">
        <v>36.0</v>
      </c>
      <c r="J37" s="14" t="s">
        <v>5447</v>
      </c>
      <c r="K37" s="14">
        <v>2.0</v>
      </c>
      <c r="L37" s="14" t="s">
        <v>5369</v>
      </c>
    </row>
    <row r="38" ht="15.0" customHeight="1">
      <c r="A38" s="351" t="s">
        <v>5452</v>
      </c>
      <c r="B38" s="352">
        <v>0.0</v>
      </c>
      <c r="C38" s="353">
        <v>0.0</v>
      </c>
      <c r="D38" s="353">
        <v>0.0</v>
      </c>
      <c r="E38" s="353">
        <v>0.0</v>
      </c>
      <c r="F38" s="344"/>
      <c r="G38" s="345"/>
      <c r="H38" s="344"/>
      <c r="I38" s="347">
        <v>37.0</v>
      </c>
      <c r="J38" s="14" t="s">
        <v>5450</v>
      </c>
      <c r="K38" s="14">
        <v>2.0</v>
      </c>
      <c r="L38" s="14" t="s">
        <v>5369</v>
      </c>
    </row>
    <row r="39" ht="19.5" customHeight="1">
      <c r="E39" s="359"/>
      <c r="F39" s="344"/>
      <c r="G39" s="345"/>
      <c r="H39" s="344"/>
      <c r="I39" s="347">
        <v>38.0</v>
      </c>
      <c r="J39" s="14" t="s">
        <v>5542</v>
      </c>
      <c r="K39" s="14">
        <v>2.0</v>
      </c>
      <c r="L39" s="14" t="s">
        <v>5369</v>
      </c>
    </row>
    <row r="40" ht="15.0" customHeight="1">
      <c r="A40" s="346" t="s">
        <v>5411</v>
      </c>
      <c r="B40" s="48"/>
      <c r="C40" s="48"/>
      <c r="D40" s="48"/>
      <c r="E40" s="48"/>
      <c r="F40" s="344"/>
      <c r="G40" s="345"/>
      <c r="H40" s="344"/>
      <c r="I40" s="347">
        <v>39.0</v>
      </c>
      <c r="J40" s="14" t="s">
        <v>5412</v>
      </c>
      <c r="K40" s="14">
        <v>1.0</v>
      </c>
      <c r="L40" s="14" t="s">
        <v>5366</v>
      </c>
    </row>
    <row r="41" ht="15.0" customHeight="1">
      <c r="A41" s="348" t="s">
        <v>5390</v>
      </c>
      <c r="B41" s="349">
        <v>0.0</v>
      </c>
      <c r="C41" s="350">
        <v>0.0</v>
      </c>
      <c r="D41" s="350">
        <v>0.0</v>
      </c>
      <c r="E41" s="353"/>
      <c r="F41" s="344"/>
      <c r="G41" s="345"/>
      <c r="H41" s="344"/>
      <c r="I41" s="347">
        <v>40.0</v>
      </c>
      <c r="J41" s="14" t="s">
        <v>5518</v>
      </c>
      <c r="K41" s="14">
        <v>0.0</v>
      </c>
      <c r="L41" s="14" t="s">
        <v>5392</v>
      </c>
    </row>
    <row r="42" ht="15.0" customHeight="1">
      <c r="A42" s="351" t="s">
        <v>5410</v>
      </c>
      <c r="B42" s="352">
        <v>0.0</v>
      </c>
      <c r="C42" s="353">
        <v>0.0</v>
      </c>
      <c r="D42" s="353">
        <v>0.0</v>
      </c>
      <c r="E42" s="353"/>
      <c r="F42" s="344"/>
      <c r="G42" s="345"/>
      <c r="H42" s="344"/>
      <c r="I42" s="347">
        <v>41.0</v>
      </c>
      <c r="J42" s="14" t="s">
        <v>5393</v>
      </c>
      <c r="K42" s="14">
        <v>0.0</v>
      </c>
      <c r="L42" s="14" t="s">
        <v>5392</v>
      </c>
    </row>
    <row r="43" ht="15.0" customHeight="1">
      <c r="A43" s="351" t="s">
        <v>5417</v>
      </c>
      <c r="B43" s="354"/>
      <c r="C43" s="353">
        <v>0.0</v>
      </c>
      <c r="D43" s="353">
        <v>0.0</v>
      </c>
      <c r="E43" s="353"/>
      <c r="F43" s="344"/>
      <c r="G43" s="345"/>
      <c r="H43" s="344"/>
      <c r="I43" s="347">
        <v>42.0</v>
      </c>
      <c r="J43" s="14" t="s">
        <v>5416</v>
      </c>
      <c r="K43" s="14">
        <v>1.0</v>
      </c>
      <c r="L43" s="14" t="s">
        <v>5366</v>
      </c>
    </row>
    <row r="44" ht="15.0" customHeight="1">
      <c r="A44" s="351" t="s">
        <v>5537</v>
      </c>
      <c r="B44" s="354"/>
      <c r="C44" s="355"/>
      <c r="D44" s="353">
        <v>0.0</v>
      </c>
      <c r="E44" s="344"/>
      <c r="F44" s="344"/>
      <c r="G44" s="345"/>
      <c r="H44" s="344"/>
      <c r="I44" s="347">
        <v>43.0</v>
      </c>
      <c r="J44" s="14" t="s">
        <v>5400</v>
      </c>
      <c r="K44" s="14">
        <v>0.0</v>
      </c>
      <c r="L44" s="14" t="s">
        <v>5392</v>
      </c>
    </row>
    <row r="45" ht="15.0" customHeight="1">
      <c r="A45" s="351" t="s">
        <v>5440</v>
      </c>
      <c r="B45" s="352">
        <v>0.0</v>
      </c>
      <c r="C45" s="344"/>
      <c r="D45" s="344"/>
      <c r="E45" s="353"/>
      <c r="F45" s="344"/>
      <c r="G45" s="345"/>
      <c r="H45" s="344"/>
      <c r="I45" s="347">
        <v>44.0</v>
      </c>
      <c r="J45" s="14" t="s">
        <v>5405</v>
      </c>
      <c r="K45" s="14">
        <v>0.0</v>
      </c>
      <c r="L45" s="14" t="s">
        <v>5392</v>
      </c>
    </row>
    <row r="46" ht="15.0" customHeight="1">
      <c r="A46" s="351" t="s">
        <v>5444</v>
      </c>
      <c r="B46" s="354"/>
      <c r="C46" s="353">
        <v>0.0</v>
      </c>
      <c r="D46" s="353">
        <v>0.0</v>
      </c>
      <c r="E46" s="353"/>
      <c r="F46" s="344"/>
      <c r="G46" s="345"/>
      <c r="H46" s="344"/>
      <c r="I46" s="347">
        <v>45.0</v>
      </c>
      <c r="J46" s="14" t="s">
        <v>5456</v>
      </c>
      <c r="K46" s="14">
        <v>2.0</v>
      </c>
      <c r="L46" s="14" t="s">
        <v>5369</v>
      </c>
    </row>
    <row r="47" ht="15.0" customHeight="1">
      <c r="A47" s="351" t="s">
        <v>5518</v>
      </c>
      <c r="B47" s="352">
        <v>0.0</v>
      </c>
      <c r="C47" s="353">
        <v>0.0</v>
      </c>
      <c r="D47" s="353">
        <v>0.0</v>
      </c>
      <c r="E47" s="353"/>
      <c r="F47" s="344"/>
      <c r="G47" s="345"/>
      <c r="H47" s="344"/>
      <c r="I47" s="347">
        <v>46.0</v>
      </c>
      <c r="J47" s="14" t="s">
        <v>5457</v>
      </c>
      <c r="K47" s="14">
        <v>2.0</v>
      </c>
      <c r="L47" s="14" t="s">
        <v>5411</v>
      </c>
    </row>
    <row r="48" ht="15.0" customHeight="1">
      <c r="A48" s="351" t="s">
        <v>5405</v>
      </c>
      <c r="B48" s="352">
        <v>0.0</v>
      </c>
      <c r="C48" s="353">
        <v>0.0</v>
      </c>
      <c r="D48" s="353">
        <v>0.0</v>
      </c>
      <c r="E48" s="353"/>
      <c r="F48" s="344"/>
      <c r="G48" s="345"/>
      <c r="H48" s="344"/>
      <c r="I48" s="347">
        <v>47.0</v>
      </c>
      <c r="J48" s="14" t="s">
        <v>5383</v>
      </c>
      <c r="K48" s="14">
        <v>0.0</v>
      </c>
      <c r="L48" s="14" t="s">
        <v>5392</v>
      </c>
    </row>
    <row r="49" ht="15.0" customHeight="1">
      <c r="A49" s="351" t="s">
        <v>5457</v>
      </c>
      <c r="B49" s="354"/>
      <c r="C49" s="353">
        <v>0.0</v>
      </c>
      <c r="D49" s="353">
        <v>0.0</v>
      </c>
      <c r="E49" s="353"/>
      <c r="F49" s="344"/>
      <c r="G49" s="345"/>
      <c r="H49" s="344"/>
      <c r="I49" s="347">
        <v>48.0</v>
      </c>
      <c r="J49" s="14" t="s">
        <v>5377</v>
      </c>
      <c r="K49" s="14">
        <v>0.0</v>
      </c>
      <c r="L49" s="14" t="s">
        <v>5392</v>
      </c>
    </row>
    <row r="50" ht="15.0" customHeight="1">
      <c r="A50" s="351" t="s">
        <v>5438</v>
      </c>
      <c r="B50" s="354"/>
      <c r="C50" s="353">
        <v>0.0</v>
      </c>
      <c r="D50" s="353">
        <v>0.0</v>
      </c>
      <c r="E50" s="355"/>
      <c r="F50" s="344"/>
      <c r="G50" s="345"/>
      <c r="H50" s="344"/>
      <c r="I50" s="347">
        <v>49.0</v>
      </c>
      <c r="J50" s="9" t="s">
        <v>5431</v>
      </c>
      <c r="K50" s="9">
        <v>2.0</v>
      </c>
      <c r="L50" s="9" t="s">
        <v>5402</v>
      </c>
    </row>
    <row r="51" ht="15.0" customHeight="1">
      <c r="A51" s="351" t="s">
        <v>5462</v>
      </c>
      <c r="B51" s="354"/>
      <c r="C51" s="353">
        <v>0.0</v>
      </c>
      <c r="D51" s="355"/>
      <c r="E51" s="353"/>
      <c r="F51" s="344"/>
      <c r="G51" s="345"/>
      <c r="H51" s="344"/>
      <c r="I51" s="347">
        <v>50.0</v>
      </c>
      <c r="J51" s="14" t="s">
        <v>5461</v>
      </c>
      <c r="K51" s="9">
        <v>2.0</v>
      </c>
      <c r="L51" s="14" t="s">
        <v>5396</v>
      </c>
    </row>
    <row r="52" ht="15.0" customHeight="1">
      <c r="A52" s="351" t="s">
        <v>5464</v>
      </c>
      <c r="B52" s="354"/>
      <c r="C52" s="353">
        <v>0.0</v>
      </c>
      <c r="D52" s="353">
        <v>0.0</v>
      </c>
      <c r="E52" s="344"/>
      <c r="F52" s="344"/>
      <c r="G52" s="345"/>
      <c r="H52" s="344"/>
      <c r="I52" s="347">
        <v>51.0</v>
      </c>
      <c r="J52" s="14" t="s">
        <v>5435</v>
      </c>
      <c r="K52" s="9">
        <v>2.0</v>
      </c>
      <c r="L52" s="14" t="s">
        <v>5402</v>
      </c>
    </row>
    <row r="53" ht="15.0" customHeight="1">
      <c r="A53" s="351" t="s">
        <v>5446</v>
      </c>
      <c r="B53" s="352">
        <v>0.0</v>
      </c>
      <c r="C53" s="344"/>
      <c r="D53" s="344"/>
      <c r="E53" s="353"/>
      <c r="F53" s="344"/>
      <c r="G53" s="345"/>
      <c r="H53" s="344"/>
      <c r="I53" s="347">
        <v>52.0</v>
      </c>
      <c r="J53" s="14" t="s">
        <v>5463</v>
      </c>
      <c r="K53" s="14">
        <v>2.0</v>
      </c>
      <c r="L53" s="14" t="s">
        <v>5369</v>
      </c>
    </row>
    <row r="54" ht="15.0" customHeight="1">
      <c r="A54" s="351" t="s">
        <v>5448</v>
      </c>
      <c r="B54" s="352">
        <v>0.0</v>
      </c>
      <c r="C54" s="353">
        <v>0.0</v>
      </c>
      <c r="D54" s="353">
        <v>0.0</v>
      </c>
      <c r="E54" s="353"/>
      <c r="F54" s="344"/>
      <c r="G54" s="345"/>
      <c r="H54" s="344"/>
      <c r="I54" s="347">
        <v>53.0</v>
      </c>
      <c r="J54" s="14" t="s">
        <v>5466</v>
      </c>
      <c r="K54" s="14">
        <v>2.0</v>
      </c>
      <c r="L54" s="14" t="s">
        <v>5369</v>
      </c>
    </row>
    <row r="55" ht="15.0" customHeight="1">
      <c r="A55" s="351" t="s">
        <v>5452</v>
      </c>
      <c r="B55" s="354"/>
      <c r="C55" s="355"/>
      <c r="D55" s="353">
        <v>0.0</v>
      </c>
      <c r="E55" s="355"/>
      <c r="F55" s="344"/>
      <c r="G55" s="345"/>
      <c r="H55" s="344"/>
      <c r="I55" s="347">
        <v>54.0</v>
      </c>
      <c r="J55" s="14" t="s">
        <v>5548</v>
      </c>
      <c r="K55" s="14">
        <v>2.0</v>
      </c>
      <c r="L55" s="14" t="s">
        <v>5369</v>
      </c>
    </row>
    <row r="56" ht="19.5" customHeight="1">
      <c r="A56" s="3"/>
      <c r="B56" s="355"/>
      <c r="C56" s="355"/>
      <c r="D56" s="355"/>
      <c r="E56" s="359"/>
      <c r="F56" s="344"/>
      <c r="G56" s="345"/>
      <c r="H56" s="344"/>
      <c r="I56" s="347">
        <v>55.0</v>
      </c>
      <c r="J56" s="14" t="s">
        <v>5467</v>
      </c>
      <c r="K56" s="14">
        <v>2.0</v>
      </c>
      <c r="L56" s="14" t="s">
        <v>5369</v>
      </c>
    </row>
    <row r="57" ht="15.0" customHeight="1">
      <c r="A57" s="346" t="s">
        <v>5549</v>
      </c>
      <c r="B57" s="48"/>
      <c r="C57" s="48"/>
      <c r="D57" s="48"/>
      <c r="E57" s="48"/>
      <c r="F57" s="344"/>
      <c r="G57" s="345"/>
      <c r="H57" s="344"/>
      <c r="I57" s="347">
        <v>56.0</v>
      </c>
      <c r="J57" s="14" t="s">
        <v>5469</v>
      </c>
      <c r="K57" s="14">
        <v>2.0</v>
      </c>
      <c r="L57" s="14" t="s">
        <v>5369</v>
      </c>
    </row>
    <row r="58" ht="15.0" customHeight="1">
      <c r="A58" s="348" t="s">
        <v>5464</v>
      </c>
      <c r="B58" s="349">
        <v>0.0</v>
      </c>
      <c r="C58" s="369"/>
      <c r="D58" s="369"/>
      <c r="E58" s="344"/>
      <c r="F58" s="344"/>
      <c r="G58" s="345"/>
      <c r="H58" s="344"/>
      <c r="I58" s="347">
        <v>57.0</v>
      </c>
      <c r="J58" s="14" t="s">
        <v>5554</v>
      </c>
      <c r="K58" s="14">
        <v>2.0</v>
      </c>
      <c r="L58" s="14" t="s">
        <v>5369</v>
      </c>
    </row>
    <row r="59" ht="19.5" customHeight="1">
      <c r="A59" s="3"/>
      <c r="B59" s="344"/>
      <c r="C59" s="344"/>
      <c r="D59" s="344"/>
      <c r="E59" s="359"/>
      <c r="F59" s="344"/>
      <c r="G59" s="345"/>
      <c r="H59" s="344"/>
      <c r="I59" s="347">
        <v>58.0</v>
      </c>
      <c r="J59" s="14" t="s">
        <v>5555</v>
      </c>
      <c r="K59" s="14">
        <v>2.0</v>
      </c>
      <c r="L59" s="14" t="s">
        <v>5369</v>
      </c>
    </row>
    <row r="60" ht="15.0" customHeight="1">
      <c r="A60" s="346" t="s">
        <v>5369</v>
      </c>
      <c r="B60" s="48"/>
      <c r="C60" s="48"/>
      <c r="D60" s="48"/>
      <c r="E60" s="48"/>
      <c r="F60" s="344"/>
      <c r="G60" s="345"/>
      <c r="H60" s="344"/>
      <c r="I60" s="347">
        <v>59.0</v>
      </c>
      <c r="J60" s="14" t="s">
        <v>5470</v>
      </c>
      <c r="K60" s="14">
        <v>2.0</v>
      </c>
      <c r="L60" s="14" t="s">
        <v>5369</v>
      </c>
    </row>
    <row r="61" ht="15.0" customHeight="1">
      <c r="A61" s="348" t="s">
        <v>5450</v>
      </c>
      <c r="B61" s="360"/>
      <c r="C61" s="361">
        <v>1.0</v>
      </c>
      <c r="D61" s="361">
        <v>1.0</v>
      </c>
      <c r="E61" s="361"/>
      <c r="F61" s="344"/>
      <c r="G61" s="345"/>
      <c r="H61" s="344"/>
      <c r="I61" s="347">
        <v>60.0</v>
      </c>
      <c r="J61" s="14" t="s">
        <v>5385</v>
      </c>
      <c r="K61" s="14">
        <v>0.0</v>
      </c>
      <c r="L61" s="14" t="s">
        <v>5392</v>
      </c>
    </row>
    <row r="62" ht="15.0" customHeight="1">
      <c r="A62" s="351" t="s">
        <v>5537</v>
      </c>
      <c r="B62" s="362">
        <v>1.0</v>
      </c>
      <c r="C62" s="344"/>
      <c r="D62" s="344"/>
      <c r="E62" s="344"/>
      <c r="F62" s="344"/>
      <c r="G62" s="345"/>
      <c r="H62" s="344"/>
      <c r="I62" s="347">
        <v>61.0</v>
      </c>
      <c r="J62" s="14" t="s">
        <v>5473</v>
      </c>
      <c r="K62" s="14">
        <v>2.0</v>
      </c>
      <c r="L62" s="14" t="s">
        <v>5369</v>
      </c>
    </row>
    <row r="63" ht="15.0" customHeight="1">
      <c r="A63" s="351" t="s">
        <v>5452</v>
      </c>
      <c r="B63" s="362">
        <v>3.0</v>
      </c>
      <c r="C63" s="344"/>
      <c r="D63" s="344"/>
      <c r="E63" s="344"/>
      <c r="F63" s="344"/>
      <c r="G63" s="345"/>
      <c r="H63" s="344"/>
      <c r="I63" s="347">
        <v>62.0</v>
      </c>
      <c r="J63" s="14" t="s">
        <v>5419</v>
      </c>
      <c r="K63" s="14">
        <v>1.0</v>
      </c>
      <c r="L63" s="14" t="s">
        <v>5366</v>
      </c>
    </row>
    <row r="64" ht="15.0" customHeight="1">
      <c r="A64" s="351" t="s">
        <v>5479</v>
      </c>
      <c r="B64" s="362">
        <v>6.0</v>
      </c>
      <c r="C64" s="14">
        <v>6.0</v>
      </c>
      <c r="D64" s="14">
        <v>6.0</v>
      </c>
      <c r="E64" s="14">
        <v>6.0</v>
      </c>
      <c r="F64" s="344"/>
      <c r="G64" s="345"/>
      <c r="H64" s="344"/>
      <c r="I64" s="347">
        <v>63.0</v>
      </c>
      <c r="J64" s="14" t="s">
        <v>5438</v>
      </c>
      <c r="K64" s="14">
        <v>2.0</v>
      </c>
      <c r="L64" s="14" t="s">
        <v>5411</v>
      </c>
    </row>
    <row r="65" ht="15.0" customHeight="1">
      <c r="A65" s="351" t="s">
        <v>5403</v>
      </c>
      <c r="B65" s="362">
        <v>7.0</v>
      </c>
      <c r="C65" s="14">
        <v>7.0</v>
      </c>
      <c r="D65" s="14">
        <v>7.0</v>
      </c>
      <c r="E65" s="14">
        <v>7.0</v>
      </c>
      <c r="F65" s="344"/>
      <c r="G65" s="345"/>
      <c r="H65" s="344"/>
      <c r="I65" s="347">
        <v>64.0</v>
      </c>
      <c r="J65" s="14" t="s">
        <v>5443</v>
      </c>
      <c r="K65" s="9">
        <v>2.0</v>
      </c>
      <c r="L65" s="14" t="s">
        <v>5402</v>
      </c>
    </row>
    <row r="66" ht="15.0" customHeight="1">
      <c r="A66" s="351" t="s">
        <v>5482</v>
      </c>
      <c r="B66" s="356"/>
      <c r="C66" s="14">
        <v>9.0</v>
      </c>
      <c r="D66" s="14">
        <v>9.0</v>
      </c>
      <c r="E66" s="14">
        <v>9.0</v>
      </c>
      <c r="F66" s="344"/>
      <c r="G66" s="345"/>
      <c r="H66" s="344"/>
      <c r="I66" s="347">
        <v>65.0</v>
      </c>
      <c r="J66" s="14" t="s">
        <v>3648</v>
      </c>
      <c r="K66" s="14">
        <v>0.0</v>
      </c>
      <c r="L66" s="14" t="s">
        <v>5392</v>
      </c>
    </row>
    <row r="67" ht="15.0" customHeight="1">
      <c r="A67" s="351" t="s">
        <v>5447</v>
      </c>
      <c r="B67" s="362">
        <v>10.0</v>
      </c>
      <c r="C67" s="14">
        <v>10.0</v>
      </c>
      <c r="D67" s="14">
        <v>10.0</v>
      </c>
      <c r="E67" s="14">
        <v>10.0</v>
      </c>
      <c r="F67" s="344"/>
      <c r="G67" s="345"/>
      <c r="H67" s="344"/>
      <c r="I67" s="347">
        <v>66.0</v>
      </c>
      <c r="J67" s="14" t="s">
        <v>5462</v>
      </c>
      <c r="K67" s="14">
        <v>2.0</v>
      </c>
      <c r="L67" s="14" t="s">
        <v>5369</v>
      </c>
    </row>
    <row r="68" ht="15.0" customHeight="1">
      <c r="A68" s="351" t="s">
        <v>5483</v>
      </c>
      <c r="B68" s="362">
        <v>12.0</v>
      </c>
      <c r="C68" s="14">
        <v>12.0</v>
      </c>
      <c r="D68" s="14">
        <v>12.0</v>
      </c>
      <c r="E68" s="14">
        <v>12.0</v>
      </c>
      <c r="F68" s="344"/>
      <c r="G68" s="345"/>
      <c r="H68" s="344"/>
      <c r="I68" s="347">
        <v>67.0</v>
      </c>
      <c r="J68" s="14" t="s">
        <v>5464</v>
      </c>
      <c r="K68" s="14">
        <v>2.0</v>
      </c>
      <c r="L68" s="14" t="s">
        <v>5411</v>
      </c>
    </row>
    <row r="69" ht="15.0" customHeight="1">
      <c r="A69" s="351" t="s">
        <v>5412</v>
      </c>
      <c r="B69" s="362">
        <v>13.0</v>
      </c>
      <c r="C69" s="14">
        <v>13.0</v>
      </c>
      <c r="D69" s="14">
        <v>13.0</v>
      </c>
      <c r="E69" s="14">
        <v>13.0</v>
      </c>
      <c r="F69" s="344"/>
      <c r="G69" s="345"/>
      <c r="H69" s="344"/>
      <c r="I69" s="347">
        <v>68.0</v>
      </c>
      <c r="J69" s="14" t="s">
        <v>5484</v>
      </c>
      <c r="K69" s="14">
        <v>2.0</v>
      </c>
      <c r="L69" s="14" t="s">
        <v>5369</v>
      </c>
    </row>
    <row r="70" ht="15.0" customHeight="1">
      <c r="A70" s="351" t="s">
        <v>3980</v>
      </c>
      <c r="B70" s="362">
        <v>14.0</v>
      </c>
      <c r="C70" s="14">
        <v>14.0</v>
      </c>
      <c r="D70" s="14">
        <v>14.0</v>
      </c>
      <c r="E70" s="14">
        <v>14.0</v>
      </c>
      <c r="F70" s="344"/>
      <c r="G70" s="345"/>
      <c r="H70" s="344"/>
      <c r="I70" s="347">
        <v>69.0</v>
      </c>
      <c r="J70" s="14" t="s">
        <v>5445</v>
      </c>
      <c r="K70" s="9">
        <v>2.0</v>
      </c>
      <c r="L70" s="14" t="s">
        <v>5402</v>
      </c>
    </row>
    <row r="71" ht="15.0" customHeight="1">
      <c r="A71" s="351" t="s">
        <v>5542</v>
      </c>
      <c r="B71" s="362">
        <v>15.0</v>
      </c>
      <c r="C71" s="14">
        <v>15.0</v>
      </c>
      <c r="D71" s="14">
        <v>15.0</v>
      </c>
      <c r="E71" s="14">
        <v>15.0</v>
      </c>
      <c r="F71" s="344"/>
      <c r="G71" s="345"/>
      <c r="H71" s="344"/>
      <c r="I71" s="347">
        <v>70.0</v>
      </c>
      <c r="J71" s="14" t="s">
        <v>5560</v>
      </c>
      <c r="K71" s="14">
        <v>2.0</v>
      </c>
      <c r="L71" s="14" t="s">
        <v>5369</v>
      </c>
    </row>
    <row r="72" ht="15.0" customHeight="1">
      <c r="A72" s="351" t="s">
        <v>5463</v>
      </c>
      <c r="B72" s="362">
        <v>17.0</v>
      </c>
      <c r="C72" s="14">
        <v>17.0</v>
      </c>
      <c r="D72" s="14">
        <v>17.0</v>
      </c>
      <c r="E72" s="14">
        <v>17.0</v>
      </c>
      <c r="F72" s="344"/>
      <c r="G72" s="345"/>
      <c r="H72" s="344"/>
      <c r="I72" s="347">
        <v>71.0</v>
      </c>
      <c r="J72" s="14" t="s">
        <v>5561</v>
      </c>
      <c r="K72" s="14">
        <v>2.0</v>
      </c>
      <c r="L72" s="14" t="s">
        <v>5369</v>
      </c>
    </row>
    <row r="73" ht="15.0" customHeight="1">
      <c r="A73" s="351" t="s">
        <v>5548</v>
      </c>
      <c r="B73" s="362">
        <v>18.0</v>
      </c>
      <c r="C73" s="14">
        <v>18.0</v>
      </c>
      <c r="D73" s="14">
        <v>18.0</v>
      </c>
      <c r="E73" s="14">
        <v>18.0</v>
      </c>
      <c r="F73" s="344"/>
      <c r="G73" s="345"/>
      <c r="H73" s="344"/>
      <c r="I73" s="347">
        <v>72.0</v>
      </c>
      <c r="J73" s="14" t="s">
        <v>5446</v>
      </c>
      <c r="K73" s="9">
        <v>2.0</v>
      </c>
      <c r="L73" s="14" t="s">
        <v>5402</v>
      </c>
    </row>
    <row r="74" ht="15.0" customHeight="1">
      <c r="A74" s="351" t="s">
        <v>5434</v>
      </c>
      <c r="B74" s="362">
        <v>21.0</v>
      </c>
      <c r="C74" s="14">
        <v>21.0</v>
      </c>
      <c r="D74" s="14">
        <v>21.0</v>
      </c>
      <c r="E74" s="14">
        <v>21.0</v>
      </c>
      <c r="F74" s="344"/>
      <c r="G74" s="345"/>
      <c r="H74" s="344"/>
      <c r="I74" s="347">
        <v>73.0</v>
      </c>
      <c r="J74" s="14" t="s">
        <v>5485</v>
      </c>
      <c r="K74" s="14">
        <v>2.0</v>
      </c>
      <c r="L74" s="14" t="s">
        <v>5369</v>
      </c>
    </row>
    <row r="75" ht="15.0" customHeight="1">
      <c r="A75" s="351" t="s">
        <v>5484</v>
      </c>
      <c r="B75" s="356"/>
      <c r="C75" s="14">
        <v>22.0</v>
      </c>
      <c r="D75" s="14">
        <v>22.0</v>
      </c>
      <c r="E75" s="14">
        <v>22.0</v>
      </c>
      <c r="F75" s="344"/>
      <c r="G75" s="345"/>
      <c r="H75" s="344"/>
      <c r="I75" s="347">
        <v>74.0</v>
      </c>
      <c r="J75" s="14" t="s">
        <v>2108</v>
      </c>
      <c r="K75" s="14">
        <v>2.0</v>
      </c>
      <c r="L75" s="14" t="s">
        <v>5369</v>
      </c>
    </row>
    <row r="76" ht="15.0" customHeight="1">
      <c r="A76" s="351" t="s">
        <v>2374</v>
      </c>
      <c r="B76" s="362">
        <v>26.0</v>
      </c>
      <c r="C76" s="14">
        <v>26.0</v>
      </c>
      <c r="D76" s="14">
        <v>26.0</v>
      </c>
      <c r="E76" s="14">
        <v>26.0</v>
      </c>
      <c r="F76" s="344"/>
      <c r="G76" s="345"/>
      <c r="H76" s="344"/>
      <c r="I76" s="347">
        <v>75.0</v>
      </c>
      <c r="J76" s="14" t="s">
        <v>5448</v>
      </c>
      <c r="K76" s="14">
        <v>2.0</v>
      </c>
      <c r="L76" s="14" t="s">
        <v>5411</v>
      </c>
    </row>
    <row r="77" ht="15.0" customHeight="1">
      <c r="A77" s="351" t="s">
        <v>5469</v>
      </c>
      <c r="B77" s="362">
        <v>27.0</v>
      </c>
      <c r="C77" s="14">
        <v>27.0</v>
      </c>
      <c r="D77" s="14">
        <v>27.0</v>
      </c>
      <c r="E77" s="14">
        <v>27.0</v>
      </c>
      <c r="F77" s="344"/>
      <c r="G77" s="345"/>
      <c r="H77" s="344"/>
      <c r="I77" s="347">
        <v>76.0</v>
      </c>
      <c r="J77" s="14" t="s">
        <v>5486</v>
      </c>
      <c r="K77" s="14">
        <v>2.0</v>
      </c>
      <c r="L77" s="14" t="s">
        <v>5369</v>
      </c>
    </row>
    <row r="78" ht="15.0" customHeight="1">
      <c r="A78" s="351" t="s">
        <v>5406</v>
      </c>
      <c r="B78" s="356"/>
      <c r="C78" s="14">
        <v>28.0</v>
      </c>
      <c r="D78" s="14">
        <v>28.0</v>
      </c>
      <c r="E78" s="14"/>
      <c r="F78" s="344"/>
      <c r="G78" s="345"/>
      <c r="H78" s="344"/>
      <c r="I78" s="347">
        <v>77.0</v>
      </c>
      <c r="J78" s="14" t="s">
        <v>1521</v>
      </c>
      <c r="K78" s="14">
        <v>2.0</v>
      </c>
      <c r="L78" s="14" t="s">
        <v>5369</v>
      </c>
    </row>
    <row r="79" ht="15.0" customHeight="1">
      <c r="A79" s="357" t="s">
        <v>5383</v>
      </c>
      <c r="E79" s="9">
        <v>28.0</v>
      </c>
      <c r="F79" s="344"/>
      <c r="G79" s="345"/>
      <c r="H79" s="344"/>
      <c r="I79" s="347">
        <v>78.0</v>
      </c>
      <c r="J79" s="14" t="s">
        <v>5451</v>
      </c>
      <c r="K79" s="9">
        <v>2.0</v>
      </c>
      <c r="L79" s="14" t="s">
        <v>5402</v>
      </c>
    </row>
    <row r="80" ht="15.0" customHeight="1">
      <c r="A80" s="351" t="s">
        <v>5523</v>
      </c>
      <c r="B80" s="362">
        <v>31.0</v>
      </c>
      <c r="C80" s="14">
        <v>31.0</v>
      </c>
      <c r="D80" s="14">
        <v>31.0</v>
      </c>
      <c r="E80" s="14">
        <v>31.0</v>
      </c>
      <c r="F80" s="344"/>
      <c r="G80" s="345"/>
      <c r="H80" s="344"/>
      <c r="I80" s="347">
        <v>79.0</v>
      </c>
      <c r="J80" s="14" t="s">
        <v>5483</v>
      </c>
      <c r="K80" s="14">
        <v>2.0</v>
      </c>
      <c r="L80" s="14" t="s">
        <v>5369</v>
      </c>
    </row>
    <row r="81" ht="15.0" customHeight="1">
      <c r="A81" s="351" t="s">
        <v>5408</v>
      </c>
      <c r="B81" s="362">
        <v>32.0</v>
      </c>
      <c r="C81" s="14">
        <v>32.0</v>
      </c>
      <c r="D81" s="14">
        <v>32.0</v>
      </c>
      <c r="E81" s="14">
        <v>32.0</v>
      </c>
      <c r="F81" s="344"/>
      <c r="G81" s="345"/>
      <c r="H81" s="344"/>
      <c r="I81" s="347">
        <v>80.0</v>
      </c>
      <c r="J81" s="14" t="s">
        <v>5479</v>
      </c>
      <c r="K81" s="14">
        <v>2.0</v>
      </c>
      <c r="L81" s="14" t="s">
        <v>5369</v>
      </c>
    </row>
    <row r="82" ht="15.0" customHeight="1">
      <c r="A82" s="351" t="s">
        <v>5376</v>
      </c>
      <c r="B82" s="356"/>
      <c r="C82" s="14">
        <v>40.0</v>
      </c>
      <c r="D82" s="14">
        <v>40.0</v>
      </c>
      <c r="E82" s="14">
        <v>40.0</v>
      </c>
      <c r="F82" s="344"/>
      <c r="G82" s="345"/>
      <c r="H82" s="344"/>
      <c r="I82" s="347">
        <v>81.0</v>
      </c>
      <c r="J82" s="14" t="s">
        <v>5489</v>
      </c>
      <c r="K82" s="14">
        <v>2.0</v>
      </c>
      <c r="L82" s="14" t="s">
        <v>5369</v>
      </c>
    </row>
    <row r="83" ht="15.0" customHeight="1">
      <c r="A83" s="351" t="s">
        <v>5420</v>
      </c>
      <c r="B83" s="362">
        <v>42.0</v>
      </c>
      <c r="C83" s="14">
        <v>42.0</v>
      </c>
      <c r="D83" s="14">
        <v>42.0</v>
      </c>
      <c r="E83" s="14">
        <v>42.0</v>
      </c>
      <c r="F83" s="344"/>
      <c r="G83" s="345"/>
      <c r="H83" s="344"/>
      <c r="I83" s="347">
        <v>82.0</v>
      </c>
      <c r="J83" s="14" t="s">
        <v>5482</v>
      </c>
      <c r="K83" s="14">
        <v>2.0</v>
      </c>
      <c r="L83" s="14" t="s">
        <v>5369</v>
      </c>
    </row>
    <row r="84" ht="15.0" customHeight="1">
      <c r="A84" s="351" t="s">
        <v>5473</v>
      </c>
      <c r="B84" s="362">
        <v>43.0</v>
      </c>
      <c r="C84" s="344"/>
      <c r="D84" s="344"/>
      <c r="E84" s="344"/>
      <c r="F84" s="344"/>
      <c r="G84" s="345"/>
      <c r="H84" s="344"/>
      <c r="I84" s="347">
        <v>83.0</v>
      </c>
      <c r="J84" s="14" t="s">
        <v>5452</v>
      </c>
      <c r="K84" s="14">
        <v>2.0</v>
      </c>
      <c r="L84" s="14" t="s">
        <v>5411</v>
      </c>
    </row>
    <row r="85" ht="15.0" customHeight="1">
      <c r="A85" s="351" t="s">
        <v>5467</v>
      </c>
      <c r="B85" s="362">
        <v>44.0</v>
      </c>
      <c r="C85" s="14">
        <v>44.0</v>
      </c>
      <c r="D85" s="14">
        <v>44.0</v>
      </c>
      <c r="E85" s="14">
        <v>44.0</v>
      </c>
      <c r="F85" s="344"/>
      <c r="G85" s="345"/>
      <c r="H85" s="344"/>
      <c r="I85" s="347">
        <v>84.0</v>
      </c>
      <c r="J85" s="363" t="s">
        <v>3512</v>
      </c>
      <c r="K85" s="363">
        <v>0.0</v>
      </c>
      <c r="L85" s="363" t="s">
        <v>5392</v>
      </c>
    </row>
    <row r="86" ht="15.0" customHeight="1">
      <c r="A86" s="351" t="s">
        <v>5382</v>
      </c>
      <c r="B86" s="362">
        <v>45.0</v>
      </c>
      <c r="C86" s="14">
        <v>45.0</v>
      </c>
      <c r="D86" s="14">
        <v>45.0</v>
      </c>
      <c r="E86" s="14">
        <v>45.0</v>
      </c>
      <c r="F86" s="344"/>
      <c r="G86" s="345"/>
      <c r="H86" s="344"/>
      <c r="I86" s="3"/>
      <c r="J86" s="364" t="s">
        <v>5493</v>
      </c>
      <c r="K86" s="365">
        <f>SUM(K2:K84)</f>
        <v>137</v>
      </c>
      <c r="L86" s="366"/>
    </row>
    <row r="87" ht="15.0" customHeight="1">
      <c r="A87" s="351" t="s">
        <v>5470</v>
      </c>
      <c r="B87" s="356"/>
      <c r="C87" s="14">
        <v>48.0</v>
      </c>
      <c r="D87" s="14">
        <v>48.0</v>
      </c>
      <c r="E87" s="14">
        <v>48.0</v>
      </c>
      <c r="F87" s="344"/>
      <c r="G87" s="345"/>
      <c r="H87" s="344"/>
      <c r="I87" s="3"/>
      <c r="J87" s="14" t="s">
        <v>5497</v>
      </c>
      <c r="K87" s="367">
        <f>K86-(2*10)</f>
        <v>117</v>
      </c>
      <c r="L87" s="3"/>
    </row>
    <row r="88" ht="15.0" customHeight="1">
      <c r="A88" s="351" t="s">
        <v>5414</v>
      </c>
      <c r="B88" s="356"/>
      <c r="C88" s="14">
        <v>49.0</v>
      </c>
      <c r="D88" s="14">
        <v>49.0</v>
      </c>
      <c r="E88" s="14">
        <v>49.0</v>
      </c>
      <c r="F88" s="344"/>
      <c r="G88" s="345"/>
      <c r="H88" s="344"/>
      <c r="I88" s="3"/>
      <c r="J88" s="3"/>
      <c r="K88" s="344"/>
      <c r="L88" s="3"/>
    </row>
    <row r="89" ht="15.0" customHeight="1">
      <c r="A89" s="351" t="s">
        <v>5536</v>
      </c>
      <c r="B89" s="362">
        <v>52.0</v>
      </c>
      <c r="C89" s="14">
        <v>52.0</v>
      </c>
      <c r="D89" s="14">
        <v>52.0</v>
      </c>
      <c r="E89" s="14">
        <v>52.0</v>
      </c>
      <c r="F89" s="344"/>
      <c r="G89" s="345"/>
      <c r="H89" s="344"/>
      <c r="I89" s="3"/>
      <c r="J89" s="3"/>
      <c r="K89" s="344"/>
      <c r="L89" s="3"/>
    </row>
    <row r="90" ht="15.0" customHeight="1">
      <c r="A90" s="351" t="s">
        <v>5424</v>
      </c>
      <c r="B90" s="362">
        <v>54.0</v>
      </c>
      <c r="C90" s="14">
        <v>54.0</v>
      </c>
      <c r="D90" s="14">
        <v>54.0</v>
      </c>
      <c r="E90" s="14">
        <v>54.0</v>
      </c>
      <c r="F90" s="344"/>
      <c r="G90" s="345"/>
      <c r="H90" s="344"/>
      <c r="I90" s="3"/>
      <c r="J90" s="3"/>
      <c r="K90" s="344"/>
      <c r="L90" s="3"/>
    </row>
    <row r="91" ht="15.0" customHeight="1">
      <c r="A91" s="351" t="s">
        <v>5428</v>
      </c>
      <c r="B91" s="362">
        <v>56.0</v>
      </c>
      <c r="C91" s="14">
        <v>56.0</v>
      </c>
      <c r="D91" s="14">
        <v>56.0</v>
      </c>
      <c r="E91" s="14">
        <v>56.0</v>
      </c>
      <c r="F91" s="344"/>
      <c r="G91" s="345"/>
      <c r="H91" s="344"/>
      <c r="I91" s="3"/>
      <c r="J91" s="3"/>
      <c r="K91" s="344"/>
      <c r="L91" s="3"/>
    </row>
    <row r="92" ht="15.0" customHeight="1">
      <c r="A92" s="351" t="s">
        <v>5418</v>
      </c>
      <c r="B92" s="362">
        <v>58.0</v>
      </c>
      <c r="C92" s="344"/>
      <c r="D92" s="344"/>
      <c r="E92" s="344"/>
      <c r="F92" s="344"/>
      <c r="G92" s="345"/>
      <c r="H92" s="344"/>
      <c r="I92" s="3"/>
      <c r="J92" s="3"/>
      <c r="K92" s="344"/>
      <c r="L92" s="3"/>
    </row>
    <row r="93" ht="15.0" customHeight="1">
      <c r="A93" s="351" t="s">
        <v>5466</v>
      </c>
      <c r="B93" s="356"/>
      <c r="C93" s="14">
        <v>60.0</v>
      </c>
      <c r="D93" s="14">
        <v>60.0</v>
      </c>
      <c r="E93" s="14">
        <v>60.0</v>
      </c>
      <c r="F93" s="344"/>
      <c r="G93" s="345"/>
      <c r="H93" s="344"/>
      <c r="I93" s="3"/>
      <c r="J93" s="3"/>
      <c r="K93" s="344"/>
      <c r="L93" s="3"/>
    </row>
    <row r="94" ht="15.0" customHeight="1">
      <c r="A94" s="351" t="s">
        <v>5368</v>
      </c>
      <c r="B94" s="356"/>
      <c r="C94" s="14">
        <v>62.0</v>
      </c>
      <c r="D94" s="14">
        <v>62.0</v>
      </c>
      <c r="E94" s="14">
        <v>62.0</v>
      </c>
      <c r="F94" s="344"/>
      <c r="G94" s="345"/>
      <c r="H94" s="344"/>
      <c r="I94" s="3"/>
      <c r="J94" s="3"/>
      <c r="K94" s="344"/>
      <c r="L94" s="3"/>
    </row>
    <row r="95" ht="15.0" customHeight="1">
      <c r="A95" s="351" t="s">
        <v>5443</v>
      </c>
      <c r="B95" s="362">
        <v>62.0</v>
      </c>
      <c r="C95" s="344"/>
      <c r="D95" s="344"/>
      <c r="E95" s="344"/>
      <c r="F95" s="344"/>
      <c r="G95" s="345"/>
      <c r="H95" s="344"/>
      <c r="I95" s="3"/>
      <c r="J95" s="3"/>
      <c r="K95" s="344"/>
      <c r="L95" s="3"/>
    </row>
    <row r="96" ht="15.0" customHeight="1">
      <c r="A96" s="351" t="s">
        <v>5540</v>
      </c>
      <c r="B96" s="362">
        <v>68.0</v>
      </c>
      <c r="C96" s="14">
        <v>68.0</v>
      </c>
      <c r="D96" s="14">
        <v>68.0</v>
      </c>
      <c r="E96" s="14">
        <v>68.0</v>
      </c>
      <c r="F96" s="344"/>
      <c r="G96" s="345"/>
      <c r="H96" s="344"/>
      <c r="I96" s="3"/>
      <c r="J96" s="3"/>
      <c r="K96" s="344"/>
      <c r="L96" s="3"/>
    </row>
    <row r="97" ht="15.0" customHeight="1">
      <c r="A97" s="351" t="s">
        <v>5560</v>
      </c>
      <c r="B97" s="362">
        <v>71.0</v>
      </c>
      <c r="C97" s="14">
        <v>71.0</v>
      </c>
      <c r="D97" s="14">
        <v>71.0</v>
      </c>
      <c r="E97" s="14">
        <v>71.0</v>
      </c>
      <c r="F97" s="344"/>
      <c r="G97" s="345"/>
      <c r="H97" s="344"/>
      <c r="I97" s="3"/>
      <c r="J97" s="3"/>
      <c r="K97" s="344"/>
      <c r="L97" s="3"/>
    </row>
    <row r="98" ht="15.0" customHeight="1">
      <c r="A98" s="351" t="s">
        <v>5384</v>
      </c>
      <c r="B98" s="362">
        <v>72.0</v>
      </c>
      <c r="C98" s="14">
        <v>72.0</v>
      </c>
      <c r="D98" s="344"/>
      <c r="E98" s="344"/>
      <c r="F98" s="344"/>
      <c r="G98" s="345"/>
      <c r="H98" s="344"/>
      <c r="I98" s="3"/>
      <c r="J98" s="3"/>
      <c r="K98" s="344"/>
      <c r="L98" s="3"/>
    </row>
    <row r="99" ht="15.0" customHeight="1">
      <c r="A99" s="351" t="s">
        <v>1521</v>
      </c>
      <c r="B99" s="362">
        <v>75.0</v>
      </c>
      <c r="C99" s="14">
        <v>75.0</v>
      </c>
      <c r="D99" s="14">
        <v>75.0</v>
      </c>
      <c r="E99" s="14">
        <v>75.0</v>
      </c>
      <c r="F99" s="344"/>
      <c r="G99" s="345"/>
      <c r="H99" s="344"/>
      <c r="I99" s="3"/>
      <c r="J99" s="3"/>
      <c r="K99" s="344"/>
      <c r="L99" s="3"/>
    </row>
    <row r="100" ht="15.0" customHeight="1">
      <c r="A100" s="351" t="s">
        <v>5485</v>
      </c>
      <c r="B100" s="356"/>
      <c r="C100" s="14">
        <v>76.0</v>
      </c>
      <c r="D100" s="14">
        <v>76.0</v>
      </c>
      <c r="E100" s="14"/>
      <c r="F100" s="344"/>
      <c r="G100" s="345"/>
      <c r="H100" s="344"/>
      <c r="I100" s="3"/>
      <c r="J100" s="3"/>
      <c r="K100" s="344"/>
      <c r="L100" s="3"/>
    </row>
    <row r="101" ht="15.0" customHeight="1">
      <c r="A101" s="351" t="s">
        <v>5525</v>
      </c>
      <c r="B101" s="356"/>
      <c r="C101" s="14">
        <v>78.0</v>
      </c>
      <c r="D101" s="14">
        <v>78.0</v>
      </c>
      <c r="E101" s="14">
        <v>78.0</v>
      </c>
      <c r="F101" s="344"/>
      <c r="G101" s="345"/>
      <c r="H101" s="344"/>
      <c r="I101" s="3"/>
      <c r="J101" s="3"/>
      <c r="K101" s="344"/>
      <c r="L101" s="3"/>
    </row>
    <row r="102" ht="15.0" customHeight="1">
      <c r="A102" s="351" t="s">
        <v>5395</v>
      </c>
      <c r="B102" s="362">
        <v>78.0</v>
      </c>
      <c r="C102" s="344"/>
      <c r="D102" s="344"/>
      <c r="E102" s="344"/>
      <c r="F102" s="344"/>
      <c r="G102" s="345"/>
      <c r="H102" s="344"/>
      <c r="I102" s="3"/>
      <c r="J102" s="3"/>
      <c r="K102" s="344"/>
      <c r="L102" s="3"/>
    </row>
    <row r="103" ht="15.0" customHeight="1">
      <c r="A103" s="351" t="s">
        <v>5430</v>
      </c>
      <c r="B103" s="356"/>
      <c r="C103" s="14">
        <v>79.0</v>
      </c>
      <c r="D103" s="14">
        <v>79.0</v>
      </c>
      <c r="E103" s="14">
        <v>79.0</v>
      </c>
      <c r="F103" s="344"/>
      <c r="G103" s="345"/>
      <c r="H103" s="344"/>
      <c r="I103" s="3"/>
      <c r="J103" s="3"/>
      <c r="K103" s="344"/>
      <c r="L103" s="3"/>
    </row>
    <row r="104" ht="15.0" customHeight="1">
      <c r="A104" s="351" t="s">
        <v>5554</v>
      </c>
      <c r="B104" s="362">
        <v>80.0</v>
      </c>
      <c r="C104" s="14">
        <v>80.0</v>
      </c>
      <c r="D104" s="14">
        <v>80.0</v>
      </c>
      <c r="E104" s="14">
        <v>80.0</v>
      </c>
      <c r="F104" s="344"/>
      <c r="G104" s="345"/>
      <c r="H104" s="344"/>
      <c r="I104" s="3"/>
      <c r="J104" s="3"/>
      <c r="K104" s="344"/>
      <c r="L104" s="3"/>
    </row>
    <row r="105" ht="15.0" customHeight="1">
      <c r="A105" s="351" t="s">
        <v>3512</v>
      </c>
      <c r="B105" s="362">
        <v>81.0</v>
      </c>
      <c r="C105" s="14">
        <v>81.0</v>
      </c>
      <c r="D105" s="14">
        <v>81.0</v>
      </c>
      <c r="E105" s="14">
        <v>81.0</v>
      </c>
      <c r="F105" s="344"/>
      <c r="G105" s="345"/>
      <c r="H105" s="344"/>
      <c r="I105" s="3"/>
      <c r="J105" s="3"/>
      <c r="K105" s="344"/>
      <c r="L105" s="3"/>
    </row>
    <row r="106" ht="15.0" customHeight="1">
      <c r="A106" s="351" t="s">
        <v>5462</v>
      </c>
      <c r="B106" s="362">
        <v>82.0</v>
      </c>
      <c r="C106" s="344"/>
      <c r="D106" s="344"/>
      <c r="E106" s="344"/>
      <c r="F106" s="344"/>
      <c r="G106" s="345"/>
      <c r="H106" s="344"/>
      <c r="I106" s="3"/>
      <c r="J106" s="3"/>
      <c r="K106" s="344"/>
      <c r="L106" s="3"/>
    </row>
    <row r="107" ht="15.0" customHeight="1">
      <c r="A107" s="351" t="s">
        <v>5456</v>
      </c>
      <c r="B107" s="356"/>
      <c r="C107" s="344"/>
      <c r="D107" s="14">
        <v>83.0</v>
      </c>
      <c r="E107" s="14">
        <v>83.0</v>
      </c>
      <c r="F107" s="344"/>
      <c r="G107" s="345"/>
      <c r="H107" s="344"/>
      <c r="I107" s="3"/>
      <c r="J107" s="3"/>
      <c r="K107" s="344"/>
      <c r="L107" s="3"/>
    </row>
    <row r="108" ht="15.0" customHeight="1">
      <c r="A108" s="351" t="s">
        <v>5461</v>
      </c>
      <c r="B108" s="362">
        <v>83.0</v>
      </c>
      <c r="C108" s="344"/>
      <c r="D108" s="344"/>
      <c r="E108" s="344"/>
      <c r="F108" s="344"/>
      <c r="G108" s="345"/>
      <c r="H108" s="344"/>
      <c r="I108" s="3"/>
      <c r="J108" s="3"/>
      <c r="K108" s="344"/>
      <c r="L108" s="3"/>
    </row>
    <row r="109" ht="15.0" customHeight="1">
      <c r="A109" s="351" t="s">
        <v>5486</v>
      </c>
      <c r="B109" s="362">
        <v>87.0</v>
      </c>
      <c r="C109" s="14">
        <v>87.0</v>
      </c>
      <c r="D109" s="14">
        <v>87.0</v>
      </c>
      <c r="E109" s="14">
        <v>87.0</v>
      </c>
      <c r="F109" s="344"/>
      <c r="G109" s="345"/>
      <c r="H109" s="344"/>
      <c r="I109" s="3"/>
      <c r="J109" s="3"/>
      <c r="K109" s="344"/>
      <c r="L109" s="3"/>
    </row>
    <row r="110" ht="15.0" customHeight="1">
      <c r="A110" s="351" t="s">
        <v>5462</v>
      </c>
      <c r="B110" s="356"/>
      <c r="C110" s="344"/>
      <c r="D110" s="14">
        <v>88.0</v>
      </c>
      <c r="E110" s="14">
        <v>88.0</v>
      </c>
      <c r="F110" s="344"/>
      <c r="G110" s="345"/>
      <c r="H110" s="344"/>
      <c r="I110" s="3"/>
      <c r="J110" s="3"/>
      <c r="K110" s="344"/>
      <c r="L110" s="3"/>
    </row>
    <row r="111" ht="15.0" customHeight="1">
      <c r="A111" s="351" t="s">
        <v>5489</v>
      </c>
      <c r="B111" s="362">
        <v>89.0</v>
      </c>
      <c r="C111" s="14">
        <v>89.0</v>
      </c>
      <c r="D111" s="14">
        <v>89.0</v>
      </c>
      <c r="E111" s="14">
        <v>89.0</v>
      </c>
      <c r="F111" s="344"/>
      <c r="G111" s="345"/>
      <c r="H111" s="344"/>
      <c r="I111" s="3"/>
      <c r="J111" s="3"/>
      <c r="K111" s="344"/>
      <c r="L111" s="3"/>
    </row>
    <row r="112" ht="15.0" customHeight="1">
      <c r="A112" s="351" t="s">
        <v>2108</v>
      </c>
      <c r="B112" s="362">
        <v>90.0</v>
      </c>
      <c r="C112" s="14">
        <v>90.0</v>
      </c>
      <c r="D112" s="14">
        <v>90.0</v>
      </c>
      <c r="E112" s="14">
        <v>90.0</v>
      </c>
      <c r="F112" s="344"/>
      <c r="G112" s="345"/>
      <c r="H112" s="344"/>
      <c r="I112" s="3"/>
      <c r="J112" s="3"/>
      <c r="K112" s="344"/>
      <c r="L112" s="3"/>
    </row>
    <row r="113" ht="15.0" customHeight="1">
      <c r="A113" s="351" t="s">
        <v>5473</v>
      </c>
      <c r="B113" s="356"/>
      <c r="C113" s="344"/>
      <c r="D113" s="14">
        <v>94.0</v>
      </c>
      <c r="E113" s="14">
        <v>94.0</v>
      </c>
      <c r="F113" s="344"/>
      <c r="G113" s="345"/>
      <c r="H113" s="344"/>
      <c r="I113" s="3"/>
      <c r="J113" s="3"/>
      <c r="K113" s="344"/>
      <c r="L113" s="3"/>
    </row>
    <row r="114" ht="15.0" customHeight="1">
      <c r="A114" s="351" t="s">
        <v>5555</v>
      </c>
      <c r="B114" s="356"/>
      <c r="C114" s="14">
        <v>94.0</v>
      </c>
      <c r="D114" s="14">
        <v>94.0</v>
      </c>
      <c r="E114" s="14"/>
      <c r="F114" s="344"/>
      <c r="G114" s="345"/>
      <c r="H114" s="344"/>
      <c r="I114" s="3"/>
      <c r="J114" s="3"/>
      <c r="K114" s="344"/>
      <c r="L114" s="3"/>
    </row>
    <row r="115" ht="15.0" customHeight="1">
      <c r="A115" s="351" t="s">
        <v>5398</v>
      </c>
      <c r="B115" s="356"/>
      <c r="C115" s="344"/>
      <c r="D115" s="14">
        <v>100.0</v>
      </c>
      <c r="E115" s="14">
        <v>100.0</v>
      </c>
      <c r="F115" s="344"/>
      <c r="G115" s="345"/>
      <c r="H115" s="344"/>
      <c r="I115" s="3"/>
      <c r="J115" s="3"/>
      <c r="K115" s="344"/>
      <c r="L115" s="3"/>
    </row>
    <row r="116" ht="15.0" customHeight="1">
      <c r="A116" s="351" t="s">
        <v>4253</v>
      </c>
      <c r="B116" s="362" t="s">
        <v>5506</v>
      </c>
      <c r="C116" s="14" t="s">
        <v>5506</v>
      </c>
      <c r="D116" s="14" t="s">
        <v>5506</v>
      </c>
      <c r="E116" s="14"/>
      <c r="F116" s="344"/>
      <c r="G116" s="345"/>
      <c r="H116" s="344"/>
      <c r="I116" s="3"/>
      <c r="J116" s="3"/>
      <c r="K116" s="344"/>
      <c r="L116" s="3"/>
    </row>
    <row r="117" ht="15.0" customHeight="1">
      <c r="A117" s="351" t="s">
        <v>5561</v>
      </c>
      <c r="B117" s="362" t="s">
        <v>5577</v>
      </c>
      <c r="C117" s="14" t="s">
        <v>5577</v>
      </c>
      <c r="D117" s="14" t="s">
        <v>5577</v>
      </c>
      <c r="E117" s="14"/>
      <c r="F117" s="344"/>
      <c r="G117" s="345"/>
      <c r="H117" s="344"/>
      <c r="I117" s="3"/>
      <c r="J117" s="3"/>
      <c r="K117" s="344"/>
      <c r="L117" s="3"/>
    </row>
    <row r="118" ht="15.0" customHeight="1">
      <c r="A118" s="351" t="s">
        <v>5555</v>
      </c>
      <c r="B118" s="362" t="s">
        <v>5578</v>
      </c>
      <c r="C118" s="344"/>
      <c r="D118" s="344"/>
      <c r="E118" s="344"/>
      <c r="F118" s="344"/>
      <c r="G118" s="345"/>
      <c r="H118" s="344"/>
      <c r="I118" s="3"/>
      <c r="J118" s="3"/>
      <c r="K118" s="344"/>
      <c r="L118" s="3"/>
    </row>
  </sheetData>
  <mergeCells count="6">
    <mergeCell ref="A26:E26"/>
    <mergeCell ref="A40:E40"/>
    <mergeCell ref="A57:E57"/>
    <mergeCell ref="A60:E60"/>
    <mergeCell ref="A2:E2"/>
    <mergeCell ref="A22:E22"/>
  </mergeCells>
  <conditionalFormatting sqref="B3:E21">
    <cfRule type="containsBlanks" dxfId="0" priority="1">
      <formula>LEN(TRIM(B3))=0</formula>
    </cfRule>
  </conditionalFormatting>
  <conditionalFormatting sqref="B23:E24">
    <cfRule type="containsBlanks" dxfId="0" priority="2">
      <formula>LEN(TRIM(B23))=0</formula>
    </cfRule>
  </conditionalFormatting>
  <conditionalFormatting sqref="B3:E21">
    <cfRule type="cellIs" dxfId="1" priority="3" operator="lessThanOrEqual">
      <formula>25</formula>
    </cfRule>
  </conditionalFormatting>
  <conditionalFormatting sqref="B23:E24">
    <cfRule type="cellIs" dxfId="1" priority="4" operator="lessThanOrEqual">
      <formula>25</formula>
    </cfRule>
  </conditionalFormatting>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4780</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5595</v>
      </c>
      <c r="K2" s="9">
        <v>2.0</v>
      </c>
      <c r="L2" s="14" t="s">
        <v>5441</v>
      </c>
    </row>
    <row r="3" ht="15.0" customHeight="1">
      <c r="A3" s="348" t="s">
        <v>5596</v>
      </c>
      <c r="B3" s="349">
        <v>0.0</v>
      </c>
      <c r="C3" s="350">
        <v>0.0</v>
      </c>
      <c r="D3" s="350">
        <v>0.0</v>
      </c>
      <c r="E3" s="350">
        <v>0.0</v>
      </c>
      <c r="F3" s="344"/>
      <c r="G3" s="345"/>
      <c r="H3" s="344"/>
      <c r="I3" s="347">
        <v>2.0</v>
      </c>
      <c r="J3" s="14" t="s">
        <v>5597</v>
      </c>
      <c r="K3" s="14">
        <v>0.0</v>
      </c>
      <c r="L3" s="14" t="s">
        <v>5392</v>
      </c>
    </row>
    <row r="4" ht="15.0" customHeight="1">
      <c r="A4" s="351" t="s">
        <v>5599</v>
      </c>
      <c r="B4" s="352">
        <v>0.0</v>
      </c>
      <c r="C4" s="353">
        <v>0.0</v>
      </c>
      <c r="D4" s="353">
        <v>0.0</v>
      </c>
      <c r="E4" s="353">
        <v>0.0</v>
      </c>
      <c r="F4" s="344"/>
      <c r="G4" s="345"/>
      <c r="H4" s="344"/>
      <c r="I4" s="347">
        <v>3.0</v>
      </c>
      <c r="J4" s="14" t="s">
        <v>5382</v>
      </c>
      <c r="K4" s="14">
        <v>2.0</v>
      </c>
      <c r="L4" s="14" t="s">
        <v>5369</v>
      </c>
    </row>
    <row r="5" ht="15.0" customHeight="1">
      <c r="A5" s="351" t="s">
        <v>5601</v>
      </c>
      <c r="B5" s="352">
        <v>5.0</v>
      </c>
      <c r="C5" s="353">
        <v>5.0</v>
      </c>
      <c r="D5" s="353">
        <v>5.0</v>
      </c>
      <c r="E5" s="353">
        <v>5.0</v>
      </c>
      <c r="F5" s="344"/>
      <c r="G5" s="345"/>
      <c r="H5" s="344"/>
      <c r="I5" s="347">
        <v>4.0</v>
      </c>
      <c r="J5" s="14" t="s">
        <v>5599</v>
      </c>
      <c r="K5" s="14">
        <v>0.0</v>
      </c>
      <c r="L5" s="14" t="s">
        <v>5392</v>
      </c>
    </row>
    <row r="6" ht="15.0" customHeight="1">
      <c r="A6" s="351" t="s">
        <v>5602</v>
      </c>
      <c r="B6" s="352">
        <v>9.0</v>
      </c>
      <c r="C6" s="353">
        <v>8.0</v>
      </c>
      <c r="D6" s="353">
        <v>8.0</v>
      </c>
      <c r="E6" s="353">
        <v>8.0</v>
      </c>
      <c r="F6" s="344"/>
      <c r="G6" s="345"/>
      <c r="H6" s="344"/>
      <c r="I6" s="347">
        <v>5.0</v>
      </c>
      <c r="J6" s="14" t="s">
        <v>5603</v>
      </c>
      <c r="K6" s="14">
        <v>2.0</v>
      </c>
      <c r="L6" s="14" t="s">
        <v>5411</v>
      </c>
    </row>
    <row r="7" ht="15.0" customHeight="1">
      <c r="A7" s="351" t="s">
        <v>5604</v>
      </c>
      <c r="B7" s="352">
        <v>13.0</v>
      </c>
      <c r="C7" s="353">
        <v>12.0</v>
      </c>
      <c r="D7" s="353">
        <v>12.0</v>
      </c>
      <c r="E7" s="353">
        <v>12.0</v>
      </c>
      <c r="F7" s="344"/>
      <c r="G7" s="345"/>
      <c r="H7" s="344"/>
      <c r="I7" s="347">
        <v>6.0</v>
      </c>
      <c r="J7" s="14" t="s">
        <v>5523</v>
      </c>
      <c r="K7" s="14">
        <v>2.0</v>
      </c>
      <c r="L7" s="14" t="s">
        <v>5369</v>
      </c>
    </row>
    <row r="8" ht="15.0" customHeight="1">
      <c r="A8" s="351" t="s">
        <v>5597</v>
      </c>
      <c r="B8" s="352">
        <v>18.0</v>
      </c>
      <c r="C8" s="353">
        <v>14.0</v>
      </c>
      <c r="D8" s="353">
        <v>14.0</v>
      </c>
      <c r="E8" s="353">
        <v>14.0</v>
      </c>
      <c r="F8" s="344"/>
      <c r="G8" s="345"/>
      <c r="H8" s="344"/>
      <c r="I8" s="370">
        <v>7.0</v>
      </c>
      <c r="J8" s="9" t="s">
        <v>5607</v>
      </c>
      <c r="K8" s="14">
        <v>2.0</v>
      </c>
      <c r="L8" s="14" t="s">
        <v>5369</v>
      </c>
    </row>
    <row r="9" ht="15.0" customHeight="1">
      <c r="A9" s="351" t="s">
        <v>5608</v>
      </c>
      <c r="B9" s="352">
        <v>23.0</v>
      </c>
      <c r="C9" s="353">
        <v>19.0</v>
      </c>
      <c r="D9" s="353">
        <v>19.0</v>
      </c>
      <c r="E9" s="353">
        <v>19.0</v>
      </c>
      <c r="F9" s="344"/>
      <c r="G9" s="345"/>
      <c r="H9" s="344"/>
      <c r="I9" s="370">
        <v>8.0</v>
      </c>
      <c r="J9" s="14" t="s">
        <v>5610</v>
      </c>
      <c r="K9" s="14">
        <v>2.0</v>
      </c>
      <c r="L9" s="14" t="s">
        <v>5369</v>
      </c>
    </row>
    <row r="10" ht="15.0" customHeight="1">
      <c r="A10" s="351" t="s">
        <v>5612</v>
      </c>
      <c r="B10" s="352">
        <v>26.0</v>
      </c>
      <c r="C10" s="353">
        <v>22.0</v>
      </c>
      <c r="D10" s="353">
        <v>22.0</v>
      </c>
      <c r="E10" s="353">
        <v>22.0</v>
      </c>
      <c r="F10" s="344"/>
      <c r="G10" s="345"/>
      <c r="H10" s="344"/>
      <c r="I10" s="370">
        <v>9.0</v>
      </c>
      <c r="J10" s="14" t="s">
        <v>5525</v>
      </c>
      <c r="K10" s="14">
        <v>2.0</v>
      </c>
      <c r="L10" s="14" t="s">
        <v>5369</v>
      </c>
    </row>
    <row r="11" ht="15.0" customHeight="1">
      <c r="A11" s="351" t="s">
        <v>5613</v>
      </c>
      <c r="B11" s="352">
        <v>29.0</v>
      </c>
      <c r="C11" s="353">
        <v>25.0</v>
      </c>
      <c r="D11" s="353">
        <v>25.0</v>
      </c>
      <c r="E11" s="353">
        <v>25.0</v>
      </c>
      <c r="F11" s="344"/>
      <c r="G11" s="345"/>
      <c r="H11" s="344"/>
      <c r="I11" s="370">
        <v>10.0</v>
      </c>
      <c r="J11" s="14" t="s">
        <v>5395</v>
      </c>
      <c r="K11" s="9">
        <v>2.0</v>
      </c>
      <c r="L11" s="14" t="s">
        <v>5396</v>
      </c>
    </row>
    <row r="12" ht="15.0" customHeight="1">
      <c r="A12" s="351" t="s">
        <v>844</v>
      </c>
      <c r="B12" s="354"/>
      <c r="C12" s="353">
        <v>28.0</v>
      </c>
      <c r="D12" s="353">
        <v>28.0</v>
      </c>
      <c r="E12" s="353">
        <v>28.0</v>
      </c>
      <c r="F12" s="344"/>
      <c r="G12" s="345"/>
      <c r="H12" s="344"/>
      <c r="I12" s="370">
        <v>11.0</v>
      </c>
      <c r="J12" s="14" t="s">
        <v>5398</v>
      </c>
      <c r="K12" s="14">
        <v>2.0</v>
      </c>
      <c r="L12" s="14" t="s">
        <v>5369</v>
      </c>
    </row>
    <row r="13" ht="15.0" customHeight="1">
      <c r="A13" s="351" t="s">
        <v>5614</v>
      </c>
      <c r="B13" s="352">
        <v>33.0</v>
      </c>
      <c r="C13" s="353">
        <v>33.0</v>
      </c>
      <c r="D13" s="353">
        <v>33.0</v>
      </c>
      <c r="E13" s="353">
        <v>33.0</v>
      </c>
      <c r="F13" s="344"/>
      <c r="G13" s="345"/>
      <c r="H13" s="344"/>
      <c r="I13" s="370">
        <v>12.0</v>
      </c>
      <c r="J13" s="14" t="s">
        <v>5401</v>
      </c>
      <c r="K13" s="9">
        <v>2.0</v>
      </c>
      <c r="L13" s="14" t="s">
        <v>5402</v>
      </c>
    </row>
    <row r="14" ht="15.0" customHeight="1">
      <c r="A14" s="351" t="s">
        <v>5616</v>
      </c>
      <c r="B14" s="352">
        <v>38.0</v>
      </c>
      <c r="C14" s="353">
        <v>38.0</v>
      </c>
      <c r="D14" s="353">
        <v>38.0</v>
      </c>
      <c r="E14" s="353">
        <v>38.0</v>
      </c>
      <c r="F14" s="344"/>
      <c r="G14" s="345"/>
      <c r="H14" s="344"/>
      <c r="I14" s="370">
        <v>13.0</v>
      </c>
      <c r="J14" s="14" t="s">
        <v>5618</v>
      </c>
      <c r="K14" s="9">
        <v>2.0</v>
      </c>
      <c r="L14" s="14" t="s">
        <v>5402</v>
      </c>
    </row>
    <row r="15" ht="15.0" customHeight="1">
      <c r="A15" s="351" t="s">
        <v>3692</v>
      </c>
      <c r="B15" s="352">
        <v>44.0</v>
      </c>
      <c r="C15" s="353">
        <v>44.0</v>
      </c>
      <c r="D15" s="353">
        <v>44.0</v>
      </c>
      <c r="E15" s="353">
        <v>44.0</v>
      </c>
      <c r="F15" s="344"/>
      <c r="G15" s="345"/>
      <c r="H15" s="344"/>
      <c r="I15" s="370">
        <v>14.0</v>
      </c>
      <c r="J15" s="14" t="s">
        <v>5620</v>
      </c>
      <c r="K15" s="14">
        <v>2.0</v>
      </c>
      <c r="L15" s="14" t="s">
        <v>5369</v>
      </c>
    </row>
    <row r="16" ht="15.0" customHeight="1">
      <c r="A16" s="38" t="s">
        <v>5621</v>
      </c>
      <c r="E16" s="38">
        <v>48.0</v>
      </c>
      <c r="F16" s="344"/>
      <c r="G16" s="345"/>
      <c r="H16" s="344"/>
      <c r="I16" s="370">
        <v>15.0</v>
      </c>
      <c r="J16" s="14" t="s">
        <v>5622</v>
      </c>
      <c r="K16" s="9">
        <v>2.0</v>
      </c>
      <c r="L16" s="14" t="s">
        <v>5402</v>
      </c>
    </row>
    <row r="17" ht="15.0" customHeight="1">
      <c r="A17" s="351" t="s">
        <v>5623</v>
      </c>
      <c r="B17" s="352">
        <v>52.0</v>
      </c>
      <c r="C17" s="353">
        <v>52.0</v>
      </c>
      <c r="D17" s="353">
        <v>52.0</v>
      </c>
      <c r="E17" s="353">
        <v>52.0</v>
      </c>
      <c r="F17" s="344"/>
      <c r="G17" s="345"/>
      <c r="H17" s="344"/>
      <c r="I17" s="370">
        <v>16.0</v>
      </c>
      <c r="J17" s="14" t="s">
        <v>5408</v>
      </c>
      <c r="K17" s="14">
        <v>2.0</v>
      </c>
      <c r="L17" s="14" t="s">
        <v>5369</v>
      </c>
    </row>
    <row r="18" ht="15.0" customHeight="1">
      <c r="A18" s="351" t="s">
        <v>5624</v>
      </c>
      <c r="B18" s="354"/>
      <c r="C18" s="353">
        <v>55.0</v>
      </c>
      <c r="D18" s="353">
        <v>55.0</v>
      </c>
      <c r="E18" s="353">
        <v>55.0</v>
      </c>
      <c r="F18" s="344"/>
      <c r="G18" s="345"/>
      <c r="H18" s="344"/>
      <c r="I18" s="370">
        <v>17.0</v>
      </c>
      <c r="J18" s="14" t="s">
        <v>5625</v>
      </c>
      <c r="K18" s="14">
        <v>2.0</v>
      </c>
      <c r="L18" s="14" t="s">
        <v>5411</v>
      </c>
    </row>
    <row r="19" ht="15.0" customHeight="1">
      <c r="A19" s="351" t="s">
        <v>2419</v>
      </c>
      <c r="B19" s="352">
        <v>62.0</v>
      </c>
      <c r="C19" s="353">
        <v>62.0</v>
      </c>
      <c r="D19" s="353">
        <v>62.0</v>
      </c>
      <c r="E19" s="353">
        <v>62.0</v>
      </c>
      <c r="F19" s="344"/>
      <c r="G19" s="345"/>
      <c r="H19" s="344"/>
      <c r="I19" s="370">
        <v>18.0</v>
      </c>
      <c r="J19" s="14" t="s">
        <v>5626</v>
      </c>
      <c r="K19" s="14">
        <v>2.0</v>
      </c>
      <c r="L19" s="14" t="s">
        <v>5369</v>
      </c>
    </row>
    <row r="20" ht="15.0" customHeight="1">
      <c r="A20" s="351" t="s">
        <v>5627</v>
      </c>
      <c r="B20" s="354"/>
      <c r="C20" s="355"/>
      <c r="D20" s="353">
        <v>67.0</v>
      </c>
      <c r="E20" s="353">
        <v>67.0</v>
      </c>
      <c r="F20" s="344"/>
      <c r="G20" s="345"/>
      <c r="H20" s="344"/>
      <c r="I20" s="370">
        <v>19.0</v>
      </c>
      <c r="J20" s="14" t="s">
        <v>5628</v>
      </c>
      <c r="K20" s="14">
        <v>2.0</v>
      </c>
      <c r="L20" s="14" t="s">
        <v>5411</v>
      </c>
    </row>
    <row r="21" ht="15.0" customHeight="1">
      <c r="A21" s="14"/>
      <c r="B21" s="355"/>
      <c r="C21" s="355"/>
      <c r="D21" s="353"/>
      <c r="E21" s="353"/>
      <c r="F21" s="344"/>
      <c r="G21" s="345"/>
      <c r="H21" s="344"/>
      <c r="I21" s="370"/>
      <c r="J21" s="14"/>
      <c r="K21" s="14"/>
      <c r="L21" s="14"/>
    </row>
    <row r="22" ht="19.5" customHeight="1">
      <c r="A22" s="346" t="s">
        <v>5426</v>
      </c>
      <c r="B22" s="48"/>
      <c r="C22" s="48"/>
      <c r="D22" s="48"/>
      <c r="E22" s="48"/>
      <c r="F22" s="344"/>
      <c r="G22" s="345"/>
      <c r="H22" s="344"/>
      <c r="I22" s="370">
        <v>20.0</v>
      </c>
      <c r="J22" s="14" t="s">
        <v>2374</v>
      </c>
      <c r="K22" s="14">
        <v>2.0</v>
      </c>
      <c r="L22" s="14" t="s">
        <v>5369</v>
      </c>
    </row>
    <row r="23" ht="15.0" customHeight="1">
      <c r="A23" s="348" t="s">
        <v>5401</v>
      </c>
      <c r="B23" s="349">
        <v>0.0</v>
      </c>
      <c r="C23" s="350">
        <v>0.0</v>
      </c>
      <c r="D23" s="350">
        <v>0.0</v>
      </c>
      <c r="E23" s="350">
        <v>0.0</v>
      </c>
      <c r="F23" s="344"/>
      <c r="G23" s="345"/>
      <c r="H23" s="344"/>
      <c r="I23" s="370">
        <v>21.0</v>
      </c>
      <c r="J23" s="14" t="s">
        <v>5414</v>
      </c>
      <c r="K23" s="14">
        <v>2.0</v>
      </c>
      <c r="L23" s="14" t="s">
        <v>5369</v>
      </c>
    </row>
    <row r="24" ht="15.0" customHeight="1">
      <c r="A24" s="351" t="s">
        <v>5618</v>
      </c>
      <c r="B24" s="352">
        <v>0.0</v>
      </c>
      <c r="C24" s="353">
        <v>0.0</v>
      </c>
      <c r="D24" s="353">
        <v>0.0</v>
      </c>
      <c r="E24" s="353">
        <v>0.0</v>
      </c>
      <c r="F24" s="344"/>
      <c r="G24" s="345"/>
      <c r="H24" s="344"/>
      <c r="I24" s="370">
        <v>22.0</v>
      </c>
      <c r="J24" s="14" t="s">
        <v>5630</v>
      </c>
      <c r="K24" s="14">
        <v>2.0</v>
      </c>
      <c r="L24" s="14" t="s">
        <v>5369</v>
      </c>
    </row>
    <row r="25" ht="15.0" customHeight="1">
      <c r="A25" s="351" t="s">
        <v>5622</v>
      </c>
      <c r="B25" s="352">
        <v>0.0</v>
      </c>
      <c r="C25" s="353">
        <v>0.0</v>
      </c>
      <c r="D25" s="353">
        <v>0.0</v>
      </c>
      <c r="E25" s="353">
        <v>0.0</v>
      </c>
      <c r="F25" s="344"/>
      <c r="G25" s="345"/>
      <c r="H25" s="344"/>
      <c r="I25" s="370">
        <v>23.0</v>
      </c>
      <c r="J25" s="14" t="s">
        <v>5418</v>
      </c>
      <c r="K25" s="9">
        <v>2.0</v>
      </c>
      <c r="L25" s="14" t="s">
        <v>5396</v>
      </c>
    </row>
    <row r="26" ht="15.0" customHeight="1">
      <c r="A26" s="351" t="s">
        <v>5632</v>
      </c>
      <c r="B26" s="354"/>
      <c r="C26" s="353">
        <v>0.0</v>
      </c>
      <c r="D26" s="353">
        <v>0.0</v>
      </c>
      <c r="E26" s="353">
        <v>0.0</v>
      </c>
      <c r="F26" s="344"/>
      <c r="G26" s="345"/>
      <c r="H26" s="344"/>
      <c r="I26" s="370">
        <v>24.0</v>
      </c>
      <c r="J26" s="14" t="s">
        <v>5420</v>
      </c>
      <c r="K26" s="14">
        <v>2.0</v>
      </c>
      <c r="L26" s="14" t="s">
        <v>5369</v>
      </c>
    </row>
    <row r="27" ht="15.0" customHeight="1">
      <c r="A27" s="351" t="s">
        <v>5633</v>
      </c>
      <c r="B27" s="354"/>
      <c r="C27" s="353">
        <v>0.0</v>
      </c>
      <c r="D27" s="353">
        <v>0.0</v>
      </c>
      <c r="E27" s="353">
        <v>0.0</v>
      </c>
      <c r="F27" s="358"/>
      <c r="G27" s="345"/>
      <c r="H27" s="344"/>
      <c r="I27" s="370">
        <v>25.0</v>
      </c>
      <c r="J27" s="14" t="s">
        <v>5428</v>
      </c>
      <c r="K27" s="14">
        <v>2.0</v>
      </c>
      <c r="L27" s="14" t="s">
        <v>5369</v>
      </c>
    </row>
    <row r="28" ht="15.0" customHeight="1">
      <c r="A28" s="351" t="s">
        <v>5634</v>
      </c>
      <c r="B28" s="352">
        <v>0.0</v>
      </c>
      <c r="C28" s="353">
        <v>0.0</v>
      </c>
      <c r="D28" s="353">
        <v>0.0</v>
      </c>
      <c r="E28" s="353">
        <v>0.0</v>
      </c>
      <c r="F28" s="344"/>
      <c r="G28" s="345"/>
      <c r="H28" s="344"/>
      <c r="I28" s="370">
        <v>26.0</v>
      </c>
      <c r="J28" s="14" t="s">
        <v>5536</v>
      </c>
      <c r="K28" s="14">
        <v>2.0</v>
      </c>
      <c r="L28" s="14" t="s">
        <v>5369</v>
      </c>
    </row>
    <row r="29" ht="15.0" customHeight="1">
      <c r="A29" s="351" t="s">
        <v>5636</v>
      </c>
      <c r="B29" s="352">
        <v>0.0</v>
      </c>
      <c r="C29" s="353">
        <v>0.0</v>
      </c>
      <c r="D29" s="353">
        <v>0.0</v>
      </c>
      <c r="E29" s="353">
        <v>0.0</v>
      </c>
      <c r="F29" s="344"/>
      <c r="G29" s="345"/>
      <c r="H29" s="344"/>
      <c r="I29" s="370">
        <v>27.0</v>
      </c>
      <c r="J29" s="14" t="s">
        <v>5537</v>
      </c>
      <c r="K29" s="14">
        <v>2.0</v>
      </c>
      <c r="L29" s="14" t="s">
        <v>5411</v>
      </c>
    </row>
    <row r="30" ht="15.0" customHeight="1">
      <c r="A30" s="9" t="s">
        <v>1519</v>
      </c>
      <c r="B30" s="344"/>
      <c r="C30" s="344"/>
      <c r="D30" s="344"/>
      <c r="E30" s="371">
        <v>0.0</v>
      </c>
      <c r="F30" s="344"/>
      <c r="G30" s="345"/>
      <c r="H30" s="344"/>
      <c r="I30" s="370">
        <v>28.0</v>
      </c>
      <c r="J30" s="14" t="s">
        <v>5632</v>
      </c>
      <c r="K30" s="9">
        <v>2.0</v>
      </c>
      <c r="L30" s="14" t="s">
        <v>5402</v>
      </c>
    </row>
    <row r="31" ht="15.0" customHeight="1">
      <c r="A31" s="38" t="s">
        <v>2147</v>
      </c>
      <c r="E31" s="38">
        <v>0.0</v>
      </c>
      <c r="F31" s="344"/>
      <c r="G31" s="345"/>
      <c r="H31" s="344"/>
      <c r="I31" s="370">
        <v>29.0</v>
      </c>
      <c r="J31" s="14" t="s">
        <v>5434</v>
      </c>
      <c r="K31" s="14">
        <v>2.0</v>
      </c>
      <c r="L31" s="14" t="s">
        <v>5369</v>
      </c>
    </row>
    <row r="32" ht="15.0" customHeight="1">
      <c r="A32" s="351" t="s">
        <v>5641</v>
      </c>
      <c r="B32" s="352">
        <v>0.0</v>
      </c>
      <c r="C32" s="353">
        <v>0.0</v>
      </c>
      <c r="D32" s="353">
        <v>0.0</v>
      </c>
      <c r="E32" s="353">
        <v>0.0</v>
      </c>
      <c r="F32" s="344"/>
      <c r="G32" s="345"/>
      <c r="H32" s="344"/>
      <c r="I32" s="370">
        <v>30.0</v>
      </c>
      <c r="J32" s="14" t="s">
        <v>5540</v>
      </c>
      <c r="K32" s="14">
        <v>2.0</v>
      </c>
      <c r="L32" s="14" t="s">
        <v>5369</v>
      </c>
    </row>
    <row r="33" ht="15.0" customHeight="1">
      <c r="A33" s="351" t="s">
        <v>5642</v>
      </c>
      <c r="B33" s="352">
        <v>0.0</v>
      </c>
      <c r="C33" s="353">
        <v>0.0</v>
      </c>
      <c r="D33" s="353">
        <v>0.0</v>
      </c>
      <c r="E33" s="353">
        <v>0.0</v>
      </c>
      <c r="F33" s="344"/>
      <c r="G33" s="345"/>
      <c r="H33" s="344"/>
      <c r="I33" s="370">
        <v>31.0</v>
      </c>
      <c r="J33" s="14" t="s">
        <v>5612</v>
      </c>
      <c r="K33" s="14">
        <v>0.0</v>
      </c>
      <c r="L33" s="14" t="s">
        <v>5392</v>
      </c>
    </row>
    <row r="34" ht="15.75" customHeight="1">
      <c r="A34" s="351" t="s">
        <v>1816</v>
      </c>
      <c r="B34" s="352">
        <v>0.0</v>
      </c>
      <c r="C34" s="353">
        <v>0.0</v>
      </c>
      <c r="D34" s="353">
        <v>0.0</v>
      </c>
      <c r="E34" s="353">
        <v>0.0</v>
      </c>
      <c r="F34" s="344"/>
      <c r="G34" s="345"/>
      <c r="H34" s="344"/>
      <c r="I34" s="370">
        <v>32.0</v>
      </c>
      <c r="J34" s="14" t="s">
        <v>5624</v>
      </c>
      <c r="K34" s="14">
        <v>1.0</v>
      </c>
      <c r="L34" s="14" t="s">
        <v>5644</v>
      </c>
    </row>
    <row r="35" ht="15.75" customHeight="1">
      <c r="A35" s="351" t="s">
        <v>5645</v>
      </c>
      <c r="B35" s="354"/>
      <c r="C35" s="353">
        <v>0.0</v>
      </c>
      <c r="D35" s="353">
        <v>0.0</v>
      </c>
      <c r="E35" s="353">
        <v>0.0</v>
      </c>
      <c r="F35" s="344"/>
      <c r="G35" s="345"/>
      <c r="H35" s="344"/>
      <c r="I35" s="370"/>
      <c r="J35" s="14"/>
      <c r="K35" s="14"/>
      <c r="L35" s="14"/>
    </row>
    <row r="36" ht="15.75" customHeight="1">
      <c r="A36" s="14"/>
      <c r="B36" s="355"/>
      <c r="C36" s="353"/>
      <c r="D36" s="353"/>
      <c r="E36" s="353"/>
      <c r="F36" s="344"/>
      <c r="G36" s="345"/>
      <c r="H36" s="344"/>
      <c r="I36" s="370"/>
      <c r="J36" s="14"/>
      <c r="K36" s="14"/>
      <c r="L36" s="14"/>
    </row>
    <row r="37" ht="15.75" customHeight="1">
      <c r="A37" s="346" t="s">
        <v>5411</v>
      </c>
      <c r="B37" s="48"/>
      <c r="C37" s="48"/>
      <c r="D37" s="48"/>
      <c r="E37" s="359"/>
      <c r="F37" s="344"/>
      <c r="G37" s="345"/>
      <c r="H37" s="344"/>
      <c r="I37" s="370">
        <v>33.0</v>
      </c>
      <c r="J37" s="14" t="s">
        <v>3692</v>
      </c>
      <c r="K37" s="14">
        <v>1.0</v>
      </c>
      <c r="L37" s="14" t="s">
        <v>5644</v>
      </c>
    </row>
    <row r="38" ht="15.0" customHeight="1">
      <c r="A38" s="348" t="s">
        <v>5595</v>
      </c>
      <c r="B38" s="349">
        <v>0.0</v>
      </c>
      <c r="C38" s="369"/>
      <c r="D38" s="369"/>
      <c r="E38" s="369"/>
      <c r="F38" s="344"/>
      <c r="G38" s="345"/>
      <c r="H38" s="344"/>
      <c r="I38" s="370">
        <v>34.0</v>
      </c>
      <c r="J38" s="14" t="s">
        <v>1280</v>
      </c>
      <c r="K38" s="14">
        <v>2.0</v>
      </c>
      <c r="L38" s="14" t="s">
        <v>5411</v>
      </c>
    </row>
    <row r="39" ht="15.0" customHeight="1">
      <c r="A39" s="351" t="s">
        <v>5603</v>
      </c>
      <c r="B39" s="354"/>
      <c r="C39" s="353">
        <v>0.0</v>
      </c>
      <c r="D39" s="353">
        <v>0.0</v>
      </c>
      <c r="E39" s="353"/>
      <c r="F39" s="344"/>
      <c r="G39" s="345"/>
      <c r="H39" s="344"/>
      <c r="I39" s="370">
        <v>35.0</v>
      </c>
      <c r="J39" s="14" t="s">
        <v>5633</v>
      </c>
      <c r="K39" s="9">
        <v>2.0</v>
      </c>
      <c r="L39" s="14" t="s">
        <v>5402</v>
      </c>
    </row>
    <row r="40" ht="15.0" customHeight="1">
      <c r="A40" s="351" t="s">
        <v>5625</v>
      </c>
      <c r="B40" s="354"/>
      <c r="C40" s="353">
        <v>0.0</v>
      </c>
      <c r="D40" s="353">
        <v>0.0</v>
      </c>
      <c r="E40" s="353"/>
      <c r="F40" s="344"/>
      <c r="G40" s="345"/>
      <c r="H40" s="344"/>
      <c r="I40" s="370">
        <v>36.0</v>
      </c>
      <c r="J40" s="14" t="s">
        <v>5447</v>
      </c>
      <c r="K40" s="14">
        <v>2.0</v>
      </c>
      <c r="L40" s="14" t="s">
        <v>5369</v>
      </c>
    </row>
    <row r="41" ht="15.0" customHeight="1">
      <c r="A41" s="351" t="s">
        <v>5628</v>
      </c>
      <c r="B41" s="354"/>
      <c r="C41" s="353">
        <v>0.0</v>
      </c>
      <c r="D41" s="353">
        <v>0.0</v>
      </c>
      <c r="E41" s="353"/>
      <c r="F41" s="344"/>
      <c r="G41" s="345"/>
      <c r="H41" s="344"/>
      <c r="I41" s="370">
        <v>37.0</v>
      </c>
      <c r="J41" s="14" t="s">
        <v>5542</v>
      </c>
      <c r="K41" s="14">
        <v>2.0</v>
      </c>
      <c r="L41" s="14" t="s">
        <v>5369</v>
      </c>
    </row>
    <row r="42" ht="15.0" customHeight="1">
      <c r="A42" s="351" t="s">
        <v>5537</v>
      </c>
      <c r="B42" s="354"/>
      <c r="C42" s="355"/>
      <c r="D42" s="353">
        <v>0.0</v>
      </c>
      <c r="E42" s="353"/>
      <c r="F42" s="344"/>
      <c r="G42" s="345"/>
      <c r="H42" s="344"/>
      <c r="I42" s="370">
        <v>38.0</v>
      </c>
      <c r="J42" s="14" t="s">
        <v>5518</v>
      </c>
      <c r="K42" s="14">
        <v>2.0</v>
      </c>
      <c r="L42" s="14" t="s">
        <v>5411</v>
      </c>
    </row>
    <row r="43" ht="15.0" customHeight="1">
      <c r="A43" s="9" t="s">
        <v>5649</v>
      </c>
      <c r="B43" s="371">
        <v>0.0</v>
      </c>
      <c r="C43" s="344"/>
      <c r="D43" s="344"/>
      <c r="E43" s="344"/>
      <c r="F43" s="344"/>
      <c r="G43" s="345"/>
      <c r="H43" s="344"/>
      <c r="I43" s="370">
        <v>39.0</v>
      </c>
      <c r="J43" s="14" t="s">
        <v>5457</v>
      </c>
      <c r="K43" s="14">
        <v>2.0</v>
      </c>
      <c r="L43" s="14" t="s">
        <v>5411</v>
      </c>
    </row>
    <row r="44" ht="15.0" customHeight="1">
      <c r="A44" s="351" t="s">
        <v>1280</v>
      </c>
      <c r="B44" s="352">
        <v>0.0</v>
      </c>
      <c r="C44" s="353">
        <v>0.0</v>
      </c>
      <c r="D44" s="353">
        <v>0.0</v>
      </c>
      <c r="E44" s="353"/>
      <c r="F44" s="344"/>
      <c r="G44" s="345"/>
      <c r="H44" s="344"/>
      <c r="I44" s="370">
        <v>40.0</v>
      </c>
      <c r="J44" s="14" t="s">
        <v>5650</v>
      </c>
      <c r="K44" s="14">
        <v>2.0</v>
      </c>
      <c r="L44" s="14" t="s">
        <v>5369</v>
      </c>
    </row>
    <row r="45" ht="15.0" customHeight="1">
      <c r="A45" s="351" t="s">
        <v>5518</v>
      </c>
      <c r="B45" s="352">
        <v>0.0</v>
      </c>
      <c r="C45" s="353">
        <v>0.0</v>
      </c>
      <c r="D45" s="353">
        <v>0.0</v>
      </c>
      <c r="E45" s="353"/>
      <c r="F45" s="344"/>
      <c r="G45" s="345"/>
      <c r="H45" s="344"/>
      <c r="I45" s="370">
        <v>41.0</v>
      </c>
      <c r="J45" s="14" t="s">
        <v>5634</v>
      </c>
      <c r="K45" s="9">
        <v>2.0</v>
      </c>
      <c r="L45" s="14" t="s">
        <v>5402</v>
      </c>
    </row>
    <row r="46" ht="15.0" customHeight="1">
      <c r="A46" s="351" t="s">
        <v>5457</v>
      </c>
      <c r="B46" s="352">
        <v>0.0</v>
      </c>
      <c r="C46" s="353">
        <v>0.0</v>
      </c>
      <c r="D46" s="353">
        <v>0.0</v>
      </c>
      <c r="E46" s="353"/>
      <c r="F46" s="344"/>
      <c r="G46" s="345"/>
      <c r="H46" s="344"/>
      <c r="I46" s="370">
        <v>42.0</v>
      </c>
      <c r="J46" s="14" t="s">
        <v>5608</v>
      </c>
      <c r="K46" s="14">
        <v>0.0</v>
      </c>
      <c r="L46" s="14" t="s">
        <v>5392</v>
      </c>
    </row>
    <row r="47" ht="15.0" customHeight="1">
      <c r="A47" s="351" t="s">
        <v>5652</v>
      </c>
      <c r="B47" s="352">
        <v>0.0</v>
      </c>
      <c r="C47" s="355"/>
      <c r="D47" s="355"/>
      <c r="E47" s="355"/>
      <c r="F47" s="344"/>
      <c r="G47" s="345"/>
      <c r="H47" s="344"/>
      <c r="I47" s="370">
        <v>43.0</v>
      </c>
      <c r="J47" s="14" t="s">
        <v>5636</v>
      </c>
      <c r="K47" s="9">
        <v>2.0</v>
      </c>
      <c r="L47" s="14" t="s">
        <v>5402</v>
      </c>
    </row>
    <row r="48" ht="15.0" customHeight="1">
      <c r="A48" s="351" t="s">
        <v>5654</v>
      </c>
      <c r="B48" s="352">
        <v>0.0</v>
      </c>
      <c r="C48" s="355"/>
      <c r="D48" s="355"/>
      <c r="E48" s="355"/>
      <c r="F48" s="344"/>
      <c r="G48" s="345"/>
      <c r="H48" s="344"/>
      <c r="I48" s="370">
        <v>44.0</v>
      </c>
      <c r="J48" s="14" t="s">
        <v>2419</v>
      </c>
      <c r="K48" s="14">
        <v>1.0</v>
      </c>
      <c r="L48" s="14" t="s">
        <v>5644</v>
      </c>
    </row>
    <row r="49" ht="15.0" customHeight="1">
      <c r="A49" s="351" t="s">
        <v>5655</v>
      </c>
      <c r="B49" s="352">
        <v>0.0</v>
      </c>
      <c r="C49" s="353">
        <v>0.0</v>
      </c>
      <c r="D49" s="353">
        <v>0.0</v>
      </c>
      <c r="E49" s="353"/>
      <c r="F49" s="344"/>
      <c r="G49" s="345"/>
      <c r="H49" s="344"/>
      <c r="I49" s="370">
        <v>45.0</v>
      </c>
      <c r="J49" s="14" t="s">
        <v>5652</v>
      </c>
      <c r="K49" s="9">
        <v>2.0</v>
      </c>
      <c r="L49" s="14" t="s">
        <v>5441</v>
      </c>
    </row>
    <row r="50" ht="15.0" customHeight="1">
      <c r="A50" s="351" t="s">
        <v>5462</v>
      </c>
      <c r="B50" s="354"/>
      <c r="C50" s="353">
        <v>0.0</v>
      </c>
      <c r="D50" s="355"/>
      <c r="E50" s="355"/>
      <c r="F50" s="344"/>
      <c r="G50" s="345"/>
      <c r="H50" s="344"/>
      <c r="I50" s="370">
        <v>46.0</v>
      </c>
      <c r="J50" s="14" t="s">
        <v>5641</v>
      </c>
      <c r="K50" s="9">
        <v>2.0</v>
      </c>
      <c r="L50" s="14" t="s">
        <v>5402</v>
      </c>
    </row>
    <row r="51" ht="15.0" customHeight="1">
      <c r="A51" s="351" t="s">
        <v>5464</v>
      </c>
      <c r="B51" s="354"/>
      <c r="C51" s="353">
        <v>0.0</v>
      </c>
      <c r="D51" s="353">
        <v>0.0</v>
      </c>
      <c r="E51" s="353"/>
      <c r="F51" s="344"/>
      <c r="G51" s="345"/>
      <c r="H51" s="344"/>
      <c r="I51" s="370">
        <v>47.0</v>
      </c>
      <c r="J51" s="14" t="s">
        <v>5461</v>
      </c>
      <c r="K51" s="9">
        <v>2.0</v>
      </c>
      <c r="L51" s="14" t="s">
        <v>5396</v>
      </c>
    </row>
    <row r="52" ht="15.0" customHeight="1">
      <c r="A52" s="351" t="s">
        <v>5657</v>
      </c>
      <c r="B52" s="352">
        <v>0.0</v>
      </c>
      <c r="C52" s="353">
        <v>0.0</v>
      </c>
      <c r="D52" s="353">
        <v>0.0</v>
      </c>
      <c r="E52" s="353"/>
      <c r="F52" s="344"/>
      <c r="G52" s="345"/>
      <c r="H52" s="344"/>
      <c r="I52" s="370">
        <v>48.0</v>
      </c>
      <c r="J52" s="14" t="s">
        <v>5654</v>
      </c>
      <c r="K52" s="9">
        <v>2.0</v>
      </c>
      <c r="L52" s="14" t="s">
        <v>5441</v>
      </c>
    </row>
    <row r="53" ht="15.0" customHeight="1">
      <c r="A53" s="351" t="s">
        <v>5659</v>
      </c>
      <c r="B53" s="352">
        <v>0.0</v>
      </c>
      <c r="C53" s="355"/>
      <c r="D53" s="355"/>
      <c r="E53" s="355"/>
      <c r="F53" s="344"/>
      <c r="G53" s="345"/>
      <c r="H53" s="344"/>
      <c r="I53" s="370">
        <v>49.0</v>
      </c>
      <c r="J53" s="14" t="s">
        <v>5655</v>
      </c>
      <c r="K53" s="14">
        <v>2.0</v>
      </c>
      <c r="L53" s="14" t="s">
        <v>5411</v>
      </c>
    </row>
    <row r="54" ht="15.0" customHeight="1">
      <c r="A54" s="351" t="s">
        <v>5448</v>
      </c>
      <c r="B54" s="352">
        <v>0.0</v>
      </c>
      <c r="C54" s="353">
        <v>0.0</v>
      </c>
      <c r="D54" s="353">
        <v>0.0</v>
      </c>
      <c r="E54" s="353"/>
      <c r="F54" s="344"/>
      <c r="G54" s="345"/>
      <c r="H54" s="344"/>
      <c r="I54" s="370">
        <v>50.0</v>
      </c>
      <c r="J54" s="14" t="s">
        <v>5660</v>
      </c>
      <c r="K54" s="14">
        <v>2.0</v>
      </c>
      <c r="L54" s="14" t="s">
        <v>5369</v>
      </c>
    </row>
    <row r="55" ht="15.0" customHeight="1">
      <c r="A55" s="351" t="s">
        <v>5661</v>
      </c>
      <c r="B55" s="352">
        <v>0.0</v>
      </c>
      <c r="C55" s="353">
        <v>0.0</v>
      </c>
      <c r="D55" s="353">
        <v>0.0</v>
      </c>
      <c r="E55" s="353"/>
      <c r="F55" s="344"/>
      <c r="G55" s="345"/>
      <c r="H55" s="344"/>
      <c r="I55" s="370">
        <v>51.0</v>
      </c>
      <c r="J55" s="14" t="s">
        <v>5627</v>
      </c>
      <c r="K55" s="14">
        <v>1.0</v>
      </c>
      <c r="L55" s="14" t="s">
        <v>5644</v>
      </c>
    </row>
    <row r="56" ht="15.0" customHeight="1">
      <c r="A56" s="351" t="s">
        <v>3384</v>
      </c>
      <c r="B56" s="352">
        <v>0.0</v>
      </c>
      <c r="C56" s="355"/>
      <c r="D56" s="355"/>
      <c r="E56" s="355"/>
      <c r="F56" s="344"/>
      <c r="G56" s="345"/>
      <c r="H56" s="344"/>
      <c r="I56" s="370">
        <v>52.0</v>
      </c>
      <c r="J56" s="14" t="s">
        <v>5664</v>
      </c>
      <c r="K56" s="14">
        <v>2.0</v>
      </c>
      <c r="L56" s="14" t="s">
        <v>5369</v>
      </c>
    </row>
    <row r="57" ht="15.0" customHeight="1">
      <c r="F57" s="344"/>
      <c r="G57" s="345"/>
      <c r="H57" s="344"/>
      <c r="I57" s="370"/>
      <c r="J57" s="14"/>
      <c r="K57" s="14"/>
      <c r="L57" s="14"/>
    </row>
    <row r="58" ht="19.5" customHeight="1">
      <c r="A58" s="346" t="s">
        <v>5369</v>
      </c>
      <c r="B58" s="48"/>
      <c r="C58" s="48"/>
      <c r="D58" s="48"/>
      <c r="E58" s="359"/>
      <c r="F58" s="344"/>
      <c r="G58" s="345"/>
      <c r="H58" s="344"/>
      <c r="I58" s="370">
        <v>53.0</v>
      </c>
      <c r="J58" s="14" t="s">
        <v>5616</v>
      </c>
      <c r="K58" s="14">
        <v>1.0</v>
      </c>
      <c r="L58" s="14" t="s">
        <v>5644</v>
      </c>
    </row>
    <row r="59" ht="15.0" customHeight="1">
      <c r="A59" s="348" t="s">
        <v>5537</v>
      </c>
      <c r="B59" s="372">
        <v>1.0</v>
      </c>
      <c r="C59" s="373"/>
      <c r="D59" s="373"/>
      <c r="E59" s="373"/>
      <c r="F59" s="344"/>
      <c r="G59" s="345"/>
      <c r="H59" s="344"/>
      <c r="I59" s="370">
        <v>54.0</v>
      </c>
      <c r="J59" s="14" t="s">
        <v>5670</v>
      </c>
      <c r="K59" s="14">
        <v>2.0</v>
      </c>
      <c r="L59" s="14" t="s">
        <v>5369</v>
      </c>
    </row>
    <row r="60" ht="15.0" customHeight="1">
      <c r="A60" s="351" t="s">
        <v>5479</v>
      </c>
      <c r="B60" s="362">
        <v>6.0</v>
      </c>
      <c r="C60" s="14">
        <v>6.0</v>
      </c>
      <c r="D60" s="14">
        <v>6.0</v>
      </c>
      <c r="E60" s="14">
        <v>6.0</v>
      </c>
      <c r="F60" s="344"/>
      <c r="G60" s="345"/>
      <c r="H60" s="344"/>
      <c r="I60" s="370">
        <v>55.0</v>
      </c>
      <c r="J60" s="14" t="s">
        <v>5463</v>
      </c>
      <c r="K60" s="14">
        <v>2.0</v>
      </c>
      <c r="L60" s="14" t="s">
        <v>5369</v>
      </c>
    </row>
    <row r="61" ht="15.0" customHeight="1">
      <c r="A61" s="351" t="s">
        <v>5610</v>
      </c>
      <c r="B61" s="362">
        <v>8.0</v>
      </c>
      <c r="C61" s="14">
        <v>8.0</v>
      </c>
      <c r="D61" s="14">
        <v>8.0</v>
      </c>
      <c r="E61" s="14">
        <v>8.0</v>
      </c>
      <c r="F61" s="344"/>
      <c r="G61" s="345"/>
      <c r="H61" s="344"/>
      <c r="I61" s="370">
        <v>56.0</v>
      </c>
      <c r="J61" s="14" t="s">
        <v>5671</v>
      </c>
      <c r="K61" s="14">
        <v>2.0</v>
      </c>
      <c r="L61" s="14" t="s">
        <v>5369</v>
      </c>
    </row>
    <row r="62" ht="15.0" customHeight="1">
      <c r="A62" s="351" t="s">
        <v>5447</v>
      </c>
      <c r="B62" s="362">
        <v>10.0</v>
      </c>
      <c r="C62" s="14">
        <v>10.0</v>
      </c>
      <c r="D62" s="14">
        <v>10.0</v>
      </c>
      <c r="E62" s="14">
        <v>10.0</v>
      </c>
      <c r="F62" s="344"/>
      <c r="G62" s="345"/>
      <c r="H62" s="344"/>
      <c r="I62" s="370">
        <v>57.0</v>
      </c>
      <c r="J62" s="14" t="s">
        <v>620</v>
      </c>
      <c r="K62" s="14">
        <v>2.0</v>
      </c>
      <c r="L62" s="14" t="s">
        <v>5369</v>
      </c>
    </row>
    <row r="63" ht="15.0" customHeight="1">
      <c r="A63" s="351" t="s">
        <v>5673</v>
      </c>
      <c r="B63" s="362">
        <v>11.0</v>
      </c>
      <c r="C63" s="14">
        <v>11.0</v>
      </c>
      <c r="D63" s="14">
        <v>11.0</v>
      </c>
      <c r="E63" s="14">
        <v>11.0</v>
      </c>
      <c r="F63" s="344"/>
      <c r="G63" s="345"/>
      <c r="H63" s="344"/>
      <c r="I63" s="370">
        <v>58.0</v>
      </c>
      <c r="J63" s="14" t="s">
        <v>5623</v>
      </c>
      <c r="K63" s="14">
        <v>1.0</v>
      </c>
      <c r="L63" s="14" t="s">
        <v>5644</v>
      </c>
    </row>
    <row r="64" ht="15.0" customHeight="1">
      <c r="A64" s="351" t="s">
        <v>5483</v>
      </c>
      <c r="B64" s="362">
        <v>12.0</v>
      </c>
      <c r="C64" s="14">
        <v>12.0</v>
      </c>
      <c r="D64" s="14">
        <v>12.0</v>
      </c>
      <c r="E64" s="14">
        <v>12.0</v>
      </c>
      <c r="F64" s="344"/>
      <c r="G64" s="345"/>
      <c r="H64" s="344"/>
      <c r="I64" s="370">
        <v>59.0</v>
      </c>
      <c r="J64" s="14" t="s">
        <v>5467</v>
      </c>
      <c r="K64" s="14">
        <v>2.0</v>
      </c>
      <c r="L64" s="14" t="s">
        <v>5369</v>
      </c>
    </row>
    <row r="65" ht="15.0" customHeight="1">
      <c r="A65" s="351" t="s">
        <v>5542</v>
      </c>
      <c r="B65" s="362">
        <v>15.0</v>
      </c>
      <c r="C65" s="14">
        <v>15.0</v>
      </c>
      <c r="D65" s="14">
        <v>15.0</v>
      </c>
      <c r="E65" s="14">
        <v>15.0</v>
      </c>
      <c r="F65" s="344"/>
      <c r="G65" s="345"/>
      <c r="H65" s="344"/>
      <c r="I65" s="370">
        <v>60.0</v>
      </c>
      <c r="J65" s="14" t="s">
        <v>5675</v>
      </c>
      <c r="K65" s="14">
        <v>2.0</v>
      </c>
      <c r="L65" s="14" t="s">
        <v>5369</v>
      </c>
    </row>
    <row r="66" ht="15.0" customHeight="1">
      <c r="A66" s="351" t="s">
        <v>5463</v>
      </c>
      <c r="B66" s="362">
        <v>17.0</v>
      </c>
      <c r="C66" s="14">
        <v>17.0</v>
      </c>
      <c r="D66" s="14">
        <v>17.0</v>
      </c>
      <c r="E66" s="14">
        <v>17.0</v>
      </c>
      <c r="F66" s="344"/>
      <c r="G66" s="345"/>
      <c r="H66" s="344"/>
      <c r="I66" s="370">
        <v>61.0</v>
      </c>
      <c r="J66" s="14" t="s">
        <v>5469</v>
      </c>
      <c r="K66" s="14">
        <v>2.0</v>
      </c>
      <c r="L66" s="14" t="s">
        <v>5369</v>
      </c>
    </row>
    <row r="67" ht="15.0" customHeight="1">
      <c r="A67" s="38" t="s">
        <v>5548</v>
      </c>
      <c r="B67" s="38"/>
      <c r="E67" s="38">
        <v>18.0</v>
      </c>
      <c r="F67" s="344"/>
      <c r="G67" s="345"/>
      <c r="H67" s="344"/>
      <c r="I67" s="370">
        <v>62.0</v>
      </c>
      <c r="J67" s="14" t="s">
        <v>5614</v>
      </c>
      <c r="K67" s="14">
        <v>1.0</v>
      </c>
      <c r="L67" s="14" t="s">
        <v>5644</v>
      </c>
    </row>
    <row r="68" ht="15.0" customHeight="1">
      <c r="A68" s="351" t="s">
        <v>5676</v>
      </c>
      <c r="B68" s="374"/>
      <c r="C68" s="14">
        <v>19.0</v>
      </c>
      <c r="D68" s="344"/>
      <c r="E68" s="344"/>
      <c r="F68" s="344"/>
      <c r="G68" s="345"/>
      <c r="H68" s="344"/>
      <c r="I68" s="370">
        <v>63.0</v>
      </c>
      <c r="J68" s="14" t="s">
        <v>5554</v>
      </c>
      <c r="K68" s="14">
        <v>2.0</v>
      </c>
      <c r="L68" s="14" t="s">
        <v>5369</v>
      </c>
    </row>
    <row r="69" ht="15.0" customHeight="1">
      <c r="A69" s="351" t="s">
        <v>2037</v>
      </c>
      <c r="B69" s="362">
        <v>20.0</v>
      </c>
      <c r="C69" s="14">
        <v>20.0</v>
      </c>
      <c r="D69" s="14">
        <v>20.0</v>
      </c>
      <c r="E69" s="14">
        <v>20.0</v>
      </c>
      <c r="F69" s="344"/>
      <c r="G69" s="345"/>
      <c r="H69" s="344"/>
      <c r="I69" s="370">
        <v>64.0</v>
      </c>
      <c r="J69" s="14" t="s">
        <v>5555</v>
      </c>
      <c r="K69" s="14">
        <v>2.0</v>
      </c>
      <c r="L69" s="14" t="s">
        <v>5369</v>
      </c>
    </row>
    <row r="70" ht="15.0" customHeight="1">
      <c r="A70" s="351" t="s">
        <v>5434</v>
      </c>
      <c r="B70" s="362">
        <v>21.0</v>
      </c>
      <c r="C70" s="14">
        <v>21.0</v>
      </c>
      <c r="D70" s="14">
        <v>21.0</v>
      </c>
      <c r="E70" s="14">
        <v>21.0</v>
      </c>
      <c r="F70" s="344"/>
      <c r="G70" s="345"/>
      <c r="H70" s="344"/>
      <c r="I70" s="370">
        <v>65.0</v>
      </c>
      <c r="J70" s="14" t="s">
        <v>5604</v>
      </c>
      <c r="K70" s="14">
        <v>0.0</v>
      </c>
      <c r="L70" s="14" t="s">
        <v>5392</v>
      </c>
    </row>
    <row r="71" ht="15.0" customHeight="1">
      <c r="A71" s="351" t="s">
        <v>5679</v>
      </c>
      <c r="B71" s="356"/>
      <c r="C71" s="14">
        <v>23.0</v>
      </c>
      <c r="D71" s="14">
        <v>23.0</v>
      </c>
      <c r="E71" s="14">
        <v>23.0</v>
      </c>
      <c r="F71" s="344"/>
      <c r="G71" s="345"/>
      <c r="H71" s="344"/>
      <c r="I71" s="370">
        <v>66.0</v>
      </c>
      <c r="J71" s="14" t="s">
        <v>5470</v>
      </c>
      <c r="K71" s="14">
        <v>2.0</v>
      </c>
      <c r="L71" s="14" t="s">
        <v>5369</v>
      </c>
    </row>
    <row r="72" ht="15.0" customHeight="1">
      <c r="A72" s="351" t="s">
        <v>2374</v>
      </c>
      <c r="B72" s="362">
        <v>26.0</v>
      </c>
      <c r="C72" s="14">
        <v>26.0</v>
      </c>
      <c r="D72" s="14">
        <v>26.0</v>
      </c>
      <c r="E72" s="14">
        <v>26.0</v>
      </c>
      <c r="F72" s="344"/>
      <c r="G72" s="345"/>
      <c r="H72" s="344"/>
      <c r="I72" s="370">
        <v>67.0</v>
      </c>
      <c r="J72" s="14" t="s">
        <v>2037</v>
      </c>
      <c r="K72" s="14">
        <v>2.0</v>
      </c>
      <c r="L72" s="14" t="s">
        <v>5369</v>
      </c>
    </row>
    <row r="73" ht="15.0" customHeight="1">
      <c r="A73" s="351" t="s">
        <v>5469</v>
      </c>
      <c r="B73" s="362">
        <v>27.0</v>
      </c>
      <c r="C73" s="14">
        <v>27.0</v>
      </c>
      <c r="D73" s="14">
        <v>27.0</v>
      </c>
      <c r="E73" s="14">
        <v>27.0</v>
      </c>
      <c r="F73" s="344"/>
      <c r="G73" s="345"/>
      <c r="H73" s="344"/>
      <c r="I73" s="370">
        <v>68.0</v>
      </c>
      <c r="J73" s="14" t="s">
        <v>5601</v>
      </c>
      <c r="K73" s="14">
        <v>0.0</v>
      </c>
      <c r="L73" s="14" t="s">
        <v>5392</v>
      </c>
    </row>
    <row r="74" ht="15.0" customHeight="1">
      <c r="A74" s="351" t="s">
        <v>620</v>
      </c>
      <c r="B74" s="356"/>
      <c r="C74" s="14">
        <v>29.0</v>
      </c>
      <c r="D74" s="14">
        <v>29.0</v>
      </c>
      <c r="E74" s="14">
        <v>29.0</v>
      </c>
      <c r="F74" s="344"/>
      <c r="G74" s="345"/>
      <c r="H74" s="344"/>
      <c r="I74" s="370">
        <v>69.0</v>
      </c>
      <c r="J74" s="14" t="s">
        <v>5682</v>
      </c>
      <c r="K74" s="14">
        <v>2.0</v>
      </c>
      <c r="L74" s="14" t="s">
        <v>5369</v>
      </c>
    </row>
    <row r="75" ht="15.0" customHeight="1">
      <c r="A75" s="351" t="s">
        <v>5683</v>
      </c>
      <c r="B75" s="362">
        <v>30.0</v>
      </c>
      <c r="C75" s="14">
        <v>30.0</v>
      </c>
      <c r="D75" s="14">
        <v>30.0</v>
      </c>
      <c r="E75" s="14">
        <v>30.0</v>
      </c>
      <c r="F75" s="344"/>
      <c r="G75" s="345"/>
      <c r="H75" s="344"/>
      <c r="I75" s="370">
        <v>70.0</v>
      </c>
      <c r="J75" s="14" t="s">
        <v>5473</v>
      </c>
      <c r="K75" s="14">
        <v>2.0</v>
      </c>
      <c r="L75" s="14" t="s">
        <v>5369</v>
      </c>
    </row>
    <row r="76" ht="15.0" customHeight="1">
      <c r="A76" s="351" t="s">
        <v>5523</v>
      </c>
      <c r="B76" s="362">
        <v>31.0</v>
      </c>
      <c r="C76" s="14">
        <v>31.0</v>
      </c>
      <c r="D76" s="14">
        <v>31.0</v>
      </c>
      <c r="E76" s="14">
        <v>31.0</v>
      </c>
      <c r="F76" s="344"/>
      <c r="G76" s="345"/>
      <c r="H76" s="344"/>
      <c r="I76" s="370">
        <v>71.0</v>
      </c>
      <c r="J76" s="14" t="s">
        <v>5683</v>
      </c>
      <c r="K76" s="14">
        <v>2.0</v>
      </c>
      <c r="L76" s="14" t="s">
        <v>5369</v>
      </c>
    </row>
    <row r="77" ht="15.0" customHeight="1">
      <c r="A77" s="351" t="s">
        <v>5408</v>
      </c>
      <c r="B77" s="362">
        <v>32.0</v>
      </c>
      <c r="C77" s="14">
        <v>32.0</v>
      </c>
      <c r="D77" s="14">
        <v>32.0</v>
      </c>
      <c r="E77" s="14">
        <v>32.0</v>
      </c>
      <c r="F77" s="344"/>
      <c r="G77" s="345"/>
      <c r="H77" s="344"/>
      <c r="I77" s="370">
        <v>72.0</v>
      </c>
      <c r="J77" s="14" t="s">
        <v>5613</v>
      </c>
      <c r="K77" s="14">
        <v>0.0</v>
      </c>
      <c r="L77" s="14" t="s">
        <v>5392</v>
      </c>
    </row>
    <row r="78" ht="15.0" customHeight="1">
      <c r="A78" s="351" t="s">
        <v>5682</v>
      </c>
      <c r="B78" s="362">
        <v>37.0</v>
      </c>
      <c r="C78" s="14">
        <v>37.0</v>
      </c>
      <c r="D78" s="14">
        <v>37.0</v>
      </c>
      <c r="E78" s="14">
        <v>37.0</v>
      </c>
      <c r="F78" s="344"/>
      <c r="G78" s="345"/>
      <c r="H78" s="344"/>
      <c r="I78" s="370">
        <v>73.0</v>
      </c>
      <c r="J78" s="14" t="s">
        <v>5642</v>
      </c>
      <c r="K78" s="9">
        <v>2.0</v>
      </c>
      <c r="L78" s="14" t="s">
        <v>5402</v>
      </c>
    </row>
    <row r="79" ht="15.0" customHeight="1">
      <c r="A79" s="351" t="s">
        <v>5604</v>
      </c>
      <c r="B79" s="362">
        <v>39.0</v>
      </c>
      <c r="C79" s="14">
        <v>39.0</v>
      </c>
      <c r="D79" s="14">
        <v>39.0</v>
      </c>
      <c r="E79" s="14">
        <v>39.0</v>
      </c>
      <c r="F79" s="344"/>
      <c r="G79" s="345"/>
      <c r="H79" s="344"/>
      <c r="I79" s="370">
        <v>74.0</v>
      </c>
      <c r="J79" s="14" t="s">
        <v>5462</v>
      </c>
      <c r="K79" s="14">
        <v>2.0</v>
      </c>
      <c r="L79" s="14" t="s">
        <v>5369</v>
      </c>
    </row>
    <row r="80" ht="15.0" customHeight="1">
      <c r="A80" s="351" t="s">
        <v>5686</v>
      </c>
      <c r="B80" s="362">
        <v>41.0</v>
      </c>
      <c r="C80" s="14">
        <v>41.0</v>
      </c>
      <c r="D80" s="14">
        <v>41.0</v>
      </c>
      <c r="E80" s="14">
        <v>41.0</v>
      </c>
      <c r="F80" s="344"/>
      <c r="G80" s="345"/>
      <c r="H80" s="344"/>
      <c r="I80" s="370">
        <v>75.0</v>
      </c>
      <c r="J80" s="14" t="s">
        <v>5679</v>
      </c>
      <c r="K80" s="14">
        <v>2.0</v>
      </c>
      <c r="L80" s="14" t="s">
        <v>5369</v>
      </c>
    </row>
    <row r="81" ht="15.0" customHeight="1">
      <c r="A81" s="351" t="s">
        <v>5420</v>
      </c>
      <c r="B81" s="362">
        <v>42.0</v>
      </c>
      <c r="C81" s="14">
        <v>42.0</v>
      </c>
      <c r="D81" s="14">
        <v>42.0</v>
      </c>
      <c r="E81" s="14">
        <v>42.0</v>
      </c>
      <c r="F81" s="344"/>
      <c r="G81" s="345"/>
      <c r="H81" s="344"/>
      <c r="I81" s="370">
        <v>76.0</v>
      </c>
      <c r="J81" s="14" t="s">
        <v>5464</v>
      </c>
      <c r="K81" s="14">
        <v>2.0</v>
      </c>
      <c r="L81" s="14" t="s">
        <v>5411</v>
      </c>
    </row>
    <row r="82" ht="15.0" customHeight="1">
      <c r="A82" s="351" t="s">
        <v>5473</v>
      </c>
      <c r="B82" s="362">
        <v>43.0</v>
      </c>
      <c r="C82" s="344"/>
      <c r="D82" s="344"/>
      <c r="E82" s="344"/>
      <c r="F82" s="344"/>
      <c r="G82" s="345"/>
      <c r="H82" s="344"/>
      <c r="I82" s="370">
        <v>77.0</v>
      </c>
      <c r="J82" s="14" t="s">
        <v>5657</v>
      </c>
      <c r="K82" s="9">
        <v>2.0</v>
      </c>
      <c r="L82" s="9" t="s">
        <v>5411</v>
      </c>
    </row>
    <row r="83" ht="15.0" customHeight="1">
      <c r="A83" s="351" t="s">
        <v>5467</v>
      </c>
      <c r="B83" s="362">
        <v>44.0</v>
      </c>
      <c r="C83" s="14">
        <v>44.0</v>
      </c>
      <c r="D83" s="14">
        <v>44.0</v>
      </c>
      <c r="E83" s="14">
        <v>44.0</v>
      </c>
      <c r="F83" s="344"/>
      <c r="G83" s="345"/>
      <c r="H83" s="344"/>
      <c r="I83" s="370">
        <v>78.0</v>
      </c>
      <c r="J83" s="14" t="s">
        <v>5561</v>
      </c>
      <c r="K83" s="14">
        <v>2.0</v>
      </c>
      <c r="L83" s="14" t="s">
        <v>5369</v>
      </c>
    </row>
    <row r="84" ht="15.0" customHeight="1">
      <c r="A84" s="351" t="s">
        <v>5382</v>
      </c>
      <c r="B84" s="362">
        <v>45.0</v>
      </c>
      <c r="C84" s="14">
        <v>45.0</v>
      </c>
      <c r="D84" s="14">
        <v>45.0</v>
      </c>
      <c r="E84" s="14">
        <v>45.0</v>
      </c>
      <c r="F84" s="344"/>
      <c r="G84" s="345"/>
      <c r="H84" s="344"/>
      <c r="I84" s="370">
        <v>79.0</v>
      </c>
      <c r="J84" s="14" t="s">
        <v>1816</v>
      </c>
      <c r="K84" s="9">
        <v>2.0</v>
      </c>
      <c r="L84" s="14" t="s">
        <v>5402</v>
      </c>
    </row>
    <row r="85" ht="15.0" customHeight="1">
      <c r="A85" s="351" t="s">
        <v>5650</v>
      </c>
      <c r="B85" s="356"/>
      <c r="C85" s="14">
        <v>47.0</v>
      </c>
      <c r="D85" s="14">
        <v>47.0</v>
      </c>
      <c r="E85" s="14">
        <v>47.0</v>
      </c>
      <c r="F85" s="344"/>
      <c r="G85" s="345"/>
      <c r="H85" s="344"/>
      <c r="I85" s="370">
        <v>80.0</v>
      </c>
      <c r="J85" s="14" t="s">
        <v>2108</v>
      </c>
      <c r="K85" s="14">
        <v>2.0</v>
      </c>
      <c r="L85" s="14" t="s">
        <v>5369</v>
      </c>
    </row>
    <row r="86" ht="15.0" customHeight="1">
      <c r="A86" s="351" t="s">
        <v>5470</v>
      </c>
      <c r="B86" s="356"/>
      <c r="C86" s="14">
        <v>48.0</v>
      </c>
      <c r="D86" s="14">
        <v>48.0</v>
      </c>
      <c r="E86" s="14">
        <v>48.0</v>
      </c>
      <c r="F86" s="344"/>
      <c r="G86" s="345"/>
      <c r="H86" s="344"/>
      <c r="I86" s="370">
        <v>81.0</v>
      </c>
      <c r="J86" s="14" t="s">
        <v>5659</v>
      </c>
      <c r="K86" s="9">
        <v>2.0</v>
      </c>
      <c r="L86" s="14" t="s">
        <v>5441</v>
      </c>
    </row>
    <row r="87" ht="15.0" customHeight="1">
      <c r="A87" s="351" t="s">
        <v>5414</v>
      </c>
      <c r="B87" s="356"/>
      <c r="C87" s="14">
        <v>49.0</v>
      </c>
      <c r="D87" s="14">
        <v>49.0</v>
      </c>
      <c r="E87" s="14">
        <v>49.0</v>
      </c>
      <c r="F87" s="344"/>
      <c r="G87" s="345"/>
      <c r="H87" s="344"/>
      <c r="I87" s="370">
        <v>82.0</v>
      </c>
      <c r="J87" s="14" t="s">
        <v>5673</v>
      </c>
      <c r="K87" s="14">
        <v>2.0</v>
      </c>
      <c r="L87" s="14" t="s">
        <v>5369</v>
      </c>
    </row>
    <row r="88" ht="15.0" customHeight="1">
      <c r="A88" s="351" t="s">
        <v>5536</v>
      </c>
      <c r="B88" s="362">
        <v>52.0</v>
      </c>
      <c r="C88" s="14">
        <v>52.0</v>
      </c>
      <c r="D88" s="14">
        <v>52.0</v>
      </c>
      <c r="E88" s="14">
        <v>52.0</v>
      </c>
      <c r="F88" s="344"/>
      <c r="G88" s="345"/>
      <c r="H88" s="344"/>
      <c r="I88" s="370">
        <v>83.0</v>
      </c>
      <c r="J88" s="14" t="s">
        <v>5448</v>
      </c>
      <c r="K88" s="14">
        <v>2.0</v>
      </c>
      <c r="L88" s="14" t="s">
        <v>5411</v>
      </c>
    </row>
    <row r="89" ht="15.0" customHeight="1">
      <c r="A89" s="351" t="s">
        <v>5428</v>
      </c>
      <c r="B89" s="362">
        <v>56.0</v>
      </c>
      <c r="C89" s="14">
        <v>56.0</v>
      </c>
      <c r="D89" s="14">
        <v>56.0</v>
      </c>
      <c r="E89" s="14">
        <v>56.0</v>
      </c>
      <c r="F89" s="344"/>
      <c r="G89" s="345"/>
      <c r="H89" s="344"/>
      <c r="I89" s="370">
        <v>84.0</v>
      </c>
      <c r="J89" s="14" t="s">
        <v>5486</v>
      </c>
      <c r="K89" s="14">
        <v>2.0</v>
      </c>
      <c r="L89" s="14" t="s">
        <v>5369</v>
      </c>
    </row>
    <row r="90" ht="15.0" customHeight="1">
      <c r="A90" s="351" t="s">
        <v>5418</v>
      </c>
      <c r="B90" s="362">
        <v>58.0</v>
      </c>
      <c r="C90" s="344"/>
      <c r="D90" s="344"/>
      <c r="E90" s="344"/>
      <c r="F90" s="344"/>
      <c r="G90" s="345"/>
      <c r="H90" s="344"/>
      <c r="I90" s="370">
        <v>85.0</v>
      </c>
      <c r="J90" s="14" t="s">
        <v>5483</v>
      </c>
      <c r="K90" s="14">
        <v>2.0</v>
      </c>
      <c r="L90" s="14" t="s">
        <v>5369</v>
      </c>
    </row>
    <row r="91" ht="15.0" customHeight="1">
      <c r="A91" s="357" t="s">
        <v>5607</v>
      </c>
      <c r="B91" s="362"/>
      <c r="C91" s="344"/>
      <c r="D91" s="344"/>
      <c r="E91" s="371">
        <v>59.0</v>
      </c>
      <c r="F91" s="344"/>
      <c r="G91" s="345"/>
      <c r="H91" s="344"/>
      <c r="I91" s="370">
        <v>86.0</v>
      </c>
      <c r="J91" s="14" t="s">
        <v>5676</v>
      </c>
      <c r="K91" s="9">
        <v>2.0</v>
      </c>
      <c r="L91" s="14" t="s">
        <v>5396</v>
      </c>
    </row>
    <row r="92" ht="15.0" customHeight="1">
      <c r="A92" s="351" t="s">
        <v>5625</v>
      </c>
      <c r="B92" s="362">
        <v>60.0</v>
      </c>
      <c r="C92" s="344"/>
      <c r="D92" s="344"/>
      <c r="E92" s="344"/>
      <c r="F92" s="344"/>
      <c r="G92" s="345"/>
      <c r="H92" s="344"/>
      <c r="I92" s="370">
        <v>87.0</v>
      </c>
      <c r="J92" s="14" t="s">
        <v>5686</v>
      </c>
      <c r="K92" s="14">
        <v>2.0</v>
      </c>
      <c r="L92" s="14" t="s">
        <v>5369</v>
      </c>
    </row>
    <row r="93" ht="15.0" customHeight="1">
      <c r="A93" s="38" t="s">
        <v>5693</v>
      </c>
      <c r="E93" s="38">
        <v>61.0</v>
      </c>
      <c r="F93" s="344"/>
      <c r="G93" s="345"/>
      <c r="H93" s="344"/>
      <c r="I93" s="370">
        <v>88.0</v>
      </c>
      <c r="J93" s="14" t="s">
        <v>5479</v>
      </c>
      <c r="K93" s="14">
        <v>2.0</v>
      </c>
      <c r="L93" s="14" t="s">
        <v>5369</v>
      </c>
    </row>
    <row r="94" ht="15.0" customHeight="1">
      <c r="A94" s="351" t="s">
        <v>5630</v>
      </c>
      <c r="B94" s="362">
        <v>63.0</v>
      </c>
      <c r="C94" s="14">
        <v>63.0</v>
      </c>
      <c r="D94" s="14">
        <v>63.0</v>
      </c>
      <c r="E94" s="14">
        <v>63.0</v>
      </c>
      <c r="F94" s="344"/>
      <c r="G94" s="345"/>
      <c r="H94" s="344"/>
      <c r="I94" s="370">
        <v>89.0</v>
      </c>
      <c r="J94" s="14" t="s">
        <v>5661</v>
      </c>
      <c r="K94" s="14">
        <v>2.0</v>
      </c>
      <c r="L94" s="14" t="s">
        <v>5411</v>
      </c>
    </row>
    <row r="95" ht="15.0" customHeight="1">
      <c r="A95" s="38" t="s">
        <v>5694</v>
      </c>
      <c r="E95" s="38">
        <v>65.0</v>
      </c>
      <c r="F95" s="344"/>
      <c r="G95" s="345"/>
      <c r="H95" s="344"/>
      <c r="I95" s="370">
        <v>90.0</v>
      </c>
      <c r="J95" s="14" t="s">
        <v>3384</v>
      </c>
      <c r="K95" s="9">
        <v>2.0</v>
      </c>
      <c r="L95" s="14" t="s">
        <v>5441</v>
      </c>
    </row>
    <row r="96" ht="15.0" customHeight="1">
      <c r="A96" s="351" t="s">
        <v>5660</v>
      </c>
      <c r="B96" s="356"/>
      <c r="C96" s="14">
        <v>66.0</v>
      </c>
      <c r="D96" s="14">
        <v>66.0</v>
      </c>
      <c r="E96" s="14">
        <v>66.0</v>
      </c>
      <c r="F96" s="344"/>
      <c r="G96" s="345"/>
      <c r="H96" s="344"/>
      <c r="I96" s="370">
        <v>91.0</v>
      </c>
      <c r="J96" s="14" t="s">
        <v>844</v>
      </c>
      <c r="K96" s="14">
        <v>1.0</v>
      </c>
      <c r="L96" s="14" t="s">
        <v>5644</v>
      </c>
    </row>
    <row r="97" ht="15.0" customHeight="1">
      <c r="A97" s="351" t="s">
        <v>5675</v>
      </c>
      <c r="B97" s="356"/>
      <c r="C97" s="14">
        <v>67.0</v>
      </c>
      <c r="D97" s="14">
        <v>67.0</v>
      </c>
      <c r="E97" s="14"/>
      <c r="F97" s="344"/>
      <c r="G97" s="345"/>
      <c r="H97" s="344"/>
      <c r="I97" s="370">
        <v>92.0</v>
      </c>
      <c r="J97" s="14" t="s">
        <v>5645</v>
      </c>
      <c r="K97" s="9">
        <v>2.0</v>
      </c>
      <c r="L97" s="14" t="s">
        <v>5402</v>
      </c>
    </row>
    <row r="98" ht="15.0" customHeight="1">
      <c r="A98" s="351" t="s">
        <v>5540</v>
      </c>
      <c r="B98" s="362">
        <v>68.0</v>
      </c>
      <c r="C98" s="14">
        <v>68.0</v>
      </c>
      <c r="D98" s="14">
        <v>68.0</v>
      </c>
      <c r="E98" s="14">
        <v>68.0</v>
      </c>
      <c r="F98" s="344"/>
      <c r="G98" s="345"/>
      <c r="H98" s="344"/>
      <c r="I98" s="370">
        <v>93.0</v>
      </c>
      <c r="J98" s="14" t="s">
        <v>5696</v>
      </c>
      <c r="K98" s="9">
        <v>2.0</v>
      </c>
      <c r="L98" s="14" t="s">
        <v>5396</v>
      </c>
    </row>
    <row r="99" ht="15.0" customHeight="1">
      <c r="A99" s="351" t="s">
        <v>5671</v>
      </c>
      <c r="B99" s="362">
        <v>77.0</v>
      </c>
      <c r="C99" s="14">
        <v>77.0</v>
      </c>
      <c r="D99" s="14">
        <v>77.0</v>
      </c>
      <c r="E99" s="14">
        <v>77.0</v>
      </c>
      <c r="F99" s="344"/>
      <c r="G99" s="345"/>
      <c r="H99" s="344"/>
      <c r="I99" s="370">
        <v>94.0</v>
      </c>
      <c r="J99" s="14" t="s">
        <v>5596</v>
      </c>
      <c r="K99" s="14">
        <v>0.0</v>
      </c>
      <c r="L99" s="14" t="s">
        <v>5392</v>
      </c>
    </row>
    <row r="100" ht="15.0" customHeight="1">
      <c r="A100" s="351" t="s">
        <v>5525</v>
      </c>
      <c r="B100" s="356"/>
      <c r="C100" s="14">
        <v>78.0</v>
      </c>
      <c r="D100" s="14">
        <v>78.0</v>
      </c>
      <c r="E100" s="14">
        <v>78.0</v>
      </c>
      <c r="F100" s="344"/>
      <c r="G100" s="345"/>
      <c r="H100" s="344"/>
      <c r="I100" s="370">
        <v>95.0</v>
      </c>
      <c r="J100" s="363" t="s">
        <v>5602</v>
      </c>
      <c r="K100" s="363">
        <v>0.0</v>
      </c>
      <c r="L100" s="363" t="s">
        <v>5392</v>
      </c>
    </row>
    <row r="101" ht="15.0" customHeight="1">
      <c r="A101" s="351" t="s">
        <v>5395</v>
      </c>
      <c r="B101" s="362">
        <v>78.0</v>
      </c>
      <c r="C101" s="344"/>
      <c r="D101" s="344"/>
      <c r="E101" s="344"/>
      <c r="F101" s="344"/>
      <c r="G101" s="345"/>
      <c r="H101" s="344"/>
      <c r="I101" s="3"/>
      <c r="J101" s="364" t="s">
        <v>5493</v>
      </c>
      <c r="K101" s="365">
        <f>SUM(K2:K99)</f>
        <v>164</v>
      </c>
      <c r="L101" s="366"/>
    </row>
    <row r="102" ht="15.0" customHeight="1">
      <c r="A102" s="351" t="s">
        <v>5554</v>
      </c>
      <c r="B102" s="362">
        <v>80.0</v>
      </c>
      <c r="C102" s="14">
        <v>80.0</v>
      </c>
      <c r="D102" s="14">
        <v>80.0</v>
      </c>
      <c r="E102" s="14">
        <v>80.0</v>
      </c>
      <c r="F102" s="344"/>
      <c r="G102" s="345"/>
      <c r="H102" s="344"/>
      <c r="I102" s="3"/>
      <c r="J102" s="14" t="s">
        <v>5497</v>
      </c>
      <c r="K102" s="367">
        <f>K101-(2*10)</f>
        <v>144</v>
      </c>
      <c r="L102" s="3"/>
    </row>
    <row r="103" ht="15.0" customHeight="1">
      <c r="A103" s="351" t="s">
        <v>5462</v>
      </c>
      <c r="B103" s="362">
        <v>82.0</v>
      </c>
      <c r="C103" s="344"/>
      <c r="D103" s="344"/>
      <c r="E103" s="344"/>
      <c r="F103" s="344"/>
      <c r="G103" s="345"/>
      <c r="H103" s="344"/>
      <c r="I103" s="3"/>
      <c r="J103" s="3"/>
      <c r="K103" s="344"/>
      <c r="L103" s="3"/>
    </row>
    <row r="104" ht="15.0" customHeight="1">
      <c r="A104" s="351" t="s">
        <v>5696</v>
      </c>
      <c r="B104" s="356"/>
      <c r="C104" s="14">
        <v>83.0</v>
      </c>
      <c r="D104" s="344"/>
      <c r="E104" s="344"/>
      <c r="F104" s="344"/>
      <c r="G104" s="345"/>
      <c r="H104" s="344"/>
      <c r="I104" s="3"/>
      <c r="J104" s="3"/>
      <c r="K104" s="344"/>
      <c r="L104" s="3"/>
    </row>
    <row r="105" ht="15.0" customHeight="1">
      <c r="A105" s="351" t="s">
        <v>5461</v>
      </c>
      <c r="B105" s="362">
        <v>83.0</v>
      </c>
      <c r="C105" s="344"/>
      <c r="D105" s="344"/>
      <c r="E105" s="344"/>
      <c r="F105" s="344"/>
      <c r="G105" s="345"/>
      <c r="H105" s="344"/>
      <c r="I105" s="3"/>
      <c r="J105" s="3"/>
      <c r="K105" s="344"/>
      <c r="L105" s="3"/>
    </row>
    <row r="106" ht="15.0" customHeight="1">
      <c r="A106" s="351" t="s">
        <v>5664</v>
      </c>
      <c r="B106" s="356"/>
      <c r="C106" s="14">
        <v>84.0</v>
      </c>
      <c r="D106" s="14">
        <v>84.0</v>
      </c>
      <c r="E106" s="14">
        <v>84.0</v>
      </c>
      <c r="F106" s="344"/>
      <c r="G106" s="345"/>
      <c r="H106" s="344"/>
      <c r="I106" s="3"/>
      <c r="J106" s="3"/>
      <c r="K106" s="344"/>
      <c r="L106" s="3"/>
    </row>
    <row r="107" ht="15.0" customHeight="1">
      <c r="A107" s="351" t="s">
        <v>5626</v>
      </c>
      <c r="B107" s="362">
        <v>85.0</v>
      </c>
      <c r="C107" s="14">
        <v>85.0</v>
      </c>
      <c r="D107" s="14">
        <v>85.0</v>
      </c>
      <c r="E107" s="14">
        <v>85.0</v>
      </c>
      <c r="F107" s="344"/>
      <c r="G107" s="345"/>
      <c r="H107" s="344"/>
      <c r="I107" s="3"/>
      <c r="J107" s="3"/>
      <c r="K107" s="344"/>
      <c r="L107" s="3"/>
    </row>
    <row r="108" ht="15.0" customHeight="1">
      <c r="A108" s="351" t="s">
        <v>5486</v>
      </c>
      <c r="B108" s="362">
        <v>87.0</v>
      </c>
      <c r="C108" s="14">
        <v>87.0</v>
      </c>
      <c r="D108" s="14">
        <v>87.0</v>
      </c>
      <c r="E108" s="14">
        <v>87.0</v>
      </c>
      <c r="F108" s="344"/>
      <c r="G108" s="345"/>
      <c r="H108" s="344"/>
      <c r="I108" s="3"/>
      <c r="J108" s="3"/>
      <c r="K108" s="344"/>
      <c r="L108" s="3"/>
    </row>
    <row r="109" ht="15.0" customHeight="1">
      <c r="A109" s="351" t="s">
        <v>5462</v>
      </c>
      <c r="B109" s="356"/>
      <c r="C109" s="344"/>
      <c r="D109" s="14">
        <v>88.0</v>
      </c>
      <c r="E109" s="14">
        <v>88.0</v>
      </c>
      <c r="F109" s="344"/>
      <c r="G109" s="345"/>
      <c r="H109" s="344"/>
      <c r="I109" s="3"/>
      <c r="J109" s="3"/>
      <c r="K109" s="344"/>
      <c r="L109" s="3"/>
    </row>
    <row r="110" ht="15.0" customHeight="1">
      <c r="A110" s="351" t="s">
        <v>2108</v>
      </c>
      <c r="B110" s="362">
        <v>90.0</v>
      </c>
      <c r="C110" s="14">
        <v>90.0</v>
      </c>
      <c r="D110" s="14">
        <v>90.0</v>
      </c>
      <c r="E110" s="14">
        <v>90.0</v>
      </c>
      <c r="F110" s="344"/>
      <c r="G110" s="345"/>
      <c r="H110" s="344"/>
      <c r="I110" s="3"/>
      <c r="J110" s="3"/>
      <c r="K110" s="344"/>
      <c r="L110" s="3"/>
    </row>
    <row r="111" ht="15.0" customHeight="1">
      <c r="A111" s="351" t="s">
        <v>5473</v>
      </c>
      <c r="B111" s="356"/>
      <c r="C111" s="344"/>
      <c r="D111" s="14">
        <v>94.0</v>
      </c>
      <c r="E111" s="14"/>
      <c r="F111" s="344"/>
      <c r="G111" s="345"/>
      <c r="H111" s="344"/>
      <c r="I111" s="3"/>
      <c r="J111" s="3"/>
      <c r="K111" s="344"/>
      <c r="L111" s="3"/>
    </row>
    <row r="112" ht="15.0" customHeight="1">
      <c r="A112" s="351" t="s">
        <v>5555</v>
      </c>
      <c r="B112" s="356"/>
      <c r="C112" s="14">
        <v>94.0</v>
      </c>
      <c r="D112" s="14">
        <v>94.0</v>
      </c>
      <c r="E112" s="14"/>
      <c r="F112" s="344"/>
      <c r="G112" s="345"/>
      <c r="H112" s="344"/>
      <c r="I112" s="3"/>
      <c r="J112" s="3"/>
      <c r="K112" s="344"/>
      <c r="L112" s="3"/>
    </row>
    <row r="113" ht="15.0" customHeight="1">
      <c r="A113" s="351" t="s">
        <v>5670</v>
      </c>
      <c r="B113" s="356"/>
      <c r="C113" s="344"/>
      <c r="D113" s="14">
        <v>98.0</v>
      </c>
      <c r="E113" s="14"/>
      <c r="F113" s="344"/>
      <c r="G113" s="345"/>
      <c r="H113" s="344"/>
      <c r="I113" s="3"/>
      <c r="J113" s="3"/>
      <c r="K113" s="344"/>
      <c r="L113" s="3"/>
    </row>
    <row r="114" ht="15.0" customHeight="1">
      <c r="A114" s="351" t="s">
        <v>5620</v>
      </c>
      <c r="B114" s="356"/>
      <c r="C114" s="344"/>
      <c r="D114" s="14">
        <v>99.0</v>
      </c>
      <c r="E114" s="14">
        <v>99.0</v>
      </c>
      <c r="F114" s="344"/>
      <c r="G114" s="345"/>
      <c r="H114" s="344"/>
      <c r="I114" s="3"/>
      <c r="J114" s="3"/>
      <c r="K114" s="344"/>
      <c r="L114" s="3"/>
    </row>
    <row r="115" ht="15.0" customHeight="1">
      <c r="A115" s="351" t="s">
        <v>5398</v>
      </c>
      <c r="B115" s="356"/>
      <c r="C115" s="344"/>
      <c r="D115" s="14">
        <v>100.0</v>
      </c>
      <c r="E115" s="14">
        <v>100.0</v>
      </c>
      <c r="F115" s="344"/>
      <c r="G115" s="345"/>
      <c r="H115" s="344"/>
      <c r="I115" s="3"/>
      <c r="J115" s="3"/>
      <c r="K115" s="344"/>
      <c r="L115" s="3"/>
    </row>
    <row r="116" ht="15.0" customHeight="1">
      <c r="A116" s="351" t="s">
        <v>5561</v>
      </c>
      <c r="B116" s="362" t="s">
        <v>5577</v>
      </c>
      <c r="C116" s="14" t="s">
        <v>5577</v>
      </c>
      <c r="D116" s="14" t="s">
        <v>5577</v>
      </c>
      <c r="E116" s="14"/>
      <c r="F116" s="344"/>
      <c r="G116" s="345"/>
      <c r="H116" s="344"/>
      <c r="I116" s="3"/>
      <c r="J116" s="3"/>
      <c r="K116" s="344"/>
      <c r="L116" s="3"/>
    </row>
    <row r="117" ht="15.0" customHeight="1">
      <c r="A117" s="351" t="s">
        <v>5555</v>
      </c>
      <c r="B117" s="362" t="s">
        <v>5578</v>
      </c>
      <c r="C117" s="344"/>
      <c r="D117" s="344"/>
      <c r="E117" s="344"/>
      <c r="F117" s="344"/>
      <c r="G117" s="345"/>
      <c r="H117" s="344"/>
      <c r="I117" s="3"/>
      <c r="J117" s="3"/>
      <c r="K117" s="344"/>
      <c r="L117" s="3"/>
    </row>
    <row r="118" ht="15.0" customHeight="1">
      <c r="A118" s="14"/>
      <c r="B118" s="14"/>
      <c r="C118" s="344"/>
      <c r="D118" s="344"/>
      <c r="E118" s="344"/>
      <c r="F118" s="344"/>
      <c r="G118" s="345"/>
      <c r="H118" s="344"/>
      <c r="I118" s="3"/>
      <c r="J118" s="3"/>
      <c r="K118" s="344"/>
      <c r="L118" s="3"/>
    </row>
    <row r="119" ht="15.0" customHeight="1">
      <c r="A119" s="346" t="s">
        <v>5369</v>
      </c>
      <c r="B119" s="48"/>
      <c r="C119" s="48"/>
      <c r="D119" s="48"/>
      <c r="E119" s="344"/>
      <c r="F119" s="344"/>
      <c r="G119" s="345"/>
      <c r="H119" s="344"/>
      <c r="I119" s="3"/>
      <c r="J119" s="3"/>
      <c r="K119" s="344"/>
      <c r="L119" s="3"/>
    </row>
    <row r="120" ht="15.0" customHeight="1">
      <c r="A120" s="357" t="s">
        <v>5620</v>
      </c>
      <c r="B120" s="359"/>
      <c r="C120" s="359"/>
      <c r="D120" s="359"/>
      <c r="E120" s="344"/>
      <c r="F120" s="344"/>
      <c r="G120" s="345"/>
      <c r="H120" s="344"/>
      <c r="I120" s="3"/>
      <c r="J120" s="3"/>
      <c r="K120" s="344"/>
      <c r="L120" s="3"/>
    </row>
    <row r="121" ht="15.0" customHeight="1">
      <c r="A121" s="357" t="s">
        <v>5414</v>
      </c>
      <c r="B121" s="359"/>
      <c r="C121" s="359"/>
      <c r="D121" s="359"/>
      <c r="E121" s="344"/>
      <c r="F121" s="344"/>
      <c r="G121" s="345"/>
      <c r="H121" s="344"/>
      <c r="I121" s="3"/>
      <c r="J121" s="3"/>
      <c r="K121" s="344"/>
      <c r="L121" s="3"/>
    </row>
    <row r="122" ht="15.0" customHeight="1">
      <c r="A122" s="357" t="s">
        <v>5418</v>
      </c>
      <c r="B122" s="359"/>
      <c r="C122" s="359"/>
      <c r="D122" s="359"/>
      <c r="E122" s="344"/>
      <c r="F122" s="344"/>
      <c r="G122" s="345"/>
      <c r="H122" s="344"/>
      <c r="I122" s="3"/>
      <c r="J122" s="3"/>
      <c r="K122" s="344"/>
      <c r="L122" s="3"/>
    </row>
    <row r="123" ht="15.0" customHeight="1">
      <c r="A123" s="357" t="s">
        <v>5624</v>
      </c>
      <c r="B123" s="359"/>
      <c r="C123" s="359"/>
      <c r="D123" s="359"/>
      <c r="E123" s="344"/>
      <c r="F123" s="344"/>
      <c r="G123" s="345"/>
      <c r="H123" s="344"/>
      <c r="I123" s="3"/>
      <c r="J123" s="3"/>
      <c r="K123" s="344"/>
      <c r="L123" s="3"/>
    </row>
    <row r="124" ht="15.0" customHeight="1">
      <c r="A124" s="357" t="s">
        <v>5447</v>
      </c>
      <c r="B124" s="359"/>
      <c r="C124" s="359"/>
      <c r="D124" s="359"/>
      <c r="E124" s="344"/>
      <c r="F124" s="344"/>
      <c r="G124" s="345"/>
      <c r="H124" s="344"/>
      <c r="I124" s="3"/>
      <c r="J124" s="3"/>
      <c r="K124" s="344"/>
      <c r="L124" s="3"/>
    </row>
    <row r="125" ht="15.0" customHeight="1">
      <c r="A125" s="351" t="s">
        <v>5555</v>
      </c>
      <c r="B125" s="359"/>
      <c r="C125" s="359"/>
      <c r="D125" s="359"/>
      <c r="E125" s="344"/>
      <c r="F125" s="344"/>
      <c r="G125" s="345"/>
      <c r="H125" s="344"/>
      <c r="I125" s="3"/>
      <c r="J125" s="3"/>
      <c r="K125" s="344"/>
      <c r="L125" s="3"/>
    </row>
    <row r="126" ht="15.0" customHeight="1">
      <c r="A126" s="351" t="s">
        <v>5555</v>
      </c>
      <c r="B126" s="359"/>
      <c r="C126" s="359"/>
      <c r="D126" s="359"/>
      <c r="E126" s="344"/>
      <c r="F126" s="344"/>
      <c r="G126" s="345"/>
      <c r="H126" s="344"/>
      <c r="I126" s="3"/>
      <c r="J126" s="3"/>
      <c r="K126" s="344"/>
      <c r="L126" s="3"/>
    </row>
    <row r="127" ht="15.0" customHeight="1">
      <c r="A127" s="351" t="s">
        <v>5555</v>
      </c>
      <c r="B127" s="359"/>
      <c r="C127" s="359"/>
      <c r="D127" s="359"/>
      <c r="E127" s="344"/>
      <c r="F127" s="344"/>
      <c r="G127" s="345"/>
      <c r="H127" s="344"/>
      <c r="I127" s="3"/>
      <c r="J127" s="3"/>
      <c r="K127" s="344"/>
      <c r="L127" s="3"/>
    </row>
    <row r="128" ht="15.0" customHeight="1">
      <c r="A128" s="351" t="s">
        <v>5555</v>
      </c>
      <c r="B128" s="359"/>
      <c r="C128" s="359"/>
      <c r="D128" s="359"/>
      <c r="E128" s="344"/>
      <c r="F128" s="344"/>
      <c r="G128" s="345"/>
      <c r="H128" s="344"/>
      <c r="I128" s="3"/>
      <c r="J128" s="3"/>
      <c r="K128" s="344"/>
      <c r="L128" s="3"/>
    </row>
    <row r="129" ht="15.0" customHeight="1">
      <c r="A129" s="351" t="s">
        <v>5555</v>
      </c>
      <c r="B129" s="359"/>
      <c r="C129" s="359"/>
      <c r="D129" s="359"/>
      <c r="E129" s="344"/>
      <c r="F129" s="344"/>
      <c r="G129" s="345"/>
      <c r="H129" s="344"/>
      <c r="I129" s="3"/>
      <c r="J129" s="3"/>
      <c r="K129" s="344"/>
      <c r="L129" s="3"/>
    </row>
    <row r="130" ht="15.0" customHeight="1">
      <c r="A130" s="351" t="s">
        <v>5555</v>
      </c>
      <c r="B130" s="359"/>
      <c r="C130" s="359"/>
      <c r="D130" s="359"/>
      <c r="E130" s="344"/>
      <c r="F130" s="344"/>
      <c r="G130" s="345"/>
      <c r="H130" s="344"/>
      <c r="I130" s="3"/>
      <c r="J130" s="3"/>
      <c r="K130" s="344"/>
      <c r="L130" s="3"/>
    </row>
    <row r="131" ht="15.0" customHeight="1">
      <c r="A131" s="351" t="s">
        <v>5555</v>
      </c>
      <c r="B131" s="359"/>
      <c r="C131" s="359"/>
      <c r="D131" s="359"/>
      <c r="E131" s="344"/>
      <c r="F131" s="344"/>
      <c r="G131" s="345"/>
      <c r="H131" s="344"/>
      <c r="I131" s="3"/>
      <c r="J131" s="3"/>
      <c r="K131" s="344"/>
      <c r="L131" s="3"/>
    </row>
    <row r="132" ht="15.0" customHeight="1">
      <c r="A132" s="351" t="s">
        <v>5555</v>
      </c>
      <c r="B132" s="359"/>
      <c r="C132" s="359"/>
      <c r="D132" s="359"/>
      <c r="E132" s="344"/>
      <c r="F132" s="344"/>
      <c r="G132" s="345"/>
      <c r="H132" s="344"/>
      <c r="I132" s="3"/>
      <c r="J132" s="3"/>
      <c r="K132" s="344"/>
      <c r="L132" s="3"/>
    </row>
    <row r="133" ht="15.0" customHeight="1">
      <c r="A133" s="351" t="s">
        <v>5555</v>
      </c>
      <c r="B133" s="359"/>
      <c r="C133" s="359"/>
      <c r="D133" s="359"/>
      <c r="E133" s="344"/>
      <c r="F133" s="344"/>
      <c r="G133" s="345"/>
      <c r="H133" s="344"/>
      <c r="I133" s="3"/>
      <c r="J133" s="3"/>
      <c r="K133" s="344"/>
      <c r="L133" s="3"/>
    </row>
  </sheetData>
  <mergeCells count="5">
    <mergeCell ref="A37:D37"/>
    <mergeCell ref="A58:D58"/>
    <mergeCell ref="A22:E22"/>
    <mergeCell ref="A2:E2"/>
    <mergeCell ref="A119:D119"/>
  </mergeCells>
  <conditionalFormatting sqref="B3:E15 B17:E21">
    <cfRule type="containsBlanks" dxfId="0" priority="1">
      <formula>LEN(TRIM(B3))=0</formula>
    </cfRule>
  </conditionalFormatting>
  <conditionalFormatting sqref="B3:E15 B17:E21">
    <cfRule type="cellIs" dxfId="1" priority="2" operator="lessThanOrEqual">
      <formula>25</formula>
    </cfRule>
  </conditionalFormatting>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75" t="s">
        <v>4786</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5722</v>
      </c>
      <c r="K2" s="14">
        <v>0.0</v>
      </c>
      <c r="L2" s="14" t="s">
        <v>5392</v>
      </c>
    </row>
    <row r="3" ht="15.0" customHeight="1">
      <c r="A3" s="348" t="s">
        <v>2431</v>
      </c>
      <c r="B3" s="349">
        <v>0.0</v>
      </c>
      <c r="C3" s="350">
        <v>0.0</v>
      </c>
      <c r="D3" s="350">
        <v>0.0</v>
      </c>
      <c r="E3" s="350">
        <v>0.0</v>
      </c>
      <c r="F3" s="344"/>
      <c r="G3" s="345"/>
      <c r="H3" s="344"/>
      <c r="I3" s="347">
        <v>2.0</v>
      </c>
      <c r="J3" s="14" t="s">
        <v>5595</v>
      </c>
      <c r="K3" s="9">
        <v>2.0</v>
      </c>
      <c r="L3" s="14" t="s">
        <v>5441</v>
      </c>
    </row>
    <row r="4" ht="15.0" customHeight="1">
      <c r="A4" s="351" t="s">
        <v>3403</v>
      </c>
      <c r="B4" s="352">
        <v>0.0</v>
      </c>
      <c r="C4" s="353">
        <v>0.0</v>
      </c>
      <c r="D4" s="353">
        <v>0.0</v>
      </c>
      <c r="E4" s="353"/>
      <c r="F4" s="344"/>
      <c r="G4" s="345"/>
      <c r="H4" s="344"/>
      <c r="I4" s="347">
        <v>3.0</v>
      </c>
      <c r="J4" s="14" t="s">
        <v>5723</v>
      </c>
      <c r="K4" s="9">
        <v>2.0</v>
      </c>
      <c r="L4" s="14" t="s">
        <v>5402</v>
      </c>
    </row>
    <row r="5" ht="15.0" customHeight="1">
      <c r="A5" s="357" t="s">
        <v>5725</v>
      </c>
      <c r="B5" s="352"/>
      <c r="C5" s="353"/>
      <c r="D5" s="353"/>
      <c r="E5" s="353">
        <v>0.0</v>
      </c>
      <c r="F5" s="344"/>
      <c r="G5" s="345"/>
      <c r="H5" s="344"/>
      <c r="I5" s="347">
        <v>4.0</v>
      </c>
      <c r="J5" s="14" t="s">
        <v>5382</v>
      </c>
      <c r="K5" s="14">
        <v>2.0</v>
      </c>
      <c r="L5" s="14" t="s">
        <v>5369</v>
      </c>
    </row>
    <row r="6" ht="15.0" customHeight="1">
      <c r="A6" s="351" t="s">
        <v>5722</v>
      </c>
      <c r="B6" s="354"/>
      <c r="C6" s="353">
        <v>5.0</v>
      </c>
      <c r="D6" s="353">
        <v>5.0</v>
      </c>
      <c r="E6" s="353">
        <v>5.0</v>
      </c>
      <c r="F6" s="344"/>
      <c r="G6" s="345"/>
      <c r="H6" s="344"/>
      <c r="I6" s="347">
        <v>5.0</v>
      </c>
      <c r="J6" s="14" t="s">
        <v>5727</v>
      </c>
      <c r="K6" s="9">
        <v>2.0</v>
      </c>
      <c r="L6" s="14" t="s">
        <v>5402</v>
      </c>
    </row>
    <row r="7" ht="15.0" customHeight="1">
      <c r="A7" s="351" t="s">
        <v>5728</v>
      </c>
      <c r="B7" s="352">
        <v>5.0</v>
      </c>
      <c r="C7" s="353">
        <v>7.0</v>
      </c>
      <c r="D7" s="353">
        <v>7.0</v>
      </c>
      <c r="E7" s="353">
        <v>7.0</v>
      </c>
      <c r="F7" s="344"/>
      <c r="G7" s="345"/>
      <c r="H7" s="344"/>
      <c r="I7" s="347">
        <v>6.0</v>
      </c>
      <c r="J7" s="14" t="s">
        <v>5729</v>
      </c>
      <c r="K7" s="14">
        <v>2.0</v>
      </c>
      <c r="L7" s="14" t="s">
        <v>5411</v>
      </c>
    </row>
    <row r="8" ht="15.0" customHeight="1">
      <c r="A8" s="351" t="s">
        <v>5730</v>
      </c>
      <c r="B8" s="352">
        <v>9.0</v>
      </c>
      <c r="C8" s="353">
        <v>10.0</v>
      </c>
      <c r="D8" s="353">
        <v>10.0</v>
      </c>
      <c r="E8" s="353">
        <v>10.0</v>
      </c>
      <c r="F8" s="344"/>
      <c r="G8" s="345"/>
      <c r="H8" s="344"/>
      <c r="I8" s="347">
        <v>7.0</v>
      </c>
      <c r="J8" s="14" t="s">
        <v>3403</v>
      </c>
      <c r="K8" s="14">
        <v>0.0</v>
      </c>
      <c r="L8" s="14" t="s">
        <v>5392</v>
      </c>
    </row>
    <row r="9" ht="15.0" customHeight="1">
      <c r="A9" s="351" t="s">
        <v>981</v>
      </c>
      <c r="B9" s="352">
        <v>13.0</v>
      </c>
      <c r="C9" s="353">
        <v>13.0</v>
      </c>
      <c r="D9" s="353">
        <v>13.0</v>
      </c>
      <c r="E9" s="353">
        <v>13.0</v>
      </c>
      <c r="F9" s="344"/>
      <c r="G9" s="345"/>
      <c r="H9" s="344"/>
      <c r="I9" s="347">
        <v>8.0</v>
      </c>
      <c r="J9" s="14" t="s">
        <v>5398</v>
      </c>
      <c r="K9" s="14">
        <v>2.0</v>
      </c>
      <c r="L9" s="14" t="s">
        <v>5369</v>
      </c>
    </row>
    <row r="10" ht="15.0" customHeight="1">
      <c r="A10" s="351" t="s">
        <v>5731</v>
      </c>
      <c r="B10" s="352">
        <v>17.0</v>
      </c>
      <c r="C10" s="353">
        <v>17.0</v>
      </c>
      <c r="D10" s="353">
        <v>17.0</v>
      </c>
      <c r="E10" s="353">
        <v>17.0</v>
      </c>
      <c r="F10" s="344"/>
      <c r="G10" s="345"/>
      <c r="H10" s="344"/>
      <c r="I10" s="347">
        <v>9.0</v>
      </c>
      <c r="J10" s="14" t="s">
        <v>5401</v>
      </c>
      <c r="K10" s="9">
        <v>2.0</v>
      </c>
      <c r="L10" s="14" t="s">
        <v>5402</v>
      </c>
    </row>
    <row r="11" ht="15.0" customHeight="1">
      <c r="A11" s="357" t="s">
        <v>3403</v>
      </c>
      <c r="B11" s="352"/>
      <c r="C11" s="353"/>
      <c r="D11" s="353"/>
      <c r="E11" s="353">
        <v>21.0</v>
      </c>
      <c r="F11" s="344"/>
      <c r="G11" s="345"/>
      <c r="H11" s="344"/>
      <c r="I11" s="347">
        <v>10.0</v>
      </c>
      <c r="J11" s="14" t="s">
        <v>5408</v>
      </c>
      <c r="K11" s="14">
        <v>2.0</v>
      </c>
      <c r="L11" s="14" t="s">
        <v>5369</v>
      </c>
    </row>
    <row r="12" ht="15.0" customHeight="1">
      <c r="A12" s="351" t="s">
        <v>5444</v>
      </c>
      <c r="B12" s="352">
        <v>21.0</v>
      </c>
      <c r="C12" s="353">
        <v>25.0</v>
      </c>
      <c r="D12" s="353">
        <v>25.0</v>
      </c>
      <c r="E12" s="353">
        <v>25.0</v>
      </c>
      <c r="F12" s="344"/>
      <c r="G12" s="345"/>
      <c r="H12" s="344"/>
      <c r="I12" s="347">
        <v>11.0</v>
      </c>
      <c r="J12" s="14" t="s">
        <v>1795</v>
      </c>
      <c r="K12" s="14">
        <v>1.0</v>
      </c>
      <c r="L12" s="14" t="s">
        <v>5366</v>
      </c>
    </row>
    <row r="13" ht="15.0" customHeight="1">
      <c r="A13" s="351" t="s">
        <v>5734</v>
      </c>
      <c r="B13" s="354"/>
      <c r="C13" s="353">
        <v>28.0</v>
      </c>
      <c r="D13" s="353">
        <v>28.0</v>
      </c>
      <c r="E13" s="353">
        <v>28.0</v>
      </c>
      <c r="F13" s="344"/>
      <c r="G13" s="345"/>
      <c r="H13" s="344"/>
      <c r="I13" s="347">
        <v>12.0</v>
      </c>
      <c r="J13" s="14" t="s">
        <v>5735</v>
      </c>
      <c r="K13" s="9">
        <v>2.0</v>
      </c>
      <c r="L13" s="14" t="s">
        <v>5402</v>
      </c>
    </row>
    <row r="14" ht="15.0" customHeight="1">
      <c r="A14" s="351" t="s">
        <v>5736</v>
      </c>
      <c r="B14" s="352">
        <v>21.0</v>
      </c>
      <c r="C14" s="353">
        <v>34.0</v>
      </c>
      <c r="D14" s="353">
        <v>34.0</v>
      </c>
      <c r="E14" s="353">
        <v>34.0</v>
      </c>
      <c r="F14" s="344"/>
      <c r="G14" s="345"/>
      <c r="H14" s="344"/>
      <c r="I14" s="347">
        <v>13.0</v>
      </c>
      <c r="J14" s="14" t="s">
        <v>5410</v>
      </c>
      <c r="K14" s="14">
        <v>2.0</v>
      </c>
      <c r="L14" s="14" t="s">
        <v>5411</v>
      </c>
    </row>
    <row r="15" ht="15.0" customHeight="1">
      <c r="A15" s="351" t="s">
        <v>1562</v>
      </c>
      <c r="B15" s="352">
        <v>29.0</v>
      </c>
      <c r="C15" s="353">
        <v>37.0</v>
      </c>
      <c r="D15" s="353">
        <v>37.0</v>
      </c>
      <c r="E15" s="353">
        <v>37.0</v>
      </c>
      <c r="F15" s="344"/>
      <c r="G15" s="345"/>
      <c r="H15" s="344"/>
      <c r="I15" s="347">
        <v>14.0</v>
      </c>
      <c r="J15" s="14" t="s">
        <v>5730</v>
      </c>
      <c r="K15" s="14">
        <v>0.0</v>
      </c>
      <c r="L15" s="14" t="s">
        <v>5392</v>
      </c>
    </row>
    <row r="16" ht="15.0" customHeight="1">
      <c r="A16" s="351" t="s">
        <v>1795</v>
      </c>
      <c r="B16" s="352">
        <v>33.0</v>
      </c>
      <c r="C16" s="355"/>
      <c r="D16" s="355"/>
      <c r="E16" s="355"/>
      <c r="F16" s="344"/>
      <c r="G16" s="345"/>
      <c r="H16" s="344"/>
      <c r="I16" s="347">
        <v>15.0</v>
      </c>
      <c r="J16" s="14" t="s">
        <v>5418</v>
      </c>
      <c r="K16" s="9">
        <v>2.0</v>
      </c>
      <c r="L16" s="14" t="s">
        <v>5396</v>
      </c>
    </row>
    <row r="17" ht="15.0" customHeight="1">
      <c r="A17" s="351" t="s">
        <v>5739</v>
      </c>
      <c r="B17" s="354"/>
      <c r="C17" s="353">
        <v>43.0</v>
      </c>
      <c r="D17" s="353">
        <v>43.0</v>
      </c>
      <c r="E17" s="353">
        <v>43.0</v>
      </c>
      <c r="F17" s="344"/>
      <c r="G17" s="345"/>
      <c r="H17" s="344"/>
      <c r="I17" s="347">
        <v>16.0</v>
      </c>
      <c r="J17" s="14" t="s">
        <v>5740</v>
      </c>
      <c r="K17" s="14">
        <v>2.0</v>
      </c>
      <c r="L17" s="14" t="s">
        <v>5369</v>
      </c>
    </row>
    <row r="18" ht="15.0" customHeight="1">
      <c r="A18" s="351" t="s">
        <v>5742</v>
      </c>
      <c r="B18" s="352">
        <v>33.0</v>
      </c>
      <c r="C18" s="353">
        <v>46.0</v>
      </c>
      <c r="D18" s="353">
        <v>46.0</v>
      </c>
      <c r="E18" s="353">
        <v>46.0</v>
      </c>
      <c r="F18" s="344"/>
      <c r="G18" s="345"/>
      <c r="H18" s="344"/>
      <c r="I18" s="347">
        <v>17.0</v>
      </c>
      <c r="J18" s="14" t="s">
        <v>5420</v>
      </c>
      <c r="K18" s="14">
        <v>2.0</v>
      </c>
      <c r="L18" s="14" t="s">
        <v>5369</v>
      </c>
    </row>
    <row r="19" ht="15.0" customHeight="1">
      <c r="A19" s="351" t="s">
        <v>5743</v>
      </c>
      <c r="B19" s="352">
        <v>40.0</v>
      </c>
      <c r="C19" s="353">
        <v>49.0</v>
      </c>
      <c r="D19" s="353">
        <v>49.0</v>
      </c>
      <c r="E19" s="353">
        <v>49.0</v>
      </c>
      <c r="F19" s="344"/>
      <c r="G19" s="345"/>
      <c r="H19" s="344"/>
      <c r="I19" s="347">
        <v>18.0</v>
      </c>
      <c r="J19" s="14" t="s">
        <v>5744</v>
      </c>
      <c r="K19" s="14">
        <v>2.0</v>
      </c>
      <c r="L19" s="14" t="s">
        <v>5369</v>
      </c>
    </row>
    <row r="20" ht="19.5" customHeight="1">
      <c r="A20" s="351" t="s">
        <v>669</v>
      </c>
      <c r="B20" s="352">
        <v>44.0</v>
      </c>
      <c r="C20" s="355"/>
      <c r="D20" s="355"/>
      <c r="E20" s="355"/>
      <c r="F20" s="344"/>
      <c r="G20" s="345"/>
      <c r="H20" s="344"/>
      <c r="I20" s="347">
        <v>19.0</v>
      </c>
      <c r="J20" s="14" t="s">
        <v>5736</v>
      </c>
      <c r="K20" s="14">
        <v>0.0</v>
      </c>
      <c r="L20" s="14" t="s">
        <v>5392</v>
      </c>
    </row>
    <row r="21" ht="15.0" customHeight="1">
      <c r="A21" s="9"/>
      <c r="B21" s="344"/>
      <c r="C21" s="344"/>
      <c r="D21" s="344"/>
      <c r="E21" s="344"/>
      <c r="F21" s="344"/>
      <c r="G21" s="345"/>
      <c r="H21" s="344"/>
      <c r="I21" s="347">
        <v>20.0</v>
      </c>
      <c r="J21" s="14" t="s">
        <v>5739</v>
      </c>
      <c r="K21" s="14">
        <v>1.0</v>
      </c>
      <c r="L21" s="14" t="s">
        <v>5366</v>
      </c>
    </row>
    <row r="22" ht="15.0" customHeight="1">
      <c r="A22" s="346" t="s">
        <v>5426</v>
      </c>
      <c r="B22" s="48"/>
      <c r="C22" s="48"/>
      <c r="D22" s="48"/>
      <c r="E22" s="48"/>
      <c r="F22" s="344"/>
      <c r="G22" s="345"/>
      <c r="H22" s="344"/>
      <c r="I22" s="347">
        <v>21.0</v>
      </c>
      <c r="J22" s="14" t="s">
        <v>5747</v>
      </c>
      <c r="K22" s="14">
        <v>2.0</v>
      </c>
      <c r="L22" s="14" t="s">
        <v>5369</v>
      </c>
    </row>
    <row r="23" ht="15.0" customHeight="1">
      <c r="A23" s="348" t="s">
        <v>5723</v>
      </c>
      <c r="B23" s="349">
        <v>0.0</v>
      </c>
      <c r="C23" s="350">
        <v>0.0</v>
      </c>
      <c r="D23" s="350">
        <v>0.0</v>
      </c>
      <c r="E23" s="350">
        <v>0.0</v>
      </c>
      <c r="F23" s="344"/>
      <c r="G23" s="345"/>
      <c r="H23" s="344"/>
      <c r="I23" s="347">
        <v>22.0</v>
      </c>
      <c r="J23" s="14" t="s">
        <v>5731</v>
      </c>
      <c r="K23" s="14">
        <v>0.0</v>
      </c>
      <c r="L23" s="14" t="s">
        <v>5392</v>
      </c>
    </row>
    <row r="24" ht="15.0" customHeight="1">
      <c r="A24" s="351" t="s">
        <v>5727</v>
      </c>
      <c r="B24" s="352">
        <v>0.0</v>
      </c>
      <c r="C24" s="353">
        <v>0.0</v>
      </c>
      <c r="D24" s="353">
        <v>0.0</v>
      </c>
      <c r="E24" s="353">
        <v>0.0</v>
      </c>
      <c r="F24" s="344"/>
      <c r="G24" s="345"/>
      <c r="H24" s="344"/>
      <c r="I24" s="347">
        <v>23.0</v>
      </c>
      <c r="J24" s="14" t="s">
        <v>5750</v>
      </c>
      <c r="K24" s="14">
        <v>2.0</v>
      </c>
      <c r="L24" s="14" t="s">
        <v>5369</v>
      </c>
    </row>
    <row r="25" ht="15.0" customHeight="1">
      <c r="A25" s="351" t="s">
        <v>5401</v>
      </c>
      <c r="B25" s="352">
        <v>0.0</v>
      </c>
      <c r="C25" s="353">
        <v>0.0</v>
      </c>
      <c r="D25" s="353">
        <v>0.0</v>
      </c>
      <c r="E25" s="353">
        <v>0.0</v>
      </c>
      <c r="F25" s="344"/>
      <c r="G25" s="345"/>
      <c r="H25" s="344"/>
      <c r="I25" s="347">
        <v>24.0</v>
      </c>
      <c r="J25" s="14" t="s">
        <v>1707</v>
      </c>
      <c r="K25" s="14">
        <v>2.0</v>
      </c>
      <c r="L25" s="14" t="s">
        <v>5369</v>
      </c>
    </row>
    <row r="26" ht="15.0" customHeight="1">
      <c r="A26" s="351" t="s">
        <v>5735</v>
      </c>
      <c r="B26" s="352">
        <v>0.0</v>
      </c>
      <c r="C26" s="353">
        <v>0.0</v>
      </c>
      <c r="D26" s="353">
        <v>0.0</v>
      </c>
      <c r="E26" s="353">
        <v>0.0</v>
      </c>
      <c r="F26" s="358"/>
      <c r="G26" s="345"/>
      <c r="H26" s="344"/>
      <c r="I26" s="347">
        <v>25.0</v>
      </c>
      <c r="J26" s="14" t="s">
        <v>5752</v>
      </c>
      <c r="K26" s="14">
        <v>2.0</v>
      </c>
      <c r="L26" s="14" t="s">
        <v>5369</v>
      </c>
    </row>
    <row r="27" ht="15.0" customHeight="1">
      <c r="A27" s="351" t="s">
        <v>5410</v>
      </c>
      <c r="B27" s="352">
        <v>0.0</v>
      </c>
      <c r="C27" s="353">
        <v>0.0</v>
      </c>
      <c r="D27" s="353">
        <v>0.0</v>
      </c>
      <c r="E27" s="353">
        <v>0.0</v>
      </c>
      <c r="F27" s="344"/>
      <c r="G27" s="345"/>
      <c r="H27" s="344"/>
      <c r="I27" s="347">
        <v>26.0</v>
      </c>
      <c r="J27" s="14" t="s">
        <v>5434</v>
      </c>
      <c r="K27" s="14">
        <v>2.0</v>
      </c>
      <c r="L27" s="14" t="s">
        <v>5369</v>
      </c>
    </row>
    <row r="28" ht="15.0" customHeight="1">
      <c r="A28" s="351" t="s">
        <v>5753</v>
      </c>
      <c r="B28" s="352">
        <v>0.0</v>
      </c>
      <c r="C28" s="353">
        <v>0.0</v>
      </c>
      <c r="D28" s="353">
        <v>0.0</v>
      </c>
      <c r="E28" s="353">
        <v>0.0</v>
      </c>
      <c r="F28" s="344"/>
      <c r="G28" s="345"/>
      <c r="H28" s="344"/>
      <c r="I28" s="347">
        <v>27.0</v>
      </c>
      <c r="J28" s="14" t="s">
        <v>5444</v>
      </c>
      <c r="K28" s="14">
        <v>0.0</v>
      </c>
      <c r="L28" s="14" t="s">
        <v>5392</v>
      </c>
    </row>
    <row r="29" ht="15.0" customHeight="1">
      <c r="A29" s="351" t="s">
        <v>5754</v>
      </c>
      <c r="B29" s="354"/>
      <c r="C29" s="355"/>
      <c r="D29" s="353">
        <v>0.0</v>
      </c>
      <c r="E29" s="353">
        <v>0.0</v>
      </c>
      <c r="F29" s="344"/>
      <c r="G29" s="345"/>
      <c r="H29" s="344"/>
      <c r="I29" s="347">
        <v>28.0</v>
      </c>
      <c r="J29" s="14" t="s">
        <v>5755</v>
      </c>
      <c r="K29" s="14">
        <v>2.0</v>
      </c>
      <c r="L29" s="14" t="s">
        <v>5369</v>
      </c>
    </row>
    <row r="30" ht="15.0" customHeight="1">
      <c r="A30" s="351" t="s">
        <v>5756</v>
      </c>
      <c r="B30" s="354"/>
      <c r="C30" s="353">
        <v>0.0</v>
      </c>
      <c r="D30" s="353">
        <v>0.0</v>
      </c>
      <c r="E30" s="353">
        <v>0.0</v>
      </c>
      <c r="F30" s="344"/>
      <c r="G30" s="345"/>
      <c r="H30" s="344"/>
      <c r="I30" s="347">
        <v>29.0</v>
      </c>
      <c r="J30" s="14" t="s">
        <v>5753</v>
      </c>
      <c r="K30" s="9">
        <v>2.0</v>
      </c>
      <c r="L30" s="14" t="s">
        <v>5402</v>
      </c>
    </row>
    <row r="31" ht="15.0" customHeight="1">
      <c r="A31" s="351" t="s">
        <v>5461</v>
      </c>
      <c r="B31" s="352">
        <v>0.0</v>
      </c>
      <c r="C31" s="353">
        <v>0.0</v>
      </c>
      <c r="D31" s="353">
        <v>0.0</v>
      </c>
      <c r="E31" s="353">
        <v>0.0</v>
      </c>
      <c r="F31" s="344"/>
      <c r="G31" s="345"/>
      <c r="H31" s="344"/>
      <c r="I31" s="347">
        <v>30.0</v>
      </c>
      <c r="J31" s="14" t="s">
        <v>5754</v>
      </c>
      <c r="K31" s="9">
        <v>2.0</v>
      </c>
      <c r="L31" s="14" t="s">
        <v>5402</v>
      </c>
    </row>
    <row r="32" ht="15.0" customHeight="1">
      <c r="A32" s="351" t="s">
        <v>5758</v>
      </c>
      <c r="B32" s="354"/>
      <c r="C32" s="355"/>
      <c r="D32" s="353">
        <v>0.0</v>
      </c>
      <c r="E32" s="353">
        <v>0.0</v>
      </c>
      <c r="F32" s="344"/>
      <c r="G32" s="345"/>
      <c r="H32" s="344"/>
      <c r="I32" s="347">
        <v>31.0</v>
      </c>
      <c r="J32" s="14" t="s">
        <v>5728</v>
      </c>
      <c r="K32" s="14">
        <v>0.0</v>
      </c>
      <c r="L32" s="14" t="s">
        <v>5392</v>
      </c>
    </row>
    <row r="33" ht="15.0" customHeight="1">
      <c r="A33" s="351" t="s">
        <v>2928</v>
      </c>
      <c r="B33" s="352">
        <v>0.0</v>
      </c>
      <c r="C33" s="353">
        <v>0.0</v>
      </c>
      <c r="D33" s="353">
        <v>0.0</v>
      </c>
      <c r="E33" s="353">
        <v>0.0</v>
      </c>
      <c r="F33" s="344"/>
      <c r="G33" s="345"/>
      <c r="H33" s="344"/>
      <c r="I33" s="347">
        <v>32.0</v>
      </c>
      <c r="J33" s="14" t="s">
        <v>5649</v>
      </c>
      <c r="K33" s="9">
        <v>2.0</v>
      </c>
      <c r="L33" s="14" t="s">
        <v>5441</v>
      </c>
    </row>
    <row r="34" ht="15.0" customHeight="1">
      <c r="A34" s="351" t="s">
        <v>5614</v>
      </c>
      <c r="B34" s="352">
        <v>0.0</v>
      </c>
      <c r="C34" s="353">
        <v>0.0</v>
      </c>
      <c r="D34" s="353">
        <v>0.0</v>
      </c>
      <c r="E34" s="353">
        <v>0.0</v>
      </c>
      <c r="F34" s="344"/>
      <c r="G34" s="345"/>
      <c r="H34" s="344"/>
      <c r="I34" s="347">
        <v>33.0</v>
      </c>
      <c r="J34" s="14" t="s">
        <v>5759</v>
      </c>
      <c r="K34" s="14">
        <v>2.0</v>
      </c>
      <c r="L34" s="14" t="s">
        <v>5411</v>
      </c>
    </row>
    <row r="35" ht="15.0" customHeight="1">
      <c r="A35" s="351" t="s">
        <v>5601</v>
      </c>
      <c r="B35" s="352">
        <v>0.0</v>
      </c>
      <c r="C35" s="353">
        <v>0.0</v>
      </c>
      <c r="D35" s="353">
        <v>0.0</v>
      </c>
      <c r="E35" s="353">
        <v>0.0</v>
      </c>
      <c r="F35" s="344"/>
      <c r="G35" s="345"/>
      <c r="H35" s="344"/>
      <c r="I35" s="347">
        <v>34.0</v>
      </c>
      <c r="J35" s="14" t="s">
        <v>5447</v>
      </c>
      <c r="K35" s="14">
        <v>2.0</v>
      </c>
      <c r="L35" s="14" t="s">
        <v>5369</v>
      </c>
    </row>
    <row r="36" ht="15.0" customHeight="1">
      <c r="A36" s="351" t="s">
        <v>5760</v>
      </c>
      <c r="B36" s="352">
        <v>0.0</v>
      </c>
      <c r="C36" s="353">
        <v>0.0</v>
      </c>
      <c r="D36" s="353">
        <v>0.0</v>
      </c>
      <c r="E36" s="353">
        <v>0.0</v>
      </c>
      <c r="F36" s="344"/>
      <c r="G36" s="345"/>
      <c r="H36" s="344"/>
      <c r="I36" s="347">
        <v>35.0</v>
      </c>
      <c r="J36" s="14" t="s">
        <v>5761</v>
      </c>
      <c r="K36" s="14">
        <v>2.0</v>
      </c>
      <c r="L36" s="14" t="s">
        <v>5369</v>
      </c>
    </row>
    <row r="37" ht="19.5" customHeight="1">
      <c r="A37" s="351" t="s">
        <v>3083</v>
      </c>
      <c r="B37" s="352">
        <v>0.0</v>
      </c>
      <c r="C37" s="353">
        <v>0.0</v>
      </c>
      <c r="D37" s="353">
        <v>0.0</v>
      </c>
      <c r="E37" s="353">
        <v>0.0</v>
      </c>
      <c r="F37" s="344"/>
      <c r="G37" s="345"/>
      <c r="H37" s="344"/>
      <c r="I37" s="347">
        <v>36.0</v>
      </c>
      <c r="J37" s="14" t="s">
        <v>5756</v>
      </c>
      <c r="K37" s="9">
        <v>2.0</v>
      </c>
      <c r="L37" s="14" t="s">
        <v>5402</v>
      </c>
    </row>
    <row r="38" ht="15.0" customHeight="1">
      <c r="A38" s="3"/>
      <c r="B38" s="344"/>
      <c r="C38" s="344"/>
      <c r="D38" s="344"/>
      <c r="E38" s="344"/>
      <c r="F38" s="344"/>
      <c r="G38" s="345"/>
      <c r="H38" s="344"/>
      <c r="I38" s="347">
        <v>37.0</v>
      </c>
      <c r="J38" s="14" t="s">
        <v>5762</v>
      </c>
      <c r="K38" s="14">
        <v>2.0</v>
      </c>
      <c r="L38" s="14" t="s">
        <v>5411</v>
      </c>
    </row>
    <row r="39" ht="15.0" customHeight="1">
      <c r="A39" s="346" t="s">
        <v>5411</v>
      </c>
      <c r="B39" s="48"/>
      <c r="C39" s="48"/>
      <c r="D39" s="48"/>
      <c r="E39" s="48"/>
      <c r="F39" s="344"/>
      <c r="G39" s="345"/>
      <c r="H39" s="344"/>
      <c r="I39" s="347">
        <v>38.0</v>
      </c>
      <c r="J39" s="14" t="s">
        <v>5764</v>
      </c>
      <c r="K39" s="14">
        <v>2.0</v>
      </c>
      <c r="L39" s="14" t="s">
        <v>5411</v>
      </c>
    </row>
    <row r="40" ht="15.0" customHeight="1">
      <c r="A40" s="348" t="s">
        <v>5595</v>
      </c>
      <c r="B40" s="349">
        <v>0.0</v>
      </c>
      <c r="C40" s="369"/>
      <c r="D40" s="369"/>
      <c r="E40" s="355"/>
      <c r="F40" s="344"/>
      <c r="G40" s="345"/>
      <c r="H40" s="344"/>
      <c r="I40" s="347">
        <v>39.0</v>
      </c>
      <c r="J40" s="14" t="s">
        <v>5743</v>
      </c>
      <c r="K40" s="14">
        <v>1.0</v>
      </c>
      <c r="L40" s="14" t="s">
        <v>5366</v>
      </c>
    </row>
    <row r="41" ht="15.0" customHeight="1">
      <c r="A41" s="351" t="s">
        <v>5729</v>
      </c>
      <c r="B41" s="352">
        <v>0.0</v>
      </c>
      <c r="C41" s="353">
        <v>0.0</v>
      </c>
      <c r="D41" s="353">
        <v>0.0</v>
      </c>
      <c r="E41" s="353"/>
      <c r="F41" s="344"/>
      <c r="G41" s="345"/>
      <c r="H41" s="344"/>
      <c r="I41" s="347">
        <v>40.0</v>
      </c>
      <c r="J41" s="14" t="s">
        <v>5734</v>
      </c>
      <c r="K41" s="14">
        <v>1.0</v>
      </c>
      <c r="L41" s="14" t="s">
        <v>5366</v>
      </c>
    </row>
    <row r="42" ht="15.0" customHeight="1">
      <c r="A42" s="351" t="s">
        <v>5410</v>
      </c>
      <c r="B42" s="352">
        <v>0.0</v>
      </c>
      <c r="C42" s="353">
        <v>0.0</v>
      </c>
      <c r="D42" s="353">
        <v>0.0</v>
      </c>
      <c r="E42" s="353"/>
      <c r="F42" s="344"/>
      <c r="G42" s="345"/>
      <c r="H42" s="344"/>
      <c r="I42" s="347">
        <v>41.0</v>
      </c>
      <c r="J42" s="9" t="s">
        <v>5725</v>
      </c>
      <c r="K42" s="9">
        <v>0.0</v>
      </c>
      <c r="L42" s="9" t="s">
        <v>5392</v>
      </c>
    </row>
    <row r="43" ht="15.0" customHeight="1">
      <c r="A43" s="351" t="s">
        <v>5444</v>
      </c>
      <c r="B43" s="354"/>
      <c r="C43" s="353">
        <v>0.0</v>
      </c>
      <c r="D43" s="353">
        <v>0.0</v>
      </c>
      <c r="E43" s="353"/>
      <c r="F43" s="344"/>
      <c r="G43" s="345"/>
      <c r="H43" s="344"/>
      <c r="I43" s="347">
        <v>42.0</v>
      </c>
      <c r="J43" s="14" t="s">
        <v>981</v>
      </c>
      <c r="K43" s="14">
        <v>0.0</v>
      </c>
      <c r="L43" s="14" t="s">
        <v>5392</v>
      </c>
    </row>
    <row r="44" ht="15.0" customHeight="1">
      <c r="A44" s="351" t="s">
        <v>5649</v>
      </c>
      <c r="B44" s="352">
        <v>0.0</v>
      </c>
      <c r="C44" s="344"/>
      <c r="D44" s="344"/>
      <c r="E44" s="344"/>
      <c r="F44" s="344"/>
      <c r="G44" s="345"/>
      <c r="H44" s="344"/>
      <c r="I44" s="347">
        <v>43.0</v>
      </c>
      <c r="J44" s="14" t="s">
        <v>1934</v>
      </c>
      <c r="K44" s="14">
        <v>2.0</v>
      </c>
      <c r="L44" s="14" t="s">
        <v>5369</v>
      </c>
    </row>
    <row r="45" ht="15.0" customHeight="1">
      <c r="A45" s="351" t="s">
        <v>5759</v>
      </c>
      <c r="B45" s="352">
        <v>0.0</v>
      </c>
      <c r="C45" s="353">
        <v>0.0</v>
      </c>
      <c r="D45" s="353">
        <v>0.0</v>
      </c>
      <c r="E45" s="353"/>
      <c r="F45" s="344"/>
      <c r="G45" s="345"/>
      <c r="H45" s="344"/>
      <c r="I45" s="347">
        <v>44.0</v>
      </c>
      <c r="J45" s="14" t="s">
        <v>1241</v>
      </c>
      <c r="K45" s="14">
        <v>2.0</v>
      </c>
      <c r="L45" s="14" t="s">
        <v>5411</v>
      </c>
    </row>
    <row r="46" ht="15.0" customHeight="1">
      <c r="A46" s="351" t="s">
        <v>5762</v>
      </c>
      <c r="B46" s="352">
        <v>0.0</v>
      </c>
      <c r="C46" s="353">
        <v>0.0</v>
      </c>
      <c r="D46" s="353">
        <v>0.0</v>
      </c>
      <c r="E46" s="353"/>
      <c r="F46" s="344"/>
      <c r="G46" s="345"/>
      <c r="H46" s="344"/>
      <c r="I46" s="347">
        <v>45.0</v>
      </c>
      <c r="J46" s="14" t="s">
        <v>5650</v>
      </c>
      <c r="K46" s="14">
        <v>2.0</v>
      </c>
      <c r="L46" s="14" t="s">
        <v>5369</v>
      </c>
    </row>
    <row r="47" ht="15.0" customHeight="1">
      <c r="A47" s="351" t="s">
        <v>5764</v>
      </c>
      <c r="B47" s="354"/>
      <c r="C47" s="353">
        <v>0.0</v>
      </c>
      <c r="D47" s="353">
        <v>0.0</v>
      </c>
      <c r="E47" s="353"/>
      <c r="F47" s="344"/>
      <c r="G47" s="345"/>
      <c r="H47" s="344"/>
      <c r="I47" s="347">
        <v>46.0</v>
      </c>
      <c r="J47" s="14" t="s">
        <v>5461</v>
      </c>
      <c r="K47" s="9">
        <v>2.0</v>
      </c>
      <c r="L47" s="14" t="s">
        <v>5441</v>
      </c>
    </row>
    <row r="48" ht="15.0" customHeight="1">
      <c r="A48" s="351" t="s">
        <v>1241</v>
      </c>
      <c r="B48" s="352">
        <v>0.0</v>
      </c>
      <c r="C48" s="353">
        <v>0.0</v>
      </c>
      <c r="D48" s="353">
        <v>0.0</v>
      </c>
      <c r="E48" s="353"/>
      <c r="F48" s="344"/>
      <c r="G48" s="345"/>
      <c r="H48" s="344"/>
      <c r="I48" s="347">
        <v>47.0</v>
      </c>
      <c r="J48" s="14" t="s">
        <v>5767</v>
      </c>
      <c r="K48" s="14">
        <v>2.0</v>
      </c>
      <c r="L48" s="14" t="s">
        <v>5369</v>
      </c>
    </row>
    <row r="49" ht="15.0" customHeight="1">
      <c r="A49" s="351" t="s">
        <v>5760</v>
      </c>
      <c r="B49" s="352">
        <v>0.0</v>
      </c>
      <c r="C49" s="353">
        <v>0.0</v>
      </c>
      <c r="D49" s="353">
        <v>0.0</v>
      </c>
      <c r="E49" s="353"/>
      <c r="F49" s="344"/>
      <c r="G49" s="345"/>
      <c r="H49" s="344"/>
      <c r="I49" s="347">
        <v>48.0</v>
      </c>
      <c r="J49" s="14" t="s">
        <v>5768</v>
      </c>
      <c r="K49" s="14">
        <v>2.0</v>
      </c>
      <c r="L49" s="14" t="s">
        <v>5369</v>
      </c>
    </row>
    <row r="50" ht="15.0" customHeight="1">
      <c r="A50" s="351" t="s">
        <v>5462</v>
      </c>
      <c r="B50" s="354"/>
      <c r="C50" s="353">
        <v>0.0</v>
      </c>
      <c r="D50" s="355"/>
      <c r="E50" s="355"/>
      <c r="F50" s="344"/>
      <c r="G50" s="345"/>
      <c r="H50" s="344"/>
      <c r="I50" s="347">
        <v>49.0</v>
      </c>
      <c r="J50" s="14" t="s">
        <v>5758</v>
      </c>
      <c r="K50" s="9">
        <v>2.0</v>
      </c>
      <c r="L50" s="14" t="s">
        <v>5402</v>
      </c>
    </row>
    <row r="51" ht="15.0" customHeight="1">
      <c r="A51" s="351" t="s">
        <v>5464</v>
      </c>
      <c r="B51" s="354"/>
      <c r="C51" s="353">
        <v>0.0</v>
      </c>
      <c r="D51" s="353">
        <v>0.0</v>
      </c>
      <c r="E51" s="353"/>
      <c r="F51" s="344"/>
      <c r="G51" s="345"/>
      <c r="H51" s="344"/>
      <c r="I51" s="347">
        <v>50.0</v>
      </c>
      <c r="J51" s="14" t="s">
        <v>1562</v>
      </c>
      <c r="K51" s="14">
        <v>1.0</v>
      </c>
      <c r="L51" s="14" t="s">
        <v>5366</v>
      </c>
    </row>
    <row r="52" ht="15.0" customHeight="1">
      <c r="A52" s="351" t="s">
        <v>5769</v>
      </c>
      <c r="B52" s="354"/>
      <c r="C52" s="353">
        <v>0.0</v>
      </c>
      <c r="D52" s="353">
        <v>0.0</v>
      </c>
      <c r="E52" s="353"/>
      <c r="F52" s="344"/>
      <c r="G52" s="345"/>
      <c r="H52" s="344"/>
      <c r="I52" s="347">
        <v>51.0</v>
      </c>
      <c r="J52" s="14" t="s">
        <v>5463</v>
      </c>
      <c r="K52" s="14">
        <v>2.0</v>
      </c>
      <c r="L52" s="14" t="s">
        <v>5369</v>
      </c>
    </row>
    <row r="53" ht="15.0" customHeight="1">
      <c r="A53" s="351" t="s">
        <v>5742</v>
      </c>
      <c r="B53" s="352">
        <v>0.0</v>
      </c>
      <c r="C53" s="353">
        <v>0.0</v>
      </c>
      <c r="D53" s="353">
        <v>0.0</v>
      </c>
      <c r="E53" s="353"/>
      <c r="F53" s="344"/>
      <c r="G53" s="345"/>
      <c r="H53" s="344"/>
      <c r="I53" s="347">
        <v>52.0</v>
      </c>
      <c r="J53" s="14" t="s">
        <v>2928</v>
      </c>
      <c r="K53" s="9">
        <v>2.0</v>
      </c>
      <c r="L53" s="14" t="s">
        <v>5402</v>
      </c>
    </row>
    <row r="54" ht="19.5" customHeight="1">
      <c r="A54" s="351" t="s">
        <v>5770</v>
      </c>
      <c r="B54" s="352">
        <v>0.0</v>
      </c>
      <c r="C54" s="353">
        <v>0.0</v>
      </c>
      <c r="D54" s="353">
        <v>0.0</v>
      </c>
      <c r="E54" s="353"/>
      <c r="F54" s="344"/>
      <c r="G54" s="345"/>
      <c r="H54" s="344"/>
      <c r="I54" s="347">
        <v>53.0</v>
      </c>
      <c r="J54" s="14" t="s">
        <v>5467</v>
      </c>
      <c r="K54" s="14">
        <v>2.0</v>
      </c>
      <c r="L54" s="14" t="s">
        <v>5369</v>
      </c>
    </row>
    <row r="55" ht="15.0" customHeight="1">
      <c r="A55" s="3"/>
      <c r="B55" s="344"/>
      <c r="C55" s="344"/>
      <c r="D55" s="344"/>
      <c r="E55" s="344"/>
      <c r="F55" s="344"/>
      <c r="G55" s="345"/>
      <c r="H55" s="344"/>
      <c r="I55" s="347">
        <v>54.0</v>
      </c>
      <c r="J55" s="14" t="s">
        <v>5469</v>
      </c>
      <c r="K55" s="14">
        <v>2.0</v>
      </c>
      <c r="L55" s="14" t="s">
        <v>5369</v>
      </c>
    </row>
    <row r="56" ht="15.0" customHeight="1">
      <c r="A56" s="346" t="s">
        <v>5369</v>
      </c>
      <c r="B56" s="48"/>
      <c r="C56" s="48"/>
      <c r="D56" s="48"/>
      <c r="E56" s="48"/>
      <c r="F56" s="3"/>
      <c r="G56" s="345"/>
      <c r="H56" s="344"/>
      <c r="I56" s="347">
        <v>55.0</v>
      </c>
      <c r="J56" s="14" t="s">
        <v>5614</v>
      </c>
      <c r="K56" s="9">
        <v>2.0</v>
      </c>
      <c r="L56" s="14" t="s">
        <v>5402</v>
      </c>
    </row>
    <row r="57" ht="15.0" customHeight="1">
      <c r="A57" s="348" t="s">
        <v>1063</v>
      </c>
      <c r="B57" s="372">
        <v>5.0</v>
      </c>
      <c r="C57" s="361">
        <v>5.0</v>
      </c>
      <c r="D57" s="361">
        <v>5.0</v>
      </c>
      <c r="E57" s="361">
        <v>5.0</v>
      </c>
      <c r="F57" s="344"/>
      <c r="G57" s="345"/>
      <c r="H57" s="344"/>
      <c r="I57" s="347">
        <v>56.0</v>
      </c>
      <c r="J57" s="14" t="s">
        <v>1063</v>
      </c>
      <c r="K57" s="14">
        <v>2.0</v>
      </c>
      <c r="L57" s="14" t="s">
        <v>5369</v>
      </c>
    </row>
    <row r="58" ht="15.0" customHeight="1">
      <c r="A58" s="351" t="s">
        <v>5479</v>
      </c>
      <c r="B58" s="362">
        <v>6.0</v>
      </c>
      <c r="C58" s="14">
        <v>6.0</v>
      </c>
      <c r="D58" s="14">
        <v>6.0</v>
      </c>
      <c r="E58" s="14">
        <v>6.0</v>
      </c>
      <c r="F58" s="344"/>
      <c r="G58" s="345"/>
      <c r="H58" s="344"/>
      <c r="I58" s="347">
        <v>57.0</v>
      </c>
      <c r="J58" s="14" t="s">
        <v>5771</v>
      </c>
      <c r="K58" s="9">
        <v>2.0</v>
      </c>
      <c r="L58" s="14" t="s">
        <v>5396</v>
      </c>
    </row>
    <row r="59" ht="15.0" customHeight="1">
      <c r="A59" s="351" t="s">
        <v>3403</v>
      </c>
      <c r="B59" s="362">
        <v>9.0</v>
      </c>
      <c r="C59" s="3"/>
      <c r="D59" s="3"/>
      <c r="E59" s="3"/>
      <c r="F59" s="344"/>
      <c r="G59" s="345"/>
      <c r="H59" s="344"/>
      <c r="I59" s="347">
        <v>58.0</v>
      </c>
      <c r="J59" s="14" t="s">
        <v>5554</v>
      </c>
      <c r="K59" s="14">
        <v>2.0</v>
      </c>
      <c r="L59" s="14" t="s">
        <v>5369</v>
      </c>
    </row>
    <row r="60" ht="15.0" customHeight="1">
      <c r="A60" s="351" t="s">
        <v>5447</v>
      </c>
      <c r="B60" s="362">
        <v>10.0</v>
      </c>
      <c r="C60" s="14">
        <v>10.0</v>
      </c>
      <c r="D60" s="14">
        <v>10.0</v>
      </c>
      <c r="E60" s="14">
        <v>10.0</v>
      </c>
      <c r="F60" s="344"/>
      <c r="G60" s="345"/>
      <c r="H60" s="344"/>
      <c r="I60" s="347">
        <v>59.0</v>
      </c>
      <c r="J60" s="14" t="s">
        <v>5555</v>
      </c>
      <c r="K60" s="14">
        <v>2.0</v>
      </c>
      <c r="L60" s="14" t="s">
        <v>5369</v>
      </c>
    </row>
    <row r="61" ht="15.0" customHeight="1">
      <c r="A61" s="351" t="s">
        <v>5673</v>
      </c>
      <c r="B61" s="362">
        <v>11.0</v>
      </c>
      <c r="C61" s="14">
        <v>11.0</v>
      </c>
      <c r="D61" s="14">
        <v>11.0</v>
      </c>
      <c r="E61" s="14">
        <v>11.0</v>
      </c>
      <c r="F61" s="344"/>
      <c r="G61" s="345"/>
      <c r="H61" s="344"/>
      <c r="I61" s="347">
        <v>60.0</v>
      </c>
      <c r="J61" s="14" t="s">
        <v>5604</v>
      </c>
      <c r="K61" s="14">
        <v>2.0</v>
      </c>
      <c r="L61" s="14" t="s">
        <v>5369</v>
      </c>
    </row>
    <row r="62" ht="15.0" customHeight="1">
      <c r="A62" s="351" t="s">
        <v>1934</v>
      </c>
      <c r="B62" s="362">
        <v>16.0</v>
      </c>
      <c r="C62" s="14">
        <v>16.0</v>
      </c>
      <c r="D62" s="14">
        <v>16.0</v>
      </c>
      <c r="E62" s="14">
        <v>16.0</v>
      </c>
      <c r="F62" s="344"/>
      <c r="G62" s="345"/>
      <c r="H62" s="344"/>
      <c r="I62" s="347">
        <v>61.0</v>
      </c>
      <c r="J62" s="14" t="s">
        <v>5470</v>
      </c>
      <c r="K62" s="14">
        <v>2.0</v>
      </c>
      <c r="L62" s="14" t="s">
        <v>5369</v>
      </c>
    </row>
    <row r="63" ht="15.0" customHeight="1">
      <c r="A63" s="351" t="s">
        <v>5463</v>
      </c>
      <c r="B63" s="362">
        <v>17.0</v>
      </c>
      <c r="C63" s="14">
        <v>17.0</v>
      </c>
      <c r="D63" s="14">
        <v>17.0</v>
      </c>
      <c r="E63" s="14">
        <v>17.0</v>
      </c>
      <c r="F63" s="344"/>
      <c r="G63" s="345"/>
      <c r="H63" s="344"/>
      <c r="I63" s="347">
        <v>62.0</v>
      </c>
      <c r="J63" s="14" t="s">
        <v>2037</v>
      </c>
      <c r="K63" s="14">
        <v>2.0</v>
      </c>
      <c r="L63" s="14" t="s">
        <v>5369</v>
      </c>
    </row>
    <row r="64" ht="15.0" customHeight="1">
      <c r="A64" s="351" t="s">
        <v>5444</v>
      </c>
      <c r="B64" s="362">
        <v>19.0</v>
      </c>
      <c r="C64" s="3"/>
      <c r="D64" s="344"/>
      <c r="E64" s="344"/>
      <c r="F64" s="344"/>
      <c r="G64" s="345"/>
      <c r="H64" s="344"/>
      <c r="I64" s="347">
        <v>63.0</v>
      </c>
      <c r="J64" s="14" t="s">
        <v>5601</v>
      </c>
      <c r="K64" s="9">
        <v>2.0</v>
      </c>
      <c r="L64" s="14" t="s">
        <v>5402</v>
      </c>
    </row>
    <row r="65" ht="15.0" customHeight="1">
      <c r="A65" s="351" t="s">
        <v>2037</v>
      </c>
      <c r="B65" s="362">
        <v>20.0</v>
      </c>
      <c r="C65" s="14">
        <v>20.0</v>
      </c>
      <c r="D65" s="14">
        <v>20.0</v>
      </c>
      <c r="E65" s="14">
        <v>20.0</v>
      </c>
      <c r="F65" s="344"/>
      <c r="G65" s="345"/>
      <c r="H65" s="344"/>
      <c r="I65" s="347">
        <v>64.0</v>
      </c>
      <c r="J65" s="14" t="s">
        <v>5473</v>
      </c>
      <c r="K65" s="14">
        <v>2.0</v>
      </c>
      <c r="L65" s="14" t="s">
        <v>5369</v>
      </c>
    </row>
    <row r="66" ht="15.0" customHeight="1">
      <c r="A66" s="351" t="s">
        <v>5434</v>
      </c>
      <c r="B66" s="362">
        <v>21.0</v>
      </c>
      <c r="C66" s="14">
        <v>21.0</v>
      </c>
      <c r="D66" s="14">
        <v>21.0</v>
      </c>
      <c r="E66" s="14">
        <v>21.0</v>
      </c>
      <c r="F66" s="344"/>
      <c r="G66" s="345"/>
      <c r="H66" s="344"/>
      <c r="I66" s="347">
        <v>65.0</v>
      </c>
      <c r="J66" s="14" t="s">
        <v>5760</v>
      </c>
      <c r="K66" s="14">
        <v>2.0</v>
      </c>
      <c r="L66" s="14" t="s">
        <v>5411</v>
      </c>
    </row>
    <row r="67" ht="15.0" customHeight="1">
      <c r="A67" s="351" t="s">
        <v>5484</v>
      </c>
      <c r="B67" s="362">
        <v>22.0</v>
      </c>
      <c r="C67" s="14">
        <v>22.0</v>
      </c>
      <c r="D67" s="14">
        <v>22.0</v>
      </c>
      <c r="E67" s="14">
        <v>22.0</v>
      </c>
      <c r="F67" s="344"/>
      <c r="G67" s="345"/>
      <c r="H67" s="344"/>
      <c r="I67" s="347">
        <v>66.0</v>
      </c>
      <c r="J67" s="14" t="s">
        <v>5462</v>
      </c>
      <c r="K67" s="14">
        <v>2.0</v>
      </c>
      <c r="L67" s="14" t="s">
        <v>5369</v>
      </c>
    </row>
    <row r="68" ht="15.0" customHeight="1">
      <c r="A68" s="351" t="s">
        <v>5764</v>
      </c>
      <c r="B68" s="362">
        <v>23.0</v>
      </c>
      <c r="C68" s="3"/>
      <c r="D68" s="344"/>
      <c r="E68" s="344"/>
      <c r="F68" s="344"/>
      <c r="G68" s="345"/>
      <c r="H68" s="344"/>
      <c r="I68" s="347">
        <v>67.0</v>
      </c>
      <c r="J68" s="14" t="s">
        <v>5464</v>
      </c>
      <c r="K68" s="14">
        <v>2.0</v>
      </c>
      <c r="L68" s="14" t="s">
        <v>5411</v>
      </c>
    </row>
    <row r="69" ht="15.0" customHeight="1">
      <c r="A69" s="351" t="s">
        <v>5469</v>
      </c>
      <c r="B69" s="362">
        <v>27.0</v>
      </c>
      <c r="C69" s="14">
        <v>27.0</v>
      </c>
      <c r="D69" s="14">
        <v>27.0</v>
      </c>
      <c r="E69" s="14">
        <v>27.0</v>
      </c>
      <c r="F69" s="344"/>
      <c r="G69" s="345"/>
      <c r="H69" s="344"/>
      <c r="I69" s="347">
        <v>68.0</v>
      </c>
      <c r="J69" s="14" t="s">
        <v>5484</v>
      </c>
      <c r="K69" s="14">
        <v>2.0</v>
      </c>
      <c r="L69" s="14" t="s">
        <v>5369</v>
      </c>
    </row>
    <row r="70" ht="15.0" customHeight="1">
      <c r="A70" s="351" t="s">
        <v>5408</v>
      </c>
      <c r="B70" s="362">
        <v>32.0</v>
      </c>
      <c r="C70" s="14">
        <v>32.0</v>
      </c>
      <c r="D70" s="14">
        <v>32.0</v>
      </c>
      <c r="E70" s="14">
        <v>32.0</v>
      </c>
      <c r="F70" s="344"/>
      <c r="G70" s="345"/>
      <c r="H70" s="344"/>
      <c r="I70" s="347">
        <v>69.0</v>
      </c>
      <c r="J70" s="14" t="s">
        <v>5769</v>
      </c>
      <c r="K70" s="14">
        <v>2.0</v>
      </c>
      <c r="L70" s="14" t="s">
        <v>5411</v>
      </c>
    </row>
    <row r="71" ht="15.0" customHeight="1">
      <c r="A71" s="351" t="s">
        <v>5750</v>
      </c>
      <c r="B71" s="362">
        <v>35.0</v>
      </c>
      <c r="C71" s="14">
        <v>35.0</v>
      </c>
      <c r="D71" s="14">
        <v>35.0</v>
      </c>
      <c r="E71" s="14">
        <v>35.0</v>
      </c>
      <c r="F71" s="344"/>
      <c r="G71" s="345"/>
      <c r="H71" s="344"/>
      <c r="I71" s="347">
        <v>70.0</v>
      </c>
      <c r="J71" s="14" t="s">
        <v>5561</v>
      </c>
      <c r="K71" s="14">
        <v>2.0</v>
      </c>
      <c r="L71" s="14" t="s">
        <v>5369</v>
      </c>
    </row>
    <row r="72" ht="15.0" customHeight="1">
      <c r="A72" s="351" t="s">
        <v>5744</v>
      </c>
      <c r="B72" s="356"/>
      <c r="C72" s="14">
        <v>38.0</v>
      </c>
      <c r="D72" s="14">
        <v>38.0</v>
      </c>
      <c r="E72" s="14">
        <v>38.0</v>
      </c>
      <c r="F72" s="344"/>
      <c r="G72" s="345"/>
      <c r="H72" s="344"/>
      <c r="I72" s="347">
        <v>71.0</v>
      </c>
      <c r="J72" s="14" t="s">
        <v>2108</v>
      </c>
      <c r="K72" s="14">
        <v>2.0</v>
      </c>
      <c r="L72" s="14" t="s">
        <v>5369</v>
      </c>
    </row>
    <row r="73" ht="15.0" customHeight="1">
      <c r="A73" s="351" t="s">
        <v>5604</v>
      </c>
      <c r="B73" s="362">
        <v>39.0</v>
      </c>
      <c r="C73" s="14">
        <v>39.0</v>
      </c>
      <c r="D73" s="14">
        <v>39.0</v>
      </c>
      <c r="E73" s="14">
        <v>39.0</v>
      </c>
      <c r="F73" s="344"/>
      <c r="G73" s="345"/>
      <c r="H73" s="344"/>
      <c r="I73" s="347">
        <v>72.0</v>
      </c>
      <c r="J73" s="14" t="s">
        <v>5673</v>
      </c>
      <c r="K73" s="14">
        <v>2.0</v>
      </c>
      <c r="L73" s="14" t="s">
        <v>5369</v>
      </c>
    </row>
    <row r="74" ht="15.0" customHeight="1">
      <c r="A74" s="351" t="s">
        <v>5420</v>
      </c>
      <c r="B74" s="362">
        <v>42.0</v>
      </c>
      <c r="C74" s="14">
        <v>42.0</v>
      </c>
      <c r="D74" s="14">
        <v>42.0</v>
      </c>
      <c r="E74" s="14">
        <v>42.0</v>
      </c>
      <c r="F74" s="344"/>
      <c r="G74" s="345"/>
      <c r="H74" s="344"/>
      <c r="I74" s="347">
        <v>73.0</v>
      </c>
      <c r="J74" s="14" t="s">
        <v>5486</v>
      </c>
      <c r="K74" s="14">
        <v>2.0</v>
      </c>
      <c r="L74" s="14" t="s">
        <v>5369</v>
      </c>
    </row>
    <row r="75" ht="15.0" customHeight="1">
      <c r="A75" s="351" t="s">
        <v>5747</v>
      </c>
      <c r="B75" s="356"/>
      <c r="C75" s="14">
        <v>43.0</v>
      </c>
      <c r="D75" s="14">
        <v>43.0</v>
      </c>
      <c r="E75" s="14">
        <v>43.0</v>
      </c>
      <c r="F75" s="344"/>
      <c r="G75" s="345"/>
      <c r="H75" s="344"/>
      <c r="I75" s="347">
        <v>74.0</v>
      </c>
      <c r="J75" s="14" t="s">
        <v>2431</v>
      </c>
      <c r="K75" s="14">
        <v>0.0</v>
      </c>
      <c r="L75" s="14" t="s">
        <v>5392</v>
      </c>
    </row>
    <row r="76" ht="15.0" customHeight="1">
      <c r="A76" s="351" t="s">
        <v>5473</v>
      </c>
      <c r="B76" s="362">
        <v>43.0</v>
      </c>
      <c r="C76" s="344"/>
      <c r="D76" s="344"/>
      <c r="E76" s="344"/>
      <c r="F76" s="344"/>
      <c r="G76" s="345"/>
      <c r="H76" s="344"/>
      <c r="I76" s="347">
        <v>75.0</v>
      </c>
      <c r="J76" s="14" t="s">
        <v>1521</v>
      </c>
      <c r="K76" s="14">
        <v>2.0</v>
      </c>
      <c r="L76" s="14" t="s">
        <v>5369</v>
      </c>
    </row>
    <row r="77" ht="15.0" customHeight="1">
      <c r="A77" s="351" t="s">
        <v>5467</v>
      </c>
      <c r="B77" s="362">
        <v>44.0</v>
      </c>
      <c r="C77" s="14">
        <v>44.0</v>
      </c>
      <c r="D77" s="14">
        <v>44.0</v>
      </c>
      <c r="E77" s="14">
        <v>44.0</v>
      </c>
      <c r="F77" s="344"/>
      <c r="G77" s="345"/>
      <c r="H77" s="344"/>
      <c r="I77" s="347">
        <v>76.0</v>
      </c>
      <c r="J77" s="14" t="s">
        <v>5742</v>
      </c>
      <c r="K77" s="14">
        <v>1.0</v>
      </c>
      <c r="L77" s="14" t="s">
        <v>5366</v>
      </c>
    </row>
    <row r="78" ht="15.0" customHeight="1">
      <c r="A78" s="351" t="s">
        <v>5382</v>
      </c>
      <c r="B78" s="362">
        <v>45.0</v>
      </c>
      <c r="C78" s="14">
        <v>45.0</v>
      </c>
      <c r="D78" s="14">
        <v>45.0</v>
      </c>
      <c r="E78" s="14">
        <v>45.0</v>
      </c>
      <c r="F78" s="344"/>
      <c r="G78" s="345"/>
      <c r="H78" s="344"/>
      <c r="I78" s="347">
        <v>77.0</v>
      </c>
      <c r="J78" s="14" t="s">
        <v>5479</v>
      </c>
      <c r="K78" s="14">
        <v>2.0</v>
      </c>
      <c r="L78" s="14" t="s">
        <v>5369</v>
      </c>
    </row>
    <row r="79" ht="15.0" customHeight="1">
      <c r="A79" s="351" t="s">
        <v>5650</v>
      </c>
      <c r="B79" s="356"/>
      <c r="C79" s="14">
        <v>47.0</v>
      </c>
      <c r="D79" s="14">
        <v>47.0</v>
      </c>
      <c r="E79" s="14">
        <v>47.0</v>
      </c>
      <c r="F79" s="344"/>
      <c r="G79" s="345"/>
      <c r="H79" s="344"/>
      <c r="I79" s="347">
        <v>78.0</v>
      </c>
      <c r="J79" s="14" t="s">
        <v>3083</v>
      </c>
      <c r="K79" s="9">
        <v>2.0</v>
      </c>
      <c r="L79" s="14" t="s">
        <v>5402</v>
      </c>
    </row>
    <row r="80" ht="15.0" customHeight="1">
      <c r="A80" s="351" t="s">
        <v>5470</v>
      </c>
      <c r="B80" s="356"/>
      <c r="C80" s="14">
        <v>48.0</v>
      </c>
      <c r="D80" s="14">
        <v>48.0</v>
      </c>
      <c r="E80" s="14">
        <v>48.0</v>
      </c>
      <c r="F80" s="344"/>
      <c r="G80" s="345"/>
      <c r="H80" s="344"/>
      <c r="I80" s="347">
        <v>79.0</v>
      </c>
      <c r="J80" s="14" t="s">
        <v>5693</v>
      </c>
      <c r="K80" s="14">
        <v>2.0</v>
      </c>
      <c r="L80" s="14" t="s">
        <v>5369</v>
      </c>
    </row>
    <row r="81" ht="15.0" customHeight="1">
      <c r="A81" s="351" t="s">
        <v>5768</v>
      </c>
      <c r="B81" s="362">
        <v>50.0</v>
      </c>
      <c r="C81" s="14">
        <v>50.0</v>
      </c>
      <c r="D81" s="14">
        <v>50.0</v>
      </c>
      <c r="E81" s="14">
        <v>50.0</v>
      </c>
      <c r="F81" s="344"/>
      <c r="G81" s="345"/>
      <c r="H81" s="344"/>
      <c r="I81" s="347">
        <v>80.0</v>
      </c>
      <c r="J81" s="14" t="s">
        <v>5770</v>
      </c>
      <c r="K81" s="14">
        <v>2.0</v>
      </c>
      <c r="L81" s="14" t="s">
        <v>5411</v>
      </c>
    </row>
    <row r="82" ht="15.0" customHeight="1">
      <c r="A82" s="351" t="s">
        <v>5740</v>
      </c>
      <c r="B82" s="362">
        <v>53.0</v>
      </c>
      <c r="C82" s="14">
        <v>53.0</v>
      </c>
      <c r="D82" s="14">
        <v>53.0</v>
      </c>
      <c r="E82" s="14">
        <v>53.0</v>
      </c>
      <c r="F82" s="344"/>
      <c r="G82" s="345"/>
      <c r="H82" s="344"/>
      <c r="I82" s="347">
        <v>81.0</v>
      </c>
      <c r="J82" s="363" t="s">
        <v>669</v>
      </c>
      <c r="K82" s="363">
        <v>1.0</v>
      </c>
      <c r="L82" s="363" t="s">
        <v>5366</v>
      </c>
    </row>
    <row r="83" ht="15.0" customHeight="1">
      <c r="A83" s="351" t="s">
        <v>5418</v>
      </c>
      <c r="B83" s="362">
        <v>58.0</v>
      </c>
      <c r="C83" s="344"/>
      <c r="D83" s="344"/>
      <c r="E83" s="344"/>
      <c r="F83" s="344"/>
      <c r="G83" s="345"/>
      <c r="H83" s="344"/>
      <c r="I83" s="382"/>
      <c r="J83" s="364" t="s">
        <v>5493</v>
      </c>
      <c r="K83" s="365">
        <f>SUM(K2:K81)</f>
        <v>134</v>
      </c>
      <c r="L83" s="366"/>
    </row>
    <row r="84" ht="15.0" customHeight="1">
      <c r="A84" s="351" t="s">
        <v>5761</v>
      </c>
      <c r="B84" s="356"/>
      <c r="C84" s="14">
        <v>59.0</v>
      </c>
      <c r="D84" s="14">
        <v>59.0</v>
      </c>
      <c r="E84" s="14"/>
      <c r="F84" s="344"/>
      <c r="G84" s="345"/>
      <c r="H84" s="344"/>
      <c r="I84" s="382"/>
      <c r="J84" s="14" t="s">
        <v>5497</v>
      </c>
      <c r="K84" s="367">
        <f>K83-(2*10)</f>
        <v>114</v>
      </c>
      <c r="L84" s="3"/>
    </row>
    <row r="85" ht="15.0" customHeight="1">
      <c r="A85" s="351" t="s">
        <v>5693</v>
      </c>
      <c r="B85" s="362">
        <v>61.0</v>
      </c>
      <c r="C85" s="14">
        <v>61.0</v>
      </c>
      <c r="D85" s="14">
        <v>61.0</v>
      </c>
      <c r="E85" s="14">
        <v>61.0</v>
      </c>
      <c r="F85" s="344"/>
      <c r="G85" s="345"/>
      <c r="H85" s="344"/>
      <c r="I85" s="382"/>
      <c r="J85" s="3"/>
      <c r="K85" s="344"/>
      <c r="L85" s="3"/>
    </row>
    <row r="86" ht="15.0" customHeight="1">
      <c r="A86" s="351" t="s">
        <v>1707</v>
      </c>
      <c r="B86" s="362">
        <v>70.0</v>
      </c>
      <c r="C86" s="14">
        <v>70.0</v>
      </c>
      <c r="D86" s="14">
        <v>70.0</v>
      </c>
      <c r="E86" s="14"/>
      <c r="F86" s="344"/>
      <c r="G86" s="345"/>
      <c r="H86" s="344"/>
      <c r="I86" s="382"/>
      <c r="J86" s="3"/>
      <c r="K86" s="344"/>
      <c r="L86" s="3"/>
    </row>
    <row r="87" ht="15.0" customHeight="1">
      <c r="A87" s="351" t="s">
        <v>1521</v>
      </c>
      <c r="B87" s="362">
        <v>75.0</v>
      </c>
      <c r="C87" s="14">
        <v>75.0</v>
      </c>
      <c r="D87" s="14">
        <v>75.0</v>
      </c>
      <c r="E87" s="14">
        <v>75.0</v>
      </c>
      <c r="F87" s="344"/>
      <c r="G87" s="345"/>
      <c r="H87" s="344"/>
      <c r="I87" s="382"/>
      <c r="J87" s="3"/>
      <c r="K87" s="344"/>
      <c r="L87" s="3"/>
    </row>
    <row r="88" ht="15.0" customHeight="1">
      <c r="A88" s="351" t="s">
        <v>5769</v>
      </c>
      <c r="B88" s="362">
        <v>76.0</v>
      </c>
      <c r="C88" s="344"/>
      <c r="D88" s="344"/>
      <c r="E88" s="344"/>
      <c r="F88" s="344"/>
      <c r="G88" s="345"/>
      <c r="H88" s="344"/>
      <c r="I88" s="382"/>
      <c r="J88" s="3"/>
      <c r="K88" s="344"/>
      <c r="L88" s="3"/>
    </row>
    <row r="89" ht="15.0" customHeight="1">
      <c r="A89" s="351" t="s">
        <v>5554</v>
      </c>
      <c r="B89" s="362">
        <v>80.0</v>
      </c>
      <c r="C89" s="14">
        <v>80.0</v>
      </c>
      <c r="D89" s="14">
        <v>80.0</v>
      </c>
      <c r="E89" s="14">
        <v>80.0</v>
      </c>
      <c r="F89" s="344"/>
      <c r="G89" s="345"/>
      <c r="H89" s="344"/>
      <c r="I89" s="382"/>
      <c r="J89" s="3"/>
      <c r="K89" s="344"/>
      <c r="L89" s="3"/>
    </row>
    <row r="90" ht="15.0" customHeight="1">
      <c r="A90" s="351" t="s">
        <v>5462</v>
      </c>
      <c r="B90" s="362">
        <v>82.0</v>
      </c>
      <c r="C90" s="344"/>
      <c r="D90" s="344"/>
      <c r="E90" s="344"/>
      <c r="F90" s="344"/>
      <c r="G90" s="345"/>
      <c r="H90" s="344"/>
      <c r="I90" s="382"/>
      <c r="J90" s="3"/>
      <c r="K90" s="344"/>
      <c r="L90" s="3"/>
    </row>
    <row r="91" ht="15.0" customHeight="1">
      <c r="A91" s="351" t="s">
        <v>5461</v>
      </c>
      <c r="B91" s="362">
        <v>83.0</v>
      </c>
      <c r="C91" s="344"/>
      <c r="D91" s="344"/>
      <c r="E91" s="344"/>
      <c r="F91" s="344"/>
      <c r="G91" s="345"/>
      <c r="H91" s="344"/>
      <c r="I91" s="382"/>
      <c r="J91" s="3"/>
      <c r="K91" s="344"/>
      <c r="L91" s="3"/>
    </row>
    <row r="92" ht="15.0" customHeight="1">
      <c r="A92" s="351" t="s">
        <v>5755</v>
      </c>
      <c r="B92" s="362">
        <v>86.0</v>
      </c>
      <c r="C92" s="14">
        <v>86.0</v>
      </c>
      <c r="D92" s="14">
        <v>86.0</v>
      </c>
      <c r="E92" s="14">
        <v>86.0</v>
      </c>
      <c r="F92" s="344"/>
      <c r="G92" s="345"/>
      <c r="H92" s="344"/>
      <c r="I92" s="382"/>
      <c r="J92" s="3"/>
      <c r="K92" s="344"/>
      <c r="L92" s="3"/>
    </row>
    <row r="93" ht="15.0" customHeight="1">
      <c r="A93" s="351" t="s">
        <v>5486</v>
      </c>
      <c r="B93" s="362">
        <v>87.0</v>
      </c>
      <c r="C93" s="14">
        <v>87.0</v>
      </c>
      <c r="D93" s="14">
        <v>87.0</v>
      </c>
      <c r="E93" s="14">
        <v>87.0</v>
      </c>
      <c r="F93" s="344"/>
      <c r="G93" s="345"/>
      <c r="H93" s="344"/>
      <c r="I93" s="382"/>
      <c r="J93" s="3"/>
      <c r="K93" s="344"/>
      <c r="L93" s="3"/>
    </row>
    <row r="94" ht="15.0" customHeight="1">
      <c r="A94" s="351" t="s">
        <v>5462</v>
      </c>
      <c r="B94" s="356"/>
      <c r="C94" s="344"/>
      <c r="D94" s="14">
        <v>88.0</v>
      </c>
      <c r="E94" s="14">
        <v>88.0</v>
      </c>
      <c r="F94" s="344"/>
      <c r="G94" s="345"/>
      <c r="H94" s="344"/>
      <c r="I94" s="382"/>
      <c r="J94" s="3"/>
      <c r="K94" s="344"/>
      <c r="L94" s="3"/>
    </row>
    <row r="95" ht="15.0" customHeight="1">
      <c r="A95" s="351" t="s">
        <v>2108</v>
      </c>
      <c r="B95" s="362">
        <v>90.0</v>
      </c>
      <c r="C95" s="14">
        <v>90.0</v>
      </c>
      <c r="D95" s="14">
        <v>90.0</v>
      </c>
      <c r="E95" s="14">
        <v>90.0</v>
      </c>
      <c r="F95" s="344"/>
      <c r="G95" s="345"/>
      <c r="H95" s="344"/>
      <c r="I95" s="382"/>
      <c r="J95" s="3"/>
      <c r="K95" s="344"/>
      <c r="L95" s="3"/>
    </row>
    <row r="96" ht="15.0" customHeight="1">
      <c r="A96" s="351" t="s">
        <v>5752</v>
      </c>
      <c r="B96" s="356"/>
      <c r="C96" s="14">
        <v>91.0</v>
      </c>
      <c r="D96" s="14">
        <v>91.0</v>
      </c>
      <c r="E96" s="14">
        <v>91.0</v>
      </c>
      <c r="F96" s="344"/>
      <c r="G96" s="345"/>
      <c r="H96" s="344"/>
      <c r="I96" s="382"/>
      <c r="J96" s="3"/>
      <c r="K96" s="344"/>
      <c r="L96" s="3"/>
    </row>
    <row r="97" ht="15.0" customHeight="1">
      <c r="A97" s="351" t="s">
        <v>5473</v>
      </c>
      <c r="B97" s="356"/>
      <c r="C97" s="344"/>
      <c r="D97" s="14">
        <v>94.0</v>
      </c>
      <c r="E97" s="14"/>
      <c r="F97" s="344"/>
      <c r="G97" s="345"/>
      <c r="H97" s="344"/>
      <c r="I97" s="382"/>
      <c r="J97" s="3"/>
      <c r="K97" s="344"/>
      <c r="L97" s="3"/>
    </row>
    <row r="98" ht="15.0" customHeight="1">
      <c r="A98" s="351" t="s">
        <v>5555</v>
      </c>
      <c r="B98" s="356"/>
      <c r="C98" s="14">
        <v>94.0</v>
      </c>
      <c r="D98" s="14">
        <v>94.0</v>
      </c>
      <c r="E98" s="14"/>
      <c r="F98" s="344"/>
      <c r="G98" s="345"/>
      <c r="H98" s="344"/>
      <c r="I98" s="382"/>
      <c r="J98" s="3"/>
      <c r="K98" s="344"/>
      <c r="L98" s="3"/>
    </row>
    <row r="99" ht="15.0" customHeight="1">
      <c r="A99" s="351" t="s">
        <v>5767</v>
      </c>
      <c r="B99" s="356"/>
      <c r="C99" s="344"/>
      <c r="D99" s="14">
        <v>96.0</v>
      </c>
      <c r="E99" s="14">
        <v>96.0</v>
      </c>
      <c r="F99" s="344"/>
      <c r="G99" s="345"/>
      <c r="H99" s="344"/>
      <c r="I99" s="382"/>
      <c r="J99" s="3"/>
      <c r="K99" s="344"/>
      <c r="L99" s="3"/>
    </row>
    <row r="100" ht="15.0" customHeight="1">
      <c r="A100" s="351" t="s">
        <v>5398</v>
      </c>
      <c r="B100" s="356"/>
      <c r="C100" s="344"/>
      <c r="D100" s="14">
        <v>100.0</v>
      </c>
      <c r="E100" s="14">
        <v>100.0</v>
      </c>
      <c r="F100" s="344"/>
      <c r="G100" s="345"/>
      <c r="H100" s="344"/>
      <c r="I100" s="382"/>
      <c r="J100" s="3"/>
      <c r="K100" s="344"/>
      <c r="L100" s="3"/>
    </row>
    <row r="101" ht="15.0" customHeight="1">
      <c r="A101" s="351" t="s">
        <v>5561</v>
      </c>
      <c r="B101" s="362" t="s">
        <v>5577</v>
      </c>
      <c r="C101" s="14" t="s">
        <v>5577</v>
      </c>
      <c r="D101" s="14" t="s">
        <v>5577</v>
      </c>
      <c r="E101" s="14"/>
      <c r="F101" s="344"/>
      <c r="G101" s="345"/>
      <c r="H101" s="344"/>
      <c r="I101" s="382"/>
      <c r="J101" s="3"/>
      <c r="K101" s="344"/>
      <c r="L101" s="3"/>
    </row>
    <row r="102" ht="15.0" customHeight="1">
      <c r="A102" s="351" t="s">
        <v>5555</v>
      </c>
      <c r="B102" s="362" t="s">
        <v>5578</v>
      </c>
      <c r="C102" s="344"/>
      <c r="D102" s="344"/>
      <c r="E102" s="344"/>
      <c r="F102" s="344"/>
      <c r="G102" s="345"/>
      <c r="H102" s="344"/>
      <c r="I102" s="382"/>
      <c r="J102" s="3"/>
      <c r="K102" s="344"/>
      <c r="L102" s="3"/>
    </row>
    <row r="103" ht="15.0" customHeight="1">
      <c r="A103" s="351" t="s">
        <v>5771</v>
      </c>
      <c r="B103" s="362" t="s">
        <v>5784</v>
      </c>
      <c r="C103" s="344"/>
      <c r="D103" s="344"/>
      <c r="E103" s="344"/>
      <c r="F103" s="344"/>
      <c r="G103" s="345"/>
      <c r="H103" s="344"/>
      <c r="I103" s="382"/>
      <c r="J103" s="3"/>
      <c r="K103" s="344"/>
      <c r="L103" s="3"/>
    </row>
  </sheetData>
  <mergeCells count="4">
    <mergeCell ref="A2:E2"/>
    <mergeCell ref="A22:E22"/>
    <mergeCell ref="A39:E39"/>
    <mergeCell ref="A56:E56"/>
  </mergeCells>
  <conditionalFormatting sqref="B3:E20">
    <cfRule type="containsBlanks" dxfId="0" priority="1">
      <formula>LEN(TRIM(B3))=0</formula>
    </cfRule>
  </conditionalFormatting>
  <conditionalFormatting sqref="B3:E20">
    <cfRule type="cellIs" dxfId="1" priority="2" operator="lessThanOrEqual">
      <formula>25</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9.57"/>
  </cols>
  <sheetData>
    <row r="1" ht="15.0" customHeight="1">
      <c r="A1" s="7" t="s">
        <v>2</v>
      </c>
    </row>
    <row r="2" ht="15.0" customHeight="1">
      <c r="A2" s="10"/>
    </row>
    <row r="3" ht="15.0" customHeight="1">
      <c r="A3" s="11" t="s">
        <v>38</v>
      </c>
    </row>
    <row r="4" ht="15.0" customHeight="1">
      <c r="A4" s="10"/>
    </row>
    <row r="5" ht="15.0" customHeight="1">
      <c r="A5" s="13"/>
    </row>
    <row r="6" ht="15.0" customHeight="1">
      <c r="A6" s="10"/>
    </row>
    <row r="7" ht="15.0" customHeight="1">
      <c r="A7" s="10"/>
    </row>
    <row r="8" ht="15.0" customHeight="1">
      <c r="A8" s="10"/>
    </row>
    <row r="9" ht="15.0" customHeight="1">
      <c r="A9" s="10"/>
    </row>
    <row r="10" ht="15.0" customHeight="1">
      <c r="A10" s="10"/>
    </row>
    <row r="11" ht="15.0" customHeight="1">
      <c r="A11" s="10"/>
    </row>
    <row r="12" ht="15.0" customHeight="1">
      <c r="A12" s="10"/>
    </row>
    <row r="13" ht="15.0" customHeight="1">
      <c r="A13" s="10"/>
    </row>
    <row r="14" ht="15.0" customHeight="1">
      <c r="A14" s="10"/>
    </row>
    <row r="15" ht="15.0" customHeight="1">
      <c r="A15" s="10"/>
    </row>
    <row r="16" ht="15.0" customHeight="1">
      <c r="A16" s="10"/>
    </row>
    <row r="17" ht="15.0" customHeight="1">
      <c r="A17" s="10"/>
    </row>
    <row r="18" ht="15.0" customHeight="1">
      <c r="A18" s="13"/>
    </row>
    <row r="19" ht="15.0" customHeight="1">
      <c r="A19" s="7" t="s">
        <v>64</v>
      </c>
    </row>
    <row r="20" ht="15.0" customHeight="1">
      <c r="A20" s="7" t="s">
        <v>65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4798</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5722</v>
      </c>
      <c r="K2" s="14">
        <v>0.0</v>
      </c>
      <c r="L2" s="14" t="s">
        <v>5392</v>
      </c>
    </row>
    <row r="3" ht="15.0" customHeight="1">
      <c r="A3" s="348" t="s">
        <v>2431</v>
      </c>
      <c r="B3" s="349">
        <v>0.0</v>
      </c>
      <c r="C3" s="350">
        <v>0.0</v>
      </c>
      <c r="D3" s="350">
        <v>0.0</v>
      </c>
      <c r="E3" s="350">
        <v>0.0</v>
      </c>
      <c r="F3" s="344"/>
      <c r="G3" s="345"/>
      <c r="H3" s="344"/>
      <c r="I3" s="347">
        <v>2.0</v>
      </c>
      <c r="J3" s="14" t="s">
        <v>5595</v>
      </c>
      <c r="K3" s="9">
        <v>2.0</v>
      </c>
      <c r="L3" s="14" t="s">
        <v>5441</v>
      </c>
    </row>
    <row r="4" ht="15.0" customHeight="1">
      <c r="A4" s="351" t="s">
        <v>3403</v>
      </c>
      <c r="B4" s="352">
        <v>0.0</v>
      </c>
      <c r="C4" s="353">
        <v>0.0</v>
      </c>
      <c r="D4" s="353">
        <v>0.0</v>
      </c>
      <c r="E4" s="353"/>
      <c r="F4" s="344"/>
      <c r="G4" s="345"/>
      <c r="H4" s="344"/>
      <c r="I4" s="347">
        <v>3.0</v>
      </c>
      <c r="J4" s="14" t="s">
        <v>5723</v>
      </c>
      <c r="K4" s="9">
        <v>2.0</v>
      </c>
      <c r="L4" s="14" t="s">
        <v>5402</v>
      </c>
    </row>
    <row r="5" ht="15.0" customHeight="1">
      <c r="A5" s="357" t="s">
        <v>5725</v>
      </c>
      <c r="B5" s="352"/>
      <c r="C5" s="353"/>
      <c r="D5" s="353"/>
      <c r="E5" s="353">
        <v>0.0</v>
      </c>
      <c r="F5" s="344"/>
      <c r="G5" s="345"/>
      <c r="H5" s="344"/>
      <c r="I5" s="347">
        <v>4.0</v>
      </c>
      <c r="J5" s="14" t="s">
        <v>5382</v>
      </c>
      <c r="K5" s="14">
        <v>2.0</v>
      </c>
      <c r="L5" s="14" t="s">
        <v>5369</v>
      </c>
    </row>
    <row r="6" ht="15.0" customHeight="1">
      <c r="A6" s="351" t="s">
        <v>5722</v>
      </c>
      <c r="B6" s="354"/>
      <c r="C6" s="353">
        <v>5.0</v>
      </c>
      <c r="D6" s="353">
        <v>5.0</v>
      </c>
      <c r="E6" s="353">
        <v>5.0</v>
      </c>
      <c r="F6" s="344"/>
      <c r="G6" s="345"/>
      <c r="H6" s="344"/>
      <c r="I6" s="347">
        <v>5.0</v>
      </c>
      <c r="J6" s="14" t="s">
        <v>5727</v>
      </c>
      <c r="K6" s="9">
        <v>2.0</v>
      </c>
      <c r="L6" s="14" t="s">
        <v>5402</v>
      </c>
    </row>
    <row r="7" ht="15.0" customHeight="1">
      <c r="A7" s="351" t="s">
        <v>5728</v>
      </c>
      <c r="B7" s="352">
        <v>5.0</v>
      </c>
      <c r="C7" s="353">
        <v>7.0</v>
      </c>
      <c r="D7" s="353">
        <v>7.0</v>
      </c>
      <c r="E7" s="353">
        <v>7.0</v>
      </c>
      <c r="F7" s="344"/>
      <c r="G7" s="345"/>
      <c r="H7" s="344"/>
      <c r="I7" s="347">
        <v>6.0</v>
      </c>
      <c r="J7" s="14" t="s">
        <v>5729</v>
      </c>
      <c r="K7" s="14">
        <v>2.0</v>
      </c>
      <c r="L7" s="14" t="s">
        <v>5411</v>
      </c>
    </row>
    <row r="8" ht="15.0" customHeight="1">
      <c r="A8" s="351" t="s">
        <v>5730</v>
      </c>
      <c r="B8" s="352">
        <v>9.0</v>
      </c>
      <c r="C8" s="353">
        <v>10.0</v>
      </c>
      <c r="D8" s="353">
        <v>10.0</v>
      </c>
      <c r="E8" s="353">
        <v>10.0</v>
      </c>
      <c r="F8" s="344"/>
      <c r="G8" s="345"/>
      <c r="H8" s="344"/>
      <c r="I8" s="347">
        <v>7.0</v>
      </c>
      <c r="J8" s="14" t="s">
        <v>3403</v>
      </c>
      <c r="K8" s="14">
        <v>0.0</v>
      </c>
      <c r="L8" s="14" t="s">
        <v>5392</v>
      </c>
    </row>
    <row r="9" ht="15.0" customHeight="1">
      <c r="A9" s="351" t="s">
        <v>981</v>
      </c>
      <c r="B9" s="352">
        <v>13.0</v>
      </c>
      <c r="C9" s="353">
        <v>13.0</v>
      </c>
      <c r="D9" s="353">
        <v>13.0</v>
      </c>
      <c r="E9" s="353">
        <v>13.0</v>
      </c>
      <c r="F9" s="344"/>
      <c r="G9" s="345"/>
      <c r="H9" s="344"/>
      <c r="I9" s="347">
        <v>8.0</v>
      </c>
      <c r="J9" s="14" t="s">
        <v>5398</v>
      </c>
      <c r="K9" s="14">
        <v>2.0</v>
      </c>
      <c r="L9" s="14" t="s">
        <v>5369</v>
      </c>
    </row>
    <row r="10" ht="15.0" customHeight="1">
      <c r="A10" s="351" t="s">
        <v>5731</v>
      </c>
      <c r="B10" s="352">
        <v>17.0</v>
      </c>
      <c r="C10" s="353">
        <v>17.0</v>
      </c>
      <c r="D10" s="353">
        <v>17.0</v>
      </c>
      <c r="E10" s="353">
        <v>17.0</v>
      </c>
      <c r="F10" s="344"/>
      <c r="G10" s="345"/>
      <c r="H10" s="344"/>
      <c r="I10" s="347">
        <v>9.0</v>
      </c>
      <c r="J10" s="14" t="s">
        <v>5401</v>
      </c>
      <c r="K10" s="9">
        <v>2.0</v>
      </c>
      <c r="L10" s="14" t="s">
        <v>5402</v>
      </c>
    </row>
    <row r="11" ht="15.0" customHeight="1">
      <c r="A11" s="357" t="s">
        <v>3403</v>
      </c>
      <c r="B11" s="352"/>
      <c r="C11" s="353"/>
      <c r="D11" s="353"/>
      <c r="E11" s="353">
        <v>21.0</v>
      </c>
      <c r="F11" s="344"/>
      <c r="G11" s="345"/>
      <c r="H11" s="344"/>
      <c r="I11" s="347">
        <v>10.0</v>
      </c>
      <c r="J11" s="14" t="s">
        <v>5408</v>
      </c>
      <c r="K11" s="14">
        <v>2.0</v>
      </c>
      <c r="L11" s="14" t="s">
        <v>5369</v>
      </c>
    </row>
    <row r="12" ht="15.0" customHeight="1">
      <c r="A12" s="351" t="s">
        <v>5444</v>
      </c>
      <c r="B12" s="352">
        <v>21.0</v>
      </c>
      <c r="C12" s="353">
        <v>25.0</v>
      </c>
      <c r="D12" s="353">
        <v>25.0</v>
      </c>
      <c r="E12" s="353">
        <v>25.0</v>
      </c>
      <c r="F12" s="344"/>
      <c r="G12" s="345"/>
      <c r="H12" s="344"/>
      <c r="I12" s="347">
        <v>11.0</v>
      </c>
      <c r="J12" s="14" t="s">
        <v>1795</v>
      </c>
      <c r="K12" s="14">
        <v>1.0</v>
      </c>
      <c r="L12" s="14" t="s">
        <v>5366</v>
      </c>
    </row>
    <row r="13" ht="15.0" customHeight="1">
      <c r="A13" s="351" t="s">
        <v>5734</v>
      </c>
      <c r="B13" s="354"/>
      <c r="C13" s="353">
        <v>28.0</v>
      </c>
      <c r="D13" s="353">
        <v>29.0</v>
      </c>
      <c r="E13" s="353">
        <v>29.0</v>
      </c>
      <c r="F13" s="344"/>
      <c r="G13" s="345"/>
      <c r="H13" s="344"/>
      <c r="I13" s="347">
        <v>12.0</v>
      </c>
      <c r="J13" s="14" t="s">
        <v>5735</v>
      </c>
      <c r="K13" s="9">
        <v>2.0</v>
      </c>
      <c r="L13" s="14" t="s">
        <v>5402</v>
      </c>
    </row>
    <row r="14" ht="15.0" customHeight="1">
      <c r="A14" s="351" t="s">
        <v>5736</v>
      </c>
      <c r="B14" s="352">
        <v>28.0</v>
      </c>
      <c r="C14" s="353">
        <v>34.0</v>
      </c>
      <c r="D14" s="353">
        <v>34.0</v>
      </c>
      <c r="E14" s="353">
        <v>34.0</v>
      </c>
      <c r="F14" s="344"/>
      <c r="G14" s="345"/>
      <c r="H14" s="344"/>
      <c r="I14" s="347">
        <v>13.0</v>
      </c>
      <c r="J14" s="14" t="s">
        <v>5410</v>
      </c>
      <c r="K14" s="14">
        <v>2.0</v>
      </c>
      <c r="L14" s="14" t="s">
        <v>5411</v>
      </c>
    </row>
    <row r="15" ht="15.0" customHeight="1">
      <c r="A15" s="351" t="s">
        <v>1562</v>
      </c>
      <c r="B15" s="352">
        <v>36.0</v>
      </c>
      <c r="C15" s="353">
        <v>39.0</v>
      </c>
      <c r="D15" s="353">
        <v>39.0</v>
      </c>
      <c r="E15" s="353">
        <v>39.0</v>
      </c>
      <c r="F15" s="344"/>
      <c r="G15" s="345"/>
      <c r="H15" s="344"/>
      <c r="I15" s="347">
        <v>14.0</v>
      </c>
      <c r="J15" s="14" t="s">
        <v>5730</v>
      </c>
      <c r="K15" s="14">
        <v>0.0</v>
      </c>
      <c r="L15" s="14" t="s">
        <v>5392</v>
      </c>
    </row>
    <row r="16" ht="15.0" customHeight="1">
      <c r="A16" s="351" t="s">
        <v>5762</v>
      </c>
      <c r="B16" s="352">
        <v>40.0</v>
      </c>
      <c r="C16" s="355"/>
      <c r="D16" s="355"/>
      <c r="E16" s="355"/>
      <c r="F16" s="344"/>
      <c r="G16" s="345"/>
      <c r="H16" s="344"/>
      <c r="I16" s="347">
        <v>15.0</v>
      </c>
      <c r="J16" s="14" t="s">
        <v>5418</v>
      </c>
      <c r="K16" s="9">
        <v>2.0</v>
      </c>
      <c r="L16" s="14" t="s">
        <v>5396</v>
      </c>
    </row>
    <row r="17" ht="15.0" customHeight="1">
      <c r="A17" s="351" t="s">
        <v>5739</v>
      </c>
      <c r="B17" s="354"/>
      <c r="C17" s="353">
        <v>43.0</v>
      </c>
      <c r="D17" s="353">
        <v>43.0</v>
      </c>
      <c r="E17" s="353">
        <v>43.0</v>
      </c>
      <c r="F17" s="344"/>
      <c r="G17" s="345"/>
      <c r="H17" s="344"/>
      <c r="I17" s="347">
        <v>16.0</v>
      </c>
      <c r="J17" s="14" t="s">
        <v>5740</v>
      </c>
      <c r="K17" s="14">
        <v>2.0</v>
      </c>
      <c r="L17" s="14" t="s">
        <v>5369</v>
      </c>
    </row>
    <row r="18" ht="15.0" customHeight="1">
      <c r="A18" s="351" t="s">
        <v>5742</v>
      </c>
      <c r="B18" s="352">
        <v>44.0</v>
      </c>
      <c r="C18" s="353">
        <v>50.0</v>
      </c>
      <c r="D18" s="353">
        <v>50.0</v>
      </c>
      <c r="E18" s="353">
        <v>50.0</v>
      </c>
      <c r="F18" s="344"/>
      <c r="G18" s="345"/>
      <c r="H18" s="344"/>
      <c r="I18" s="347">
        <v>17.0</v>
      </c>
      <c r="J18" s="14" t="s">
        <v>5420</v>
      </c>
      <c r="K18" s="14">
        <v>2.0</v>
      </c>
      <c r="L18" s="14" t="s">
        <v>5369</v>
      </c>
    </row>
    <row r="19" ht="15.0" customHeight="1">
      <c r="A19" s="351" t="s">
        <v>5743</v>
      </c>
      <c r="B19" s="352">
        <v>48.0</v>
      </c>
      <c r="C19" s="353">
        <v>54.0</v>
      </c>
      <c r="D19" s="353">
        <v>54.0</v>
      </c>
      <c r="E19" s="353">
        <v>54.0</v>
      </c>
      <c r="F19" s="344"/>
      <c r="G19" s="345"/>
      <c r="H19" s="344"/>
      <c r="I19" s="347">
        <v>18.0</v>
      </c>
      <c r="J19" s="14" t="s">
        <v>5744</v>
      </c>
      <c r="K19" s="14">
        <v>2.0</v>
      </c>
      <c r="L19" s="14" t="s">
        <v>5369</v>
      </c>
    </row>
    <row r="20" ht="15.0" customHeight="1">
      <c r="A20" s="351" t="s">
        <v>669</v>
      </c>
      <c r="B20" s="352">
        <v>52.0</v>
      </c>
      <c r="C20" s="355"/>
      <c r="D20" s="355"/>
      <c r="E20" s="355"/>
      <c r="F20" s="344"/>
      <c r="G20" s="345"/>
      <c r="H20" s="344"/>
      <c r="I20" s="347">
        <v>19.0</v>
      </c>
      <c r="J20" s="14" t="s">
        <v>5736</v>
      </c>
      <c r="K20" s="14">
        <v>0.0</v>
      </c>
      <c r="L20" s="14" t="s">
        <v>5392</v>
      </c>
    </row>
    <row r="21" ht="15.0" customHeight="1">
      <c r="A21" s="3"/>
      <c r="B21" s="355"/>
      <c r="C21" s="355"/>
      <c r="D21" s="355"/>
      <c r="E21" s="355"/>
      <c r="F21" s="344"/>
      <c r="G21" s="345"/>
      <c r="H21" s="344"/>
      <c r="I21" s="347">
        <v>20.0</v>
      </c>
      <c r="J21" s="14" t="s">
        <v>5739</v>
      </c>
      <c r="K21" s="14">
        <v>1.0</v>
      </c>
      <c r="L21" s="14" t="s">
        <v>5366</v>
      </c>
    </row>
    <row r="22" ht="19.5" customHeight="1">
      <c r="A22" s="346" t="s">
        <v>5803</v>
      </c>
      <c r="B22" s="48"/>
      <c r="C22" s="48"/>
      <c r="D22" s="48"/>
      <c r="E22" s="48"/>
      <c r="F22" s="344"/>
      <c r="G22" s="345"/>
      <c r="H22" s="344"/>
      <c r="I22" s="347">
        <v>21.0</v>
      </c>
      <c r="J22" s="14" t="s">
        <v>5747</v>
      </c>
      <c r="K22" s="14">
        <v>2.0</v>
      </c>
      <c r="L22" s="14" t="s">
        <v>5369</v>
      </c>
    </row>
    <row r="23" ht="15.0" customHeight="1">
      <c r="A23" s="348" t="s">
        <v>1795</v>
      </c>
      <c r="B23" s="349">
        <v>33.0</v>
      </c>
      <c r="C23" s="369"/>
      <c r="D23" s="369"/>
      <c r="E23" s="355"/>
      <c r="F23" s="344"/>
      <c r="G23" s="345"/>
      <c r="H23" s="344"/>
      <c r="I23" s="347">
        <v>22.0</v>
      </c>
      <c r="J23" s="14" t="s">
        <v>5731</v>
      </c>
      <c r="K23" s="14">
        <v>0.0</v>
      </c>
      <c r="L23" s="14" t="s">
        <v>5392</v>
      </c>
    </row>
    <row r="24" ht="15.0" customHeight="1">
      <c r="A24" s="3"/>
      <c r="B24" s="344"/>
      <c r="C24" s="344"/>
      <c r="D24" s="344"/>
      <c r="E24" s="344"/>
      <c r="F24" s="344"/>
      <c r="G24" s="345"/>
      <c r="H24" s="344"/>
      <c r="I24" s="347">
        <v>23.0</v>
      </c>
      <c r="J24" s="14" t="s">
        <v>5750</v>
      </c>
      <c r="K24" s="14">
        <v>2.0</v>
      </c>
      <c r="L24" s="14" t="s">
        <v>5369</v>
      </c>
    </row>
    <row r="25" ht="19.5" customHeight="1">
      <c r="A25" s="346" t="s">
        <v>5426</v>
      </c>
      <c r="B25" s="48"/>
      <c r="C25" s="48"/>
      <c r="D25" s="48"/>
      <c r="E25" s="48"/>
      <c r="F25" s="344"/>
      <c r="G25" s="345"/>
      <c r="H25" s="344"/>
      <c r="I25" s="347">
        <v>24.0</v>
      </c>
      <c r="J25" s="14" t="s">
        <v>1707</v>
      </c>
      <c r="K25" s="14">
        <v>2.0</v>
      </c>
      <c r="L25" s="14" t="s">
        <v>5369</v>
      </c>
    </row>
    <row r="26" ht="15.0" customHeight="1">
      <c r="A26" s="348" t="s">
        <v>5723</v>
      </c>
      <c r="B26" s="349">
        <v>0.0</v>
      </c>
      <c r="C26" s="350">
        <v>0.0</v>
      </c>
      <c r="D26" s="350">
        <v>0.0</v>
      </c>
      <c r="E26" s="350">
        <v>0.0</v>
      </c>
      <c r="F26" s="344"/>
      <c r="G26" s="345"/>
      <c r="H26" s="344"/>
      <c r="I26" s="347">
        <v>25.0</v>
      </c>
      <c r="J26" s="14" t="s">
        <v>5752</v>
      </c>
      <c r="K26" s="14">
        <v>2.0</v>
      </c>
      <c r="L26" s="14" t="s">
        <v>5369</v>
      </c>
    </row>
    <row r="27" ht="15.0" customHeight="1">
      <c r="A27" s="351" t="s">
        <v>5727</v>
      </c>
      <c r="B27" s="352">
        <v>0.0</v>
      </c>
      <c r="C27" s="353">
        <v>0.0</v>
      </c>
      <c r="D27" s="353">
        <v>0.0</v>
      </c>
      <c r="E27" s="353">
        <v>0.0</v>
      </c>
      <c r="F27" s="344"/>
      <c r="G27" s="345"/>
      <c r="H27" s="344"/>
      <c r="I27" s="347">
        <v>26.0</v>
      </c>
      <c r="J27" s="14" t="s">
        <v>5434</v>
      </c>
      <c r="K27" s="14">
        <v>2.0</v>
      </c>
      <c r="L27" s="14" t="s">
        <v>5369</v>
      </c>
    </row>
    <row r="28" ht="15.0" customHeight="1">
      <c r="A28" s="351" t="s">
        <v>5401</v>
      </c>
      <c r="B28" s="352">
        <v>0.0</v>
      </c>
      <c r="C28" s="353">
        <v>0.0</v>
      </c>
      <c r="D28" s="353">
        <v>0.0</v>
      </c>
      <c r="E28" s="353">
        <v>0.0</v>
      </c>
      <c r="F28" s="358"/>
      <c r="G28" s="345"/>
      <c r="H28" s="344"/>
      <c r="I28" s="347">
        <v>27.0</v>
      </c>
      <c r="J28" s="14" t="s">
        <v>5444</v>
      </c>
      <c r="K28" s="14">
        <v>0.0</v>
      </c>
      <c r="L28" s="14" t="s">
        <v>5392</v>
      </c>
    </row>
    <row r="29" ht="15.0" customHeight="1">
      <c r="A29" s="351" t="s">
        <v>5735</v>
      </c>
      <c r="B29" s="352">
        <v>0.0</v>
      </c>
      <c r="C29" s="353">
        <v>0.0</v>
      </c>
      <c r="D29" s="353">
        <v>0.0</v>
      </c>
      <c r="E29" s="353">
        <v>0.0</v>
      </c>
      <c r="F29" s="344"/>
      <c r="G29" s="345"/>
      <c r="H29" s="344"/>
      <c r="I29" s="347">
        <v>28.0</v>
      </c>
      <c r="J29" s="14" t="s">
        <v>5755</v>
      </c>
      <c r="K29" s="14">
        <v>2.0</v>
      </c>
      <c r="L29" s="14" t="s">
        <v>5369</v>
      </c>
    </row>
    <row r="30" ht="15.0" customHeight="1">
      <c r="A30" s="351" t="s">
        <v>5410</v>
      </c>
      <c r="B30" s="352">
        <v>0.0</v>
      </c>
      <c r="C30" s="353">
        <v>0.0</v>
      </c>
      <c r="D30" s="353">
        <v>0.0</v>
      </c>
      <c r="E30" s="353">
        <v>0.0</v>
      </c>
      <c r="F30" s="344"/>
      <c r="G30" s="345"/>
      <c r="H30" s="344"/>
      <c r="I30" s="347">
        <v>29.0</v>
      </c>
      <c r="J30" s="14" t="s">
        <v>5753</v>
      </c>
      <c r="K30" s="9">
        <v>2.0</v>
      </c>
      <c r="L30" s="14" t="s">
        <v>5402</v>
      </c>
    </row>
    <row r="31" ht="15.0" customHeight="1">
      <c r="A31" s="351" t="s">
        <v>5753</v>
      </c>
      <c r="B31" s="352">
        <v>0.0</v>
      </c>
      <c r="C31" s="353">
        <v>0.0</v>
      </c>
      <c r="D31" s="353">
        <v>0.0</v>
      </c>
      <c r="E31" s="353">
        <v>0.0</v>
      </c>
      <c r="F31" s="344"/>
      <c r="G31" s="345"/>
      <c r="H31" s="344"/>
      <c r="I31" s="347">
        <v>30.0</v>
      </c>
      <c r="J31" s="14" t="s">
        <v>5754</v>
      </c>
      <c r="K31" s="9">
        <v>2.0</v>
      </c>
      <c r="L31" s="14" t="s">
        <v>5402</v>
      </c>
    </row>
    <row r="32" ht="15.0" customHeight="1">
      <c r="A32" s="351" t="s">
        <v>5754</v>
      </c>
      <c r="B32" s="354"/>
      <c r="C32" s="355"/>
      <c r="D32" s="353">
        <v>0.0</v>
      </c>
      <c r="E32" s="353">
        <v>0.0</v>
      </c>
      <c r="F32" s="344"/>
      <c r="G32" s="345"/>
      <c r="H32" s="344"/>
      <c r="I32" s="347">
        <v>31.0</v>
      </c>
      <c r="J32" s="14" t="s">
        <v>5728</v>
      </c>
      <c r="K32" s="14">
        <v>0.0</v>
      </c>
      <c r="L32" s="14" t="s">
        <v>5392</v>
      </c>
    </row>
    <row r="33" ht="15.0" customHeight="1">
      <c r="A33" s="351" t="s">
        <v>5756</v>
      </c>
      <c r="B33" s="354"/>
      <c r="C33" s="353">
        <v>0.0</v>
      </c>
      <c r="D33" s="353">
        <v>0.0</v>
      </c>
      <c r="E33" s="353">
        <v>0.0</v>
      </c>
      <c r="F33" s="344"/>
      <c r="G33" s="345"/>
      <c r="H33" s="344"/>
      <c r="I33" s="347">
        <v>32.0</v>
      </c>
      <c r="J33" s="14" t="s">
        <v>5649</v>
      </c>
      <c r="K33" s="9">
        <v>2.0</v>
      </c>
      <c r="L33" s="14" t="s">
        <v>5441</v>
      </c>
    </row>
    <row r="34" ht="15.0" customHeight="1">
      <c r="A34" s="351" t="s">
        <v>5461</v>
      </c>
      <c r="B34" s="352">
        <v>0.0</v>
      </c>
      <c r="C34" s="353">
        <v>0.0</v>
      </c>
      <c r="D34" s="353">
        <v>0.0</v>
      </c>
      <c r="E34" s="353">
        <v>0.0</v>
      </c>
      <c r="F34" s="344"/>
      <c r="G34" s="345"/>
      <c r="H34" s="344"/>
      <c r="I34" s="347">
        <v>33.0</v>
      </c>
      <c r="J34" s="14" t="s">
        <v>5759</v>
      </c>
      <c r="K34" s="14">
        <v>2.0</v>
      </c>
      <c r="L34" s="14" t="s">
        <v>5411</v>
      </c>
    </row>
    <row r="35" ht="15.0" customHeight="1">
      <c r="A35" s="351" t="s">
        <v>5758</v>
      </c>
      <c r="B35" s="354"/>
      <c r="C35" s="355"/>
      <c r="D35" s="353">
        <v>0.0</v>
      </c>
      <c r="E35" s="353">
        <v>0.0</v>
      </c>
      <c r="F35" s="344"/>
      <c r="G35" s="345"/>
      <c r="H35" s="344"/>
      <c r="I35" s="347">
        <v>34.0</v>
      </c>
      <c r="J35" s="14" t="s">
        <v>5447</v>
      </c>
      <c r="K35" s="14">
        <v>2.0</v>
      </c>
      <c r="L35" s="14" t="s">
        <v>5369</v>
      </c>
    </row>
    <row r="36" ht="15.0" customHeight="1">
      <c r="A36" s="351" t="s">
        <v>2928</v>
      </c>
      <c r="B36" s="352">
        <v>0.0</v>
      </c>
      <c r="C36" s="353">
        <v>0.0</v>
      </c>
      <c r="D36" s="353">
        <v>0.0</v>
      </c>
      <c r="E36" s="353">
        <v>0.0</v>
      </c>
      <c r="F36" s="344"/>
      <c r="G36" s="345"/>
      <c r="H36" s="344"/>
      <c r="I36" s="347">
        <v>35.0</v>
      </c>
      <c r="J36" s="14" t="s">
        <v>5761</v>
      </c>
      <c r="K36" s="14">
        <v>2.0</v>
      </c>
      <c r="L36" s="14" t="s">
        <v>5369</v>
      </c>
    </row>
    <row r="37" ht="15.0" customHeight="1">
      <c r="A37" s="351" t="s">
        <v>5614</v>
      </c>
      <c r="B37" s="352">
        <v>0.0</v>
      </c>
      <c r="C37" s="353">
        <v>0.0</v>
      </c>
      <c r="D37" s="353">
        <v>0.0</v>
      </c>
      <c r="E37" s="353">
        <v>0.0</v>
      </c>
      <c r="F37" s="344"/>
      <c r="G37" s="345"/>
      <c r="H37" s="344"/>
      <c r="I37" s="347">
        <v>36.0</v>
      </c>
      <c r="J37" s="14" t="s">
        <v>5756</v>
      </c>
      <c r="K37" s="9">
        <v>2.0</v>
      </c>
      <c r="L37" s="14" t="s">
        <v>5402</v>
      </c>
    </row>
    <row r="38" ht="15.0" customHeight="1">
      <c r="A38" s="351" t="s">
        <v>5601</v>
      </c>
      <c r="B38" s="352">
        <v>0.0</v>
      </c>
      <c r="C38" s="353">
        <v>0.0</v>
      </c>
      <c r="D38" s="353">
        <v>0.0</v>
      </c>
      <c r="E38" s="353">
        <v>0.0</v>
      </c>
      <c r="F38" s="344"/>
      <c r="G38" s="345"/>
      <c r="H38" s="344"/>
      <c r="I38" s="347">
        <v>37.0</v>
      </c>
      <c r="J38" s="14" t="s">
        <v>5762</v>
      </c>
      <c r="K38" s="14">
        <v>2.0</v>
      </c>
      <c r="L38" s="14" t="s">
        <v>5411</v>
      </c>
    </row>
    <row r="39" ht="15.0" customHeight="1">
      <c r="A39" s="351" t="s">
        <v>5760</v>
      </c>
      <c r="B39" s="352">
        <v>0.0</v>
      </c>
      <c r="C39" s="353">
        <v>0.0</v>
      </c>
      <c r="D39" s="353">
        <v>0.0</v>
      </c>
      <c r="E39" s="353">
        <v>0.0</v>
      </c>
      <c r="F39" s="344"/>
      <c r="G39" s="345"/>
      <c r="H39" s="344"/>
      <c r="I39" s="347">
        <v>38.0</v>
      </c>
      <c r="J39" s="14" t="s">
        <v>5764</v>
      </c>
      <c r="K39" s="14">
        <v>1.0</v>
      </c>
      <c r="L39" s="14" t="s">
        <v>5366</v>
      </c>
    </row>
    <row r="40" ht="15.0" customHeight="1">
      <c r="A40" s="351" t="s">
        <v>3083</v>
      </c>
      <c r="B40" s="352">
        <v>0.0</v>
      </c>
      <c r="C40" s="353">
        <v>0.0</v>
      </c>
      <c r="D40" s="353">
        <v>0.0</v>
      </c>
      <c r="E40" s="353">
        <v>0.0</v>
      </c>
      <c r="F40" s="344"/>
      <c r="G40" s="345"/>
      <c r="H40" s="344"/>
      <c r="I40" s="347">
        <v>39.0</v>
      </c>
      <c r="J40" s="14" t="s">
        <v>5743</v>
      </c>
      <c r="K40" s="14">
        <v>1.0</v>
      </c>
      <c r="L40" s="14" t="s">
        <v>5366</v>
      </c>
    </row>
    <row r="41" ht="15.0" customHeight="1">
      <c r="A41" s="3"/>
      <c r="B41" s="344"/>
      <c r="C41" s="344"/>
      <c r="D41" s="344"/>
      <c r="E41" s="344"/>
      <c r="F41" s="344"/>
      <c r="G41" s="345"/>
      <c r="H41" s="344"/>
      <c r="I41" s="347">
        <v>40.0</v>
      </c>
      <c r="J41" s="14" t="s">
        <v>5734</v>
      </c>
      <c r="K41" s="14">
        <v>1.0</v>
      </c>
      <c r="L41" s="14" t="s">
        <v>5366</v>
      </c>
    </row>
    <row r="42" ht="19.5" customHeight="1">
      <c r="A42" s="346" t="s">
        <v>5411</v>
      </c>
      <c r="B42" s="48"/>
      <c r="C42" s="48"/>
      <c r="D42" s="48"/>
      <c r="E42" s="48"/>
      <c r="F42" s="344"/>
      <c r="G42" s="345"/>
      <c r="H42" s="344"/>
      <c r="I42" s="347">
        <v>41.0</v>
      </c>
      <c r="J42" s="9" t="s">
        <v>5725</v>
      </c>
      <c r="K42" s="9">
        <v>0.0</v>
      </c>
      <c r="L42" s="9" t="s">
        <v>5392</v>
      </c>
    </row>
    <row r="43" ht="15.0" customHeight="1">
      <c r="A43" s="348" t="s">
        <v>5595</v>
      </c>
      <c r="B43" s="349">
        <v>0.0</v>
      </c>
      <c r="C43" s="369"/>
      <c r="D43" s="369"/>
      <c r="E43" s="355"/>
      <c r="F43" s="344"/>
      <c r="G43" s="345"/>
      <c r="H43" s="344"/>
      <c r="I43" s="347">
        <v>42.0</v>
      </c>
      <c r="J43" s="14" t="s">
        <v>981</v>
      </c>
      <c r="K43" s="14">
        <v>0.0</v>
      </c>
      <c r="L43" s="14" t="s">
        <v>5392</v>
      </c>
    </row>
    <row r="44" ht="15.0" customHeight="1">
      <c r="A44" s="351" t="s">
        <v>5729</v>
      </c>
      <c r="B44" s="352">
        <v>0.0</v>
      </c>
      <c r="C44" s="353">
        <v>0.0</v>
      </c>
      <c r="D44" s="353">
        <v>0.0</v>
      </c>
      <c r="E44" s="353"/>
      <c r="F44" s="344"/>
      <c r="G44" s="345"/>
      <c r="H44" s="344"/>
      <c r="I44" s="347">
        <v>43.0</v>
      </c>
      <c r="J44" s="14" t="s">
        <v>1934</v>
      </c>
      <c r="K44" s="14">
        <v>2.0</v>
      </c>
      <c r="L44" s="14" t="s">
        <v>5369</v>
      </c>
    </row>
    <row r="45" ht="15.0" customHeight="1">
      <c r="A45" s="351" t="s">
        <v>5410</v>
      </c>
      <c r="B45" s="352">
        <v>0.0</v>
      </c>
      <c r="C45" s="353">
        <v>0.0</v>
      </c>
      <c r="D45" s="353">
        <v>0.0</v>
      </c>
      <c r="E45" s="353"/>
      <c r="F45" s="344"/>
      <c r="G45" s="345"/>
      <c r="H45" s="344"/>
      <c r="I45" s="347">
        <v>44.0</v>
      </c>
      <c r="J45" s="14" t="s">
        <v>1241</v>
      </c>
      <c r="K45" s="14">
        <v>2.0</v>
      </c>
      <c r="L45" s="14" t="s">
        <v>5411</v>
      </c>
    </row>
    <row r="46" ht="15.0" customHeight="1">
      <c r="A46" s="351" t="s">
        <v>5444</v>
      </c>
      <c r="B46" s="354"/>
      <c r="C46" s="353">
        <v>0.0</v>
      </c>
      <c r="D46" s="353">
        <v>0.0</v>
      </c>
      <c r="E46" s="353"/>
      <c r="F46" s="344"/>
      <c r="G46" s="345"/>
      <c r="H46" s="344"/>
      <c r="I46" s="347">
        <v>45.0</v>
      </c>
      <c r="J46" s="14" t="s">
        <v>5650</v>
      </c>
      <c r="K46" s="14">
        <v>2.0</v>
      </c>
      <c r="L46" s="14" t="s">
        <v>5369</v>
      </c>
    </row>
    <row r="47" ht="15.0" customHeight="1">
      <c r="A47" s="351" t="s">
        <v>5649</v>
      </c>
      <c r="B47" s="352">
        <v>0.0</v>
      </c>
      <c r="C47" s="344"/>
      <c r="D47" s="344"/>
      <c r="E47" s="344"/>
      <c r="F47" s="344"/>
      <c r="G47" s="345"/>
      <c r="H47" s="344"/>
      <c r="I47" s="347">
        <v>46.0</v>
      </c>
      <c r="J47" s="14" t="s">
        <v>5461</v>
      </c>
      <c r="K47" s="9">
        <v>2.0</v>
      </c>
      <c r="L47" s="14" t="s">
        <v>5441</v>
      </c>
    </row>
    <row r="48" ht="15.0" customHeight="1">
      <c r="A48" s="351" t="s">
        <v>5759</v>
      </c>
      <c r="B48" s="352">
        <v>0.0</v>
      </c>
      <c r="C48" s="353">
        <v>0.0</v>
      </c>
      <c r="D48" s="353">
        <v>0.0</v>
      </c>
      <c r="E48" s="353"/>
      <c r="F48" s="344"/>
      <c r="G48" s="345"/>
      <c r="H48" s="344"/>
      <c r="I48" s="347">
        <v>47.0</v>
      </c>
      <c r="J48" s="14" t="s">
        <v>5767</v>
      </c>
      <c r="K48" s="14">
        <v>2.0</v>
      </c>
      <c r="L48" s="14" t="s">
        <v>5369</v>
      </c>
    </row>
    <row r="49" ht="15.0" customHeight="1">
      <c r="A49" s="351" t="s">
        <v>5762</v>
      </c>
      <c r="B49" s="352">
        <v>0.0</v>
      </c>
      <c r="C49" s="353">
        <v>0.0</v>
      </c>
      <c r="D49" s="353">
        <v>0.0</v>
      </c>
      <c r="E49" s="353"/>
      <c r="F49" s="344"/>
      <c r="G49" s="345"/>
      <c r="H49" s="344"/>
      <c r="I49" s="347">
        <v>48.0</v>
      </c>
      <c r="J49" s="14" t="s">
        <v>5768</v>
      </c>
      <c r="K49" s="14">
        <v>2.0</v>
      </c>
      <c r="L49" s="14" t="s">
        <v>5369</v>
      </c>
    </row>
    <row r="50" ht="15.0" customHeight="1">
      <c r="A50" s="351" t="s">
        <v>5764</v>
      </c>
      <c r="B50" s="354"/>
      <c r="C50" s="353">
        <v>0.0</v>
      </c>
      <c r="D50" s="353">
        <v>0.0</v>
      </c>
      <c r="E50" s="353"/>
      <c r="F50" s="344"/>
      <c r="G50" s="345"/>
      <c r="H50" s="344"/>
      <c r="I50" s="347">
        <v>49.0</v>
      </c>
      <c r="J50" s="14" t="s">
        <v>5758</v>
      </c>
      <c r="K50" s="9">
        <v>2.0</v>
      </c>
      <c r="L50" s="14" t="s">
        <v>5402</v>
      </c>
    </row>
    <row r="51" ht="15.0" customHeight="1">
      <c r="A51" s="351" t="s">
        <v>1241</v>
      </c>
      <c r="B51" s="352">
        <v>0.0</v>
      </c>
      <c r="C51" s="353">
        <v>0.0</v>
      </c>
      <c r="D51" s="353">
        <v>0.0</v>
      </c>
      <c r="E51" s="353"/>
      <c r="F51" s="344"/>
      <c r="G51" s="345"/>
      <c r="H51" s="344"/>
      <c r="I51" s="347">
        <v>50.0</v>
      </c>
      <c r="J51" s="14" t="s">
        <v>1562</v>
      </c>
      <c r="K51" s="14">
        <v>1.0</v>
      </c>
      <c r="L51" s="14" t="s">
        <v>5366</v>
      </c>
    </row>
    <row r="52" ht="15.0" customHeight="1">
      <c r="A52" s="351" t="s">
        <v>5760</v>
      </c>
      <c r="B52" s="352">
        <v>0.0</v>
      </c>
      <c r="C52" s="353">
        <v>0.0</v>
      </c>
      <c r="D52" s="353">
        <v>0.0</v>
      </c>
      <c r="E52" s="353"/>
      <c r="F52" s="344"/>
      <c r="G52" s="345"/>
      <c r="H52" s="344"/>
      <c r="I52" s="347">
        <v>51.0</v>
      </c>
      <c r="J52" s="14" t="s">
        <v>5463</v>
      </c>
      <c r="K52" s="14">
        <v>2.0</v>
      </c>
      <c r="L52" s="14" t="s">
        <v>5369</v>
      </c>
    </row>
    <row r="53" ht="15.0" customHeight="1">
      <c r="A53" s="351" t="s">
        <v>5462</v>
      </c>
      <c r="B53" s="354"/>
      <c r="C53" s="353">
        <v>0.0</v>
      </c>
      <c r="D53" s="355"/>
      <c r="E53" s="355"/>
      <c r="F53" s="344"/>
      <c r="G53" s="345"/>
      <c r="H53" s="344"/>
      <c r="I53" s="347">
        <v>52.0</v>
      </c>
      <c r="J53" s="14" t="s">
        <v>2928</v>
      </c>
      <c r="K53" s="9">
        <v>2.0</v>
      </c>
      <c r="L53" s="14" t="s">
        <v>5402</v>
      </c>
    </row>
    <row r="54" ht="15.0" customHeight="1">
      <c r="A54" s="351" t="s">
        <v>5464</v>
      </c>
      <c r="B54" s="354"/>
      <c r="C54" s="353">
        <v>0.0</v>
      </c>
      <c r="D54" s="353">
        <v>0.0</v>
      </c>
      <c r="E54" s="353"/>
      <c r="F54" s="344"/>
      <c r="G54" s="345"/>
      <c r="H54" s="344"/>
      <c r="I54" s="347">
        <v>53.0</v>
      </c>
      <c r="J54" s="14" t="s">
        <v>5467</v>
      </c>
      <c r="K54" s="14">
        <v>2.0</v>
      </c>
      <c r="L54" s="14" t="s">
        <v>5369</v>
      </c>
    </row>
    <row r="55" ht="15.0" customHeight="1">
      <c r="A55" s="351" t="s">
        <v>5769</v>
      </c>
      <c r="B55" s="354"/>
      <c r="C55" s="353">
        <v>0.0</v>
      </c>
      <c r="D55" s="353">
        <v>0.0</v>
      </c>
      <c r="E55" s="353"/>
      <c r="F55" s="344"/>
      <c r="G55" s="345"/>
      <c r="H55" s="344"/>
      <c r="I55" s="347">
        <v>54.0</v>
      </c>
      <c r="J55" s="14" t="s">
        <v>5469</v>
      </c>
      <c r="K55" s="14">
        <v>2.0</v>
      </c>
      <c r="L55" s="14" t="s">
        <v>5369</v>
      </c>
    </row>
    <row r="56" ht="15.0" customHeight="1">
      <c r="A56" s="351" t="s">
        <v>5742</v>
      </c>
      <c r="B56" s="352">
        <v>0.0</v>
      </c>
      <c r="C56" s="353">
        <v>0.0</v>
      </c>
      <c r="D56" s="353">
        <v>0.0</v>
      </c>
      <c r="E56" s="353"/>
      <c r="F56" s="344"/>
      <c r="G56" s="345"/>
      <c r="H56" s="344"/>
      <c r="I56" s="347">
        <v>55.0</v>
      </c>
      <c r="J56" s="14" t="s">
        <v>5614</v>
      </c>
      <c r="K56" s="9">
        <v>2.0</v>
      </c>
      <c r="L56" s="14" t="s">
        <v>5402</v>
      </c>
    </row>
    <row r="57" ht="15.0" customHeight="1">
      <c r="A57" s="351" t="s">
        <v>5770</v>
      </c>
      <c r="B57" s="352">
        <v>0.0</v>
      </c>
      <c r="C57" s="353">
        <v>0.0</v>
      </c>
      <c r="D57" s="353">
        <v>0.0</v>
      </c>
      <c r="E57" s="353"/>
      <c r="F57" s="344"/>
      <c r="G57" s="345"/>
      <c r="H57" s="344"/>
      <c r="I57" s="347">
        <v>56.0</v>
      </c>
      <c r="J57" s="14" t="s">
        <v>1063</v>
      </c>
      <c r="K57" s="14">
        <v>2.0</v>
      </c>
      <c r="L57" s="14" t="s">
        <v>5369</v>
      </c>
    </row>
    <row r="58" ht="15.0" customHeight="1">
      <c r="A58" s="3"/>
      <c r="B58" s="344"/>
      <c r="C58" s="344"/>
      <c r="D58" s="344"/>
      <c r="E58" s="344"/>
      <c r="F58" s="3"/>
      <c r="G58" s="345"/>
      <c r="H58" s="344"/>
      <c r="I58" s="347">
        <v>57.0</v>
      </c>
      <c r="J58" s="14" t="s">
        <v>5771</v>
      </c>
      <c r="K58" s="9">
        <v>2.0</v>
      </c>
      <c r="L58" s="14" t="s">
        <v>5396</v>
      </c>
    </row>
    <row r="59" ht="19.5" customHeight="1">
      <c r="A59" s="346" t="s">
        <v>5369</v>
      </c>
      <c r="B59" s="48"/>
      <c r="C59" s="48"/>
      <c r="D59" s="48"/>
      <c r="E59" s="48"/>
      <c r="F59" s="344"/>
      <c r="G59" s="345"/>
      <c r="H59" s="344"/>
      <c r="I59" s="347">
        <v>58.0</v>
      </c>
      <c r="J59" s="14" t="s">
        <v>5554</v>
      </c>
      <c r="K59" s="14">
        <v>2.0</v>
      </c>
      <c r="L59" s="14" t="s">
        <v>5369</v>
      </c>
    </row>
    <row r="60" ht="15.0" customHeight="1">
      <c r="A60" s="348" t="s">
        <v>1063</v>
      </c>
      <c r="B60" s="372">
        <v>5.0</v>
      </c>
      <c r="C60" s="361">
        <v>5.0</v>
      </c>
      <c r="D60" s="361">
        <v>5.0</v>
      </c>
      <c r="E60" s="361">
        <v>5.0</v>
      </c>
      <c r="F60" s="344"/>
      <c r="G60" s="345"/>
      <c r="H60" s="344"/>
      <c r="I60" s="347">
        <v>59.0</v>
      </c>
      <c r="J60" s="14" t="s">
        <v>5555</v>
      </c>
      <c r="K60" s="14">
        <v>2.0</v>
      </c>
      <c r="L60" s="14" t="s">
        <v>5369</v>
      </c>
    </row>
    <row r="61" ht="15.0" customHeight="1">
      <c r="A61" s="351" t="s">
        <v>5479</v>
      </c>
      <c r="B61" s="362">
        <v>6.0</v>
      </c>
      <c r="C61" s="14">
        <v>6.0</v>
      </c>
      <c r="D61" s="14">
        <v>6.0</v>
      </c>
      <c r="E61" s="14">
        <v>6.0</v>
      </c>
      <c r="F61" s="344"/>
      <c r="G61" s="345"/>
      <c r="H61" s="344"/>
      <c r="I61" s="347">
        <v>60.0</v>
      </c>
      <c r="J61" s="14" t="s">
        <v>5604</v>
      </c>
      <c r="K61" s="14">
        <v>2.0</v>
      </c>
      <c r="L61" s="14" t="s">
        <v>5369</v>
      </c>
    </row>
    <row r="62" ht="15.0" customHeight="1">
      <c r="A62" s="351" t="s">
        <v>3403</v>
      </c>
      <c r="B62" s="362">
        <v>9.0</v>
      </c>
      <c r="C62" s="3"/>
      <c r="D62" s="3"/>
      <c r="E62" s="3"/>
      <c r="F62" s="344"/>
      <c r="G62" s="345"/>
      <c r="H62" s="344"/>
      <c r="I62" s="347">
        <v>61.0</v>
      </c>
      <c r="J62" s="14" t="s">
        <v>5470</v>
      </c>
      <c r="K62" s="14">
        <v>2.0</v>
      </c>
      <c r="L62" s="14" t="s">
        <v>5369</v>
      </c>
    </row>
    <row r="63" ht="15.0" customHeight="1">
      <c r="A63" s="351" t="s">
        <v>5447</v>
      </c>
      <c r="B63" s="362">
        <v>10.0</v>
      </c>
      <c r="C63" s="14">
        <v>10.0</v>
      </c>
      <c r="D63" s="14">
        <v>10.0</v>
      </c>
      <c r="E63" s="14">
        <v>10.0</v>
      </c>
      <c r="F63" s="344"/>
      <c r="G63" s="345"/>
      <c r="H63" s="344"/>
      <c r="I63" s="347">
        <v>62.0</v>
      </c>
      <c r="J63" s="14" t="s">
        <v>2037</v>
      </c>
      <c r="K63" s="14">
        <v>2.0</v>
      </c>
      <c r="L63" s="14" t="s">
        <v>5369</v>
      </c>
    </row>
    <row r="64" ht="15.0" customHeight="1">
      <c r="A64" s="351" t="s">
        <v>5673</v>
      </c>
      <c r="B64" s="362">
        <v>11.0</v>
      </c>
      <c r="C64" s="14">
        <v>11.0</v>
      </c>
      <c r="D64" s="14">
        <v>11.0</v>
      </c>
      <c r="E64" s="14">
        <v>11.0</v>
      </c>
      <c r="F64" s="344"/>
      <c r="G64" s="345"/>
      <c r="H64" s="344"/>
      <c r="I64" s="347">
        <v>63.0</v>
      </c>
      <c r="J64" s="14" t="s">
        <v>5601</v>
      </c>
      <c r="K64" s="9">
        <v>2.0</v>
      </c>
      <c r="L64" s="14" t="s">
        <v>5402</v>
      </c>
    </row>
    <row r="65" ht="15.0" customHeight="1">
      <c r="A65" s="351" t="s">
        <v>1934</v>
      </c>
      <c r="B65" s="362">
        <v>16.0</v>
      </c>
      <c r="C65" s="14">
        <v>16.0</v>
      </c>
      <c r="D65" s="14">
        <v>16.0</v>
      </c>
      <c r="E65" s="14">
        <v>16.0</v>
      </c>
      <c r="F65" s="344"/>
      <c r="G65" s="345"/>
      <c r="H65" s="344"/>
      <c r="I65" s="347">
        <v>64.0</v>
      </c>
      <c r="J65" s="14" t="s">
        <v>5473</v>
      </c>
      <c r="K65" s="14">
        <v>2.0</v>
      </c>
      <c r="L65" s="14" t="s">
        <v>5369</v>
      </c>
    </row>
    <row r="66" ht="15.0" customHeight="1">
      <c r="A66" s="351" t="s">
        <v>5463</v>
      </c>
      <c r="B66" s="362">
        <v>17.0</v>
      </c>
      <c r="C66" s="14">
        <v>17.0</v>
      </c>
      <c r="D66" s="14">
        <v>17.0</v>
      </c>
      <c r="E66" s="14">
        <v>17.0</v>
      </c>
      <c r="F66" s="344"/>
      <c r="G66" s="345"/>
      <c r="H66" s="344"/>
      <c r="I66" s="347">
        <v>65.0</v>
      </c>
      <c r="J66" s="14" t="s">
        <v>5760</v>
      </c>
      <c r="K66" s="14">
        <v>2.0</v>
      </c>
      <c r="L66" s="14" t="s">
        <v>5411</v>
      </c>
    </row>
    <row r="67" ht="15.0" customHeight="1">
      <c r="A67" s="351" t="s">
        <v>5444</v>
      </c>
      <c r="B67" s="362">
        <v>19.0</v>
      </c>
      <c r="C67" s="3"/>
      <c r="D67" s="344"/>
      <c r="E67" s="344"/>
      <c r="F67" s="344"/>
      <c r="G67" s="345"/>
      <c r="H67" s="344"/>
      <c r="I67" s="347">
        <v>66.0</v>
      </c>
      <c r="J67" s="14" t="s">
        <v>5462</v>
      </c>
      <c r="K67" s="14">
        <v>2.0</v>
      </c>
      <c r="L67" s="14" t="s">
        <v>5369</v>
      </c>
    </row>
    <row r="68" ht="15.0" customHeight="1">
      <c r="A68" s="351" t="s">
        <v>2037</v>
      </c>
      <c r="B68" s="362">
        <v>20.0</v>
      </c>
      <c r="C68" s="14">
        <v>20.0</v>
      </c>
      <c r="D68" s="14">
        <v>20.0</v>
      </c>
      <c r="E68" s="14">
        <v>20.0</v>
      </c>
      <c r="F68" s="344"/>
      <c r="G68" s="345"/>
      <c r="H68" s="344"/>
      <c r="I68" s="347">
        <v>67.0</v>
      </c>
      <c r="J68" s="14" t="s">
        <v>5464</v>
      </c>
      <c r="K68" s="14">
        <v>2.0</v>
      </c>
      <c r="L68" s="14" t="s">
        <v>5411</v>
      </c>
    </row>
    <row r="69" ht="15.0" customHeight="1">
      <c r="A69" s="351" t="s">
        <v>5434</v>
      </c>
      <c r="B69" s="362">
        <v>21.0</v>
      </c>
      <c r="C69" s="14">
        <v>21.0</v>
      </c>
      <c r="D69" s="14">
        <v>21.0</v>
      </c>
      <c r="E69" s="14">
        <v>21.0</v>
      </c>
      <c r="F69" s="344"/>
      <c r="G69" s="345"/>
      <c r="H69" s="344"/>
      <c r="I69" s="347">
        <v>68.0</v>
      </c>
      <c r="J69" s="14" t="s">
        <v>5484</v>
      </c>
      <c r="K69" s="14">
        <v>2.0</v>
      </c>
      <c r="L69" s="14" t="s">
        <v>5369</v>
      </c>
    </row>
    <row r="70" ht="15.0" customHeight="1">
      <c r="A70" s="351" t="s">
        <v>5484</v>
      </c>
      <c r="B70" s="362">
        <v>22.0</v>
      </c>
      <c r="C70" s="14">
        <v>22.0</v>
      </c>
      <c r="D70" s="14">
        <v>22.0</v>
      </c>
      <c r="E70" s="14">
        <v>22.0</v>
      </c>
      <c r="F70" s="344"/>
      <c r="G70" s="345"/>
      <c r="H70" s="344"/>
      <c r="I70" s="347">
        <v>69.0</v>
      </c>
      <c r="J70" s="14" t="s">
        <v>5769</v>
      </c>
      <c r="K70" s="14">
        <v>2.0</v>
      </c>
      <c r="L70" s="14" t="s">
        <v>5411</v>
      </c>
    </row>
    <row r="71" ht="15.0" customHeight="1">
      <c r="A71" s="351" t="s">
        <v>5764</v>
      </c>
      <c r="B71" s="362">
        <v>23.0</v>
      </c>
      <c r="C71" s="3"/>
      <c r="D71" s="344"/>
      <c r="E71" s="344"/>
      <c r="F71" s="344"/>
      <c r="G71" s="345"/>
      <c r="H71" s="344"/>
      <c r="I71" s="347">
        <v>70.0</v>
      </c>
      <c r="J71" s="14" t="s">
        <v>5561</v>
      </c>
      <c r="K71" s="14">
        <v>2.0</v>
      </c>
      <c r="L71" s="14" t="s">
        <v>5369</v>
      </c>
    </row>
    <row r="72" ht="15.0" customHeight="1">
      <c r="A72" s="351" t="s">
        <v>5469</v>
      </c>
      <c r="B72" s="362">
        <v>27.0</v>
      </c>
      <c r="C72" s="14">
        <v>27.0</v>
      </c>
      <c r="D72" s="14">
        <v>27.0</v>
      </c>
      <c r="E72" s="14">
        <v>27.0</v>
      </c>
      <c r="F72" s="344"/>
      <c r="G72" s="345"/>
      <c r="H72" s="344"/>
      <c r="I72" s="347">
        <v>71.0</v>
      </c>
      <c r="J72" s="14" t="s">
        <v>2108</v>
      </c>
      <c r="K72" s="14">
        <v>2.0</v>
      </c>
      <c r="L72" s="14" t="s">
        <v>5369</v>
      </c>
    </row>
    <row r="73" ht="15.0" customHeight="1">
      <c r="A73" s="351" t="s">
        <v>5408</v>
      </c>
      <c r="B73" s="362">
        <v>32.0</v>
      </c>
      <c r="C73" s="14">
        <v>32.0</v>
      </c>
      <c r="D73" s="14">
        <v>32.0</v>
      </c>
      <c r="E73" s="14">
        <v>32.0</v>
      </c>
      <c r="F73" s="344"/>
      <c r="G73" s="345"/>
      <c r="H73" s="344"/>
      <c r="I73" s="347">
        <v>72.0</v>
      </c>
      <c r="J73" s="14" t="s">
        <v>5673</v>
      </c>
      <c r="K73" s="14">
        <v>2.0</v>
      </c>
      <c r="L73" s="14" t="s">
        <v>5369</v>
      </c>
    </row>
    <row r="74" ht="15.0" customHeight="1">
      <c r="A74" s="351" t="s">
        <v>5750</v>
      </c>
      <c r="B74" s="362">
        <v>35.0</v>
      </c>
      <c r="C74" s="14">
        <v>35.0</v>
      </c>
      <c r="D74" s="14">
        <v>35.0</v>
      </c>
      <c r="E74" s="14">
        <v>35.0</v>
      </c>
      <c r="F74" s="344"/>
      <c r="G74" s="345"/>
      <c r="H74" s="344"/>
      <c r="I74" s="347">
        <v>73.0</v>
      </c>
      <c r="J74" s="14" t="s">
        <v>5486</v>
      </c>
      <c r="K74" s="14">
        <v>2.0</v>
      </c>
      <c r="L74" s="14" t="s">
        <v>5369</v>
      </c>
    </row>
    <row r="75" ht="15.0" customHeight="1">
      <c r="A75" s="351" t="s">
        <v>5744</v>
      </c>
      <c r="B75" s="356"/>
      <c r="C75" s="14">
        <v>38.0</v>
      </c>
      <c r="D75" s="14">
        <v>38.0</v>
      </c>
      <c r="E75" s="14">
        <v>38.0</v>
      </c>
      <c r="F75" s="344"/>
      <c r="G75" s="345"/>
      <c r="H75" s="344"/>
      <c r="I75" s="347">
        <v>74.0</v>
      </c>
      <c r="J75" s="14" t="s">
        <v>2431</v>
      </c>
      <c r="K75" s="14">
        <v>0.0</v>
      </c>
      <c r="L75" s="14" t="s">
        <v>5392</v>
      </c>
    </row>
    <row r="76" ht="15.0" customHeight="1">
      <c r="A76" s="351" t="s">
        <v>5604</v>
      </c>
      <c r="B76" s="362">
        <v>39.0</v>
      </c>
      <c r="C76" s="14">
        <v>39.0</v>
      </c>
      <c r="D76" s="14">
        <v>39.0</v>
      </c>
      <c r="E76" s="14">
        <v>39.0</v>
      </c>
      <c r="F76" s="344"/>
      <c r="G76" s="345"/>
      <c r="H76" s="344"/>
      <c r="I76" s="347">
        <v>75.0</v>
      </c>
      <c r="J76" s="14" t="s">
        <v>1521</v>
      </c>
      <c r="K76" s="14">
        <v>2.0</v>
      </c>
      <c r="L76" s="14" t="s">
        <v>5369</v>
      </c>
    </row>
    <row r="77" ht="15.0" customHeight="1">
      <c r="A77" s="351" t="s">
        <v>5420</v>
      </c>
      <c r="B77" s="362">
        <v>42.0</v>
      </c>
      <c r="C77" s="14">
        <v>42.0</v>
      </c>
      <c r="D77" s="14">
        <v>42.0</v>
      </c>
      <c r="E77" s="14">
        <v>42.0</v>
      </c>
      <c r="F77" s="344"/>
      <c r="G77" s="345"/>
      <c r="H77" s="344"/>
      <c r="I77" s="347">
        <v>76.0</v>
      </c>
      <c r="J77" s="14" t="s">
        <v>5742</v>
      </c>
      <c r="K77" s="14">
        <v>1.0</v>
      </c>
      <c r="L77" s="14" t="s">
        <v>5366</v>
      </c>
    </row>
    <row r="78" ht="15.0" customHeight="1">
      <c r="A78" s="351" t="s">
        <v>5747</v>
      </c>
      <c r="B78" s="356"/>
      <c r="C78" s="14">
        <v>43.0</v>
      </c>
      <c r="D78" s="14">
        <v>43.0</v>
      </c>
      <c r="E78" s="14">
        <v>43.0</v>
      </c>
      <c r="F78" s="344"/>
      <c r="G78" s="345"/>
      <c r="H78" s="344"/>
      <c r="I78" s="347">
        <v>77.0</v>
      </c>
      <c r="J78" s="14" t="s">
        <v>5479</v>
      </c>
      <c r="K78" s="14">
        <v>2.0</v>
      </c>
      <c r="L78" s="14" t="s">
        <v>5369</v>
      </c>
    </row>
    <row r="79" ht="15.0" customHeight="1">
      <c r="A79" s="351" t="s">
        <v>5473</v>
      </c>
      <c r="B79" s="362">
        <v>43.0</v>
      </c>
      <c r="C79" s="344"/>
      <c r="D79" s="344"/>
      <c r="E79" s="344"/>
      <c r="F79" s="344"/>
      <c r="G79" s="345"/>
      <c r="H79" s="344"/>
      <c r="I79" s="347">
        <v>78.0</v>
      </c>
      <c r="J79" s="14" t="s">
        <v>3083</v>
      </c>
      <c r="K79" s="9">
        <v>2.0</v>
      </c>
      <c r="L79" s="14" t="s">
        <v>5402</v>
      </c>
    </row>
    <row r="80" ht="15.0" customHeight="1">
      <c r="A80" s="351" t="s">
        <v>5467</v>
      </c>
      <c r="B80" s="362">
        <v>44.0</v>
      </c>
      <c r="C80" s="14">
        <v>44.0</v>
      </c>
      <c r="D80" s="14">
        <v>44.0</v>
      </c>
      <c r="E80" s="14">
        <v>44.0</v>
      </c>
      <c r="F80" s="344"/>
      <c r="G80" s="345"/>
      <c r="H80" s="344"/>
      <c r="I80" s="347">
        <v>79.0</v>
      </c>
      <c r="J80" s="14" t="s">
        <v>5693</v>
      </c>
      <c r="K80" s="14">
        <v>2.0</v>
      </c>
      <c r="L80" s="14" t="s">
        <v>5369</v>
      </c>
    </row>
    <row r="81" ht="15.0" customHeight="1">
      <c r="A81" s="351" t="s">
        <v>5382</v>
      </c>
      <c r="B81" s="362">
        <v>45.0</v>
      </c>
      <c r="C81" s="14">
        <v>45.0</v>
      </c>
      <c r="D81" s="14">
        <v>45.0</v>
      </c>
      <c r="E81" s="14">
        <v>45.0</v>
      </c>
      <c r="F81" s="344"/>
      <c r="G81" s="345"/>
      <c r="H81" s="344"/>
      <c r="I81" s="347">
        <v>80.0</v>
      </c>
      <c r="J81" s="14" t="s">
        <v>5770</v>
      </c>
      <c r="K81" s="14">
        <v>2.0</v>
      </c>
      <c r="L81" s="14" t="s">
        <v>5411</v>
      </c>
    </row>
    <row r="82" ht="15.0" customHeight="1">
      <c r="A82" s="351" t="s">
        <v>5650</v>
      </c>
      <c r="B82" s="356"/>
      <c r="C82" s="14">
        <v>47.0</v>
      </c>
      <c r="D82" s="14">
        <v>47.0</v>
      </c>
      <c r="E82" s="14">
        <v>47.0</v>
      </c>
      <c r="F82" s="344"/>
      <c r="G82" s="345"/>
      <c r="H82" s="344"/>
      <c r="I82" s="347">
        <v>81.0</v>
      </c>
      <c r="J82" s="363" t="s">
        <v>669</v>
      </c>
      <c r="K82" s="363">
        <v>1.0</v>
      </c>
      <c r="L82" s="363" t="s">
        <v>5366</v>
      </c>
    </row>
    <row r="83" ht="15.0" customHeight="1">
      <c r="A83" s="351" t="s">
        <v>5470</v>
      </c>
      <c r="B83" s="356"/>
      <c r="C83" s="14">
        <v>48.0</v>
      </c>
      <c r="D83" s="14">
        <v>48.0</v>
      </c>
      <c r="E83" s="14">
        <v>48.0</v>
      </c>
      <c r="F83" s="344"/>
      <c r="G83" s="345"/>
      <c r="H83" s="344"/>
      <c r="I83" s="382"/>
      <c r="J83" s="364" t="s">
        <v>5493</v>
      </c>
      <c r="K83" s="365">
        <f>SUM(K2:K82)</f>
        <v>134</v>
      </c>
      <c r="L83" s="366"/>
    </row>
    <row r="84" ht="15.0" customHeight="1">
      <c r="A84" s="351" t="s">
        <v>5768</v>
      </c>
      <c r="B84" s="362">
        <v>50.0</v>
      </c>
      <c r="C84" s="14">
        <v>50.0</v>
      </c>
      <c r="D84" s="14">
        <v>50.0</v>
      </c>
      <c r="E84" s="14">
        <v>50.0</v>
      </c>
      <c r="F84" s="344"/>
      <c r="G84" s="345"/>
      <c r="H84" s="344"/>
      <c r="I84" s="382"/>
      <c r="J84" s="14" t="s">
        <v>5497</v>
      </c>
      <c r="K84" s="367">
        <f>K83-(2*10)</f>
        <v>114</v>
      </c>
      <c r="L84" s="3"/>
    </row>
    <row r="85" ht="15.0" customHeight="1">
      <c r="A85" s="351" t="s">
        <v>5740</v>
      </c>
      <c r="B85" s="362">
        <v>53.0</v>
      </c>
      <c r="C85" s="14">
        <v>53.0</v>
      </c>
      <c r="D85" s="14">
        <v>53.0</v>
      </c>
      <c r="E85" s="14">
        <v>53.0</v>
      </c>
      <c r="F85" s="344"/>
      <c r="G85" s="345"/>
      <c r="H85" s="344"/>
    </row>
    <row r="86" ht="15.0" customHeight="1">
      <c r="A86" s="351" t="s">
        <v>5418</v>
      </c>
      <c r="B86" s="362">
        <v>58.0</v>
      </c>
      <c r="C86" s="344"/>
      <c r="D86" s="344"/>
      <c r="E86" s="344"/>
      <c r="F86" s="344"/>
      <c r="G86" s="345"/>
      <c r="H86" s="344"/>
    </row>
    <row r="87" ht="15.0" customHeight="1">
      <c r="A87" s="351" t="s">
        <v>5761</v>
      </c>
      <c r="B87" s="356"/>
      <c r="C87" s="14">
        <v>59.0</v>
      </c>
      <c r="D87" s="14">
        <v>59.0</v>
      </c>
      <c r="E87" s="14"/>
      <c r="F87" s="344"/>
      <c r="G87" s="345"/>
      <c r="H87" s="344"/>
      <c r="I87" s="382"/>
      <c r="J87" s="3"/>
      <c r="K87" s="344"/>
      <c r="L87" s="3"/>
    </row>
    <row r="88" ht="15.0" customHeight="1">
      <c r="A88" s="351" t="s">
        <v>5693</v>
      </c>
      <c r="B88" s="362">
        <v>61.0</v>
      </c>
      <c r="C88" s="14">
        <v>61.0</v>
      </c>
      <c r="D88" s="14">
        <v>61.0</v>
      </c>
      <c r="E88" s="14">
        <v>61.0</v>
      </c>
      <c r="F88" s="344"/>
      <c r="G88" s="345"/>
      <c r="H88" s="344"/>
      <c r="I88" s="382"/>
      <c r="J88" s="3"/>
      <c r="K88" s="344"/>
      <c r="L88" s="3"/>
    </row>
    <row r="89" ht="15.0" customHeight="1">
      <c r="A89" s="351" t="s">
        <v>1707</v>
      </c>
      <c r="B89" s="362">
        <v>70.0</v>
      </c>
      <c r="C89" s="14">
        <v>70.0</v>
      </c>
      <c r="D89" s="14">
        <v>70.0</v>
      </c>
      <c r="E89" s="14"/>
      <c r="F89" s="344"/>
      <c r="G89" s="345"/>
      <c r="H89" s="344"/>
      <c r="I89" s="382"/>
      <c r="J89" s="3"/>
      <c r="K89" s="344"/>
      <c r="L89" s="3"/>
    </row>
    <row r="90" ht="15.0" customHeight="1">
      <c r="A90" s="351" t="s">
        <v>1521</v>
      </c>
      <c r="B90" s="362">
        <v>75.0</v>
      </c>
      <c r="C90" s="14">
        <v>75.0</v>
      </c>
      <c r="D90" s="14">
        <v>75.0</v>
      </c>
      <c r="E90" s="14">
        <v>75.0</v>
      </c>
      <c r="F90" s="344"/>
      <c r="G90" s="345"/>
      <c r="H90" s="344"/>
      <c r="I90" s="382"/>
      <c r="J90" s="3"/>
      <c r="K90" s="344"/>
      <c r="L90" s="3"/>
    </row>
    <row r="91" ht="15.0" customHeight="1">
      <c r="A91" s="351" t="s">
        <v>5769</v>
      </c>
      <c r="B91" s="362">
        <v>76.0</v>
      </c>
      <c r="C91" s="344"/>
      <c r="D91" s="344"/>
      <c r="E91" s="344"/>
      <c r="F91" s="344"/>
      <c r="G91" s="345"/>
      <c r="H91" s="344"/>
      <c r="I91" s="382"/>
      <c r="J91" s="3"/>
      <c r="K91" s="344"/>
      <c r="L91" s="3"/>
    </row>
    <row r="92" ht="15.0" customHeight="1">
      <c r="A92" s="351" t="s">
        <v>5554</v>
      </c>
      <c r="B92" s="362">
        <v>80.0</v>
      </c>
      <c r="C92" s="14">
        <v>80.0</v>
      </c>
      <c r="D92" s="14">
        <v>80.0</v>
      </c>
      <c r="E92" s="14">
        <v>80.0</v>
      </c>
      <c r="F92" s="344"/>
      <c r="G92" s="345"/>
      <c r="H92" s="344"/>
      <c r="I92" s="382"/>
      <c r="J92" s="3"/>
      <c r="K92" s="344"/>
      <c r="L92" s="3"/>
    </row>
    <row r="93" ht="15.0" customHeight="1">
      <c r="A93" s="351" t="s">
        <v>5462</v>
      </c>
      <c r="B93" s="362">
        <v>82.0</v>
      </c>
      <c r="C93" s="344"/>
      <c r="D93" s="344"/>
      <c r="E93" s="344"/>
      <c r="F93" s="344"/>
      <c r="G93" s="345"/>
      <c r="H93" s="344"/>
      <c r="I93" s="382"/>
      <c r="J93" s="3"/>
      <c r="K93" s="344"/>
      <c r="L93" s="3"/>
    </row>
    <row r="94" ht="15.0" customHeight="1">
      <c r="A94" s="351" t="s">
        <v>5461</v>
      </c>
      <c r="B94" s="362">
        <v>83.0</v>
      </c>
      <c r="C94" s="344"/>
      <c r="D94" s="344"/>
      <c r="E94" s="344"/>
      <c r="F94" s="344"/>
      <c r="G94" s="345"/>
      <c r="H94" s="344"/>
      <c r="I94" s="382"/>
      <c r="J94" s="3"/>
      <c r="K94" s="344"/>
      <c r="L94" s="3"/>
    </row>
    <row r="95" ht="15.0" customHeight="1">
      <c r="A95" s="351" t="s">
        <v>5755</v>
      </c>
      <c r="B95" s="362">
        <v>86.0</v>
      </c>
      <c r="C95" s="14">
        <v>86.0</v>
      </c>
      <c r="D95" s="14">
        <v>86.0</v>
      </c>
      <c r="E95" s="14">
        <v>86.0</v>
      </c>
      <c r="F95" s="344"/>
      <c r="G95" s="345"/>
      <c r="H95" s="344"/>
      <c r="I95" s="382"/>
      <c r="J95" s="3"/>
      <c r="K95" s="344"/>
      <c r="L95" s="3"/>
    </row>
    <row r="96" ht="15.0" customHeight="1">
      <c r="A96" s="351" t="s">
        <v>5486</v>
      </c>
      <c r="B96" s="362">
        <v>87.0</v>
      </c>
      <c r="C96" s="14">
        <v>87.0</v>
      </c>
      <c r="D96" s="14">
        <v>87.0</v>
      </c>
      <c r="E96" s="14">
        <v>87.0</v>
      </c>
      <c r="F96" s="344"/>
      <c r="G96" s="345"/>
      <c r="H96" s="344"/>
      <c r="I96" s="382"/>
      <c r="J96" s="3"/>
      <c r="K96" s="344"/>
      <c r="L96" s="3"/>
    </row>
    <row r="97" ht="15.0" customHeight="1">
      <c r="A97" s="351" t="s">
        <v>5462</v>
      </c>
      <c r="B97" s="356"/>
      <c r="C97" s="344"/>
      <c r="D97" s="14">
        <v>88.0</v>
      </c>
      <c r="E97" s="14">
        <v>88.0</v>
      </c>
      <c r="F97" s="344"/>
      <c r="G97" s="345"/>
      <c r="H97" s="344"/>
      <c r="I97" s="382"/>
      <c r="J97" s="3"/>
      <c r="K97" s="344"/>
      <c r="L97" s="3"/>
    </row>
    <row r="98" ht="15.0" customHeight="1">
      <c r="A98" s="351" t="s">
        <v>2108</v>
      </c>
      <c r="B98" s="362">
        <v>90.0</v>
      </c>
      <c r="C98" s="14">
        <v>90.0</v>
      </c>
      <c r="D98" s="14">
        <v>90.0</v>
      </c>
      <c r="E98" s="14">
        <v>90.0</v>
      </c>
      <c r="F98" s="344"/>
      <c r="G98" s="345"/>
      <c r="H98" s="344"/>
      <c r="I98" s="382"/>
      <c r="J98" s="3"/>
      <c r="K98" s="344"/>
      <c r="L98" s="3"/>
    </row>
    <row r="99" ht="15.0" customHeight="1">
      <c r="A99" s="351" t="s">
        <v>5752</v>
      </c>
      <c r="B99" s="356"/>
      <c r="C99" s="14">
        <v>91.0</v>
      </c>
      <c r="D99" s="14">
        <v>91.0</v>
      </c>
      <c r="E99" s="14">
        <v>91.0</v>
      </c>
      <c r="F99" s="344"/>
      <c r="G99" s="345"/>
      <c r="H99" s="344"/>
      <c r="I99" s="382"/>
      <c r="J99" s="3"/>
      <c r="K99" s="344"/>
      <c r="L99" s="3"/>
    </row>
    <row r="100" ht="15.0" customHeight="1">
      <c r="A100" s="351" t="s">
        <v>5473</v>
      </c>
      <c r="B100" s="356"/>
      <c r="C100" s="344"/>
      <c r="D100" s="14">
        <v>94.0</v>
      </c>
      <c r="E100" s="14"/>
      <c r="F100" s="344"/>
      <c r="G100" s="345"/>
      <c r="H100" s="344"/>
      <c r="I100" s="382"/>
      <c r="J100" s="3"/>
      <c r="K100" s="344"/>
      <c r="L100" s="3"/>
    </row>
    <row r="101" ht="15.0" customHeight="1">
      <c r="A101" s="351" t="s">
        <v>5555</v>
      </c>
      <c r="B101" s="356"/>
      <c r="C101" s="14">
        <v>94.0</v>
      </c>
      <c r="D101" s="14">
        <v>94.0</v>
      </c>
      <c r="E101" s="14"/>
      <c r="F101" s="344"/>
      <c r="G101" s="345"/>
      <c r="H101" s="344"/>
      <c r="I101" s="382"/>
      <c r="J101" s="3"/>
      <c r="K101" s="344"/>
      <c r="L101" s="3"/>
    </row>
    <row r="102" ht="15.0" customHeight="1">
      <c r="A102" s="351" t="s">
        <v>5767</v>
      </c>
      <c r="B102" s="356"/>
      <c r="C102" s="344"/>
      <c r="D102" s="14">
        <v>96.0</v>
      </c>
      <c r="E102" s="14">
        <v>96.0</v>
      </c>
      <c r="F102" s="344"/>
      <c r="G102" s="345"/>
      <c r="H102" s="344"/>
      <c r="I102" s="382"/>
      <c r="J102" s="3"/>
      <c r="K102" s="344"/>
      <c r="L102" s="3"/>
    </row>
    <row r="103" ht="15.0" customHeight="1">
      <c r="A103" s="351" t="s">
        <v>5398</v>
      </c>
      <c r="B103" s="356"/>
      <c r="C103" s="344"/>
      <c r="D103" s="14">
        <v>100.0</v>
      </c>
      <c r="E103" s="14">
        <v>100.0</v>
      </c>
      <c r="F103" s="344"/>
      <c r="G103" s="345"/>
      <c r="H103" s="344"/>
      <c r="I103" s="382"/>
      <c r="J103" s="3"/>
      <c r="K103" s="344"/>
      <c r="L103" s="3"/>
    </row>
    <row r="104" ht="15.0" customHeight="1">
      <c r="A104" s="351" t="s">
        <v>5561</v>
      </c>
      <c r="B104" s="362" t="s">
        <v>5577</v>
      </c>
      <c r="C104" s="14" t="s">
        <v>5577</v>
      </c>
      <c r="D104" s="14" t="s">
        <v>5577</v>
      </c>
      <c r="E104" s="14"/>
      <c r="F104" s="344"/>
      <c r="G104" s="345"/>
      <c r="H104" s="344"/>
      <c r="I104" s="3"/>
      <c r="J104" s="3"/>
      <c r="K104" s="344"/>
      <c r="L104" s="3"/>
    </row>
    <row r="105" ht="15.0" customHeight="1">
      <c r="A105" s="351" t="s">
        <v>5555</v>
      </c>
      <c r="B105" s="362" t="s">
        <v>5578</v>
      </c>
      <c r="C105" s="344"/>
      <c r="D105" s="344"/>
      <c r="E105" s="344"/>
      <c r="F105" s="344"/>
      <c r="G105" s="345"/>
      <c r="H105" s="344"/>
      <c r="I105" s="3"/>
      <c r="J105" s="3"/>
      <c r="K105" s="344"/>
      <c r="L105" s="3"/>
    </row>
    <row r="106" ht="15.0" customHeight="1">
      <c r="A106" s="351" t="s">
        <v>5771</v>
      </c>
      <c r="B106" s="362" t="s">
        <v>5784</v>
      </c>
      <c r="C106" s="344"/>
      <c r="D106" s="344"/>
      <c r="E106" s="344"/>
      <c r="F106" s="344"/>
      <c r="G106" s="345"/>
      <c r="H106" s="344"/>
      <c r="I106" s="3"/>
      <c r="J106" s="3"/>
      <c r="K106" s="344"/>
      <c r="L106" s="3"/>
    </row>
    <row r="107" ht="15.0" customHeight="1">
      <c r="A107" s="14"/>
      <c r="B107" s="14"/>
      <c r="C107" s="344"/>
      <c r="D107" s="344"/>
      <c r="E107" s="344"/>
      <c r="F107" s="344"/>
      <c r="G107" s="345"/>
      <c r="H107" s="344"/>
      <c r="I107" s="3"/>
      <c r="J107" s="3"/>
      <c r="K107" s="344"/>
      <c r="L107" s="3"/>
    </row>
    <row r="108" ht="15.0" customHeight="1">
      <c r="A108" s="14"/>
      <c r="B108" s="14"/>
      <c r="C108" s="344"/>
      <c r="D108" s="344"/>
      <c r="E108" s="344"/>
      <c r="F108" s="344"/>
      <c r="G108" s="345"/>
      <c r="H108" s="344"/>
      <c r="I108" s="3"/>
      <c r="J108" s="3"/>
      <c r="K108" s="344"/>
      <c r="L108" s="3"/>
    </row>
  </sheetData>
  <mergeCells count="5">
    <mergeCell ref="A2:E2"/>
    <mergeCell ref="A22:E22"/>
    <mergeCell ref="A25:E25"/>
    <mergeCell ref="A42:E42"/>
    <mergeCell ref="A59:E59"/>
  </mergeCells>
  <conditionalFormatting sqref="B3:E21">
    <cfRule type="containsBlanks" dxfId="0" priority="1">
      <formula>LEN(TRIM(B3))=0</formula>
    </cfRule>
  </conditionalFormatting>
  <conditionalFormatting sqref="B23:E23">
    <cfRule type="containsBlanks" dxfId="0" priority="2">
      <formula>LEN(TRIM(B23))=0</formula>
    </cfRule>
  </conditionalFormatting>
  <conditionalFormatting sqref="B3:E21">
    <cfRule type="cellIs" dxfId="1" priority="3" operator="lessThanOrEqual">
      <formula>25</formula>
    </cfRule>
  </conditionalFormatting>
  <conditionalFormatting sqref="B23:E23">
    <cfRule type="cellIs" dxfId="1" priority="4" operator="lessThanOrEqual">
      <formula>25</formula>
    </cfRule>
  </conditionalFormatting>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4803</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5722</v>
      </c>
      <c r="K2" s="14">
        <v>0.0</v>
      </c>
      <c r="L2" s="14" t="s">
        <v>5392</v>
      </c>
    </row>
    <row r="3" ht="15.0" customHeight="1">
      <c r="A3" s="348" t="s">
        <v>5836</v>
      </c>
      <c r="B3" s="349">
        <v>0.0</v>
      </c>
      <c r="C3" s="350">
        <v>0.0</v>
      </c>
      <c r="D3" s="350">
        <v>0.0</v>
      </c>
      <c r="E3" s="350">
        <v>0.0</v>
      </c>
      <c r="F3" s="344"/>
      <c r="G3" s="345"/>
      <c r="H3" s="344"/>
      <c r="I3" s="347">
        <v>2.0</v>
      </c>
      <c r="J3" s="14" t="s">
        <v>5837</v>
      </c>
      <c r="K3" s="14">
        <v>1.0</v>
      </c>
      <c r="L3" s="14" t="s">
        <v>5366</v>
      </c>
    </row>
    <row r="4" ht="15.0" customHeight="1">
      <c r="A4" s="351" t="s">
        <v>5838</v>
      </c>
      <c r="B4" s="352">
        <v>0.0</v>
      </c>
      <c r="C4" s="353">
        <v>0.0</v>
      </c>
      <c r="D4" s="353">
        <v>0.0</v>
      </c>
      <c r="E4" s="353">
        <v>0.0</v>
      </c>
      <c r="F4" s="344"/>
      <c r="G4" s="345"/>
      <c r="H4" s="344"/>
      <c r="I4" s="347">
        <v>3.0</v>
      </c>
      <c r="J4" s="14" t="s">
        <v>5595</v>
      </c>
      <c r="K4" s="9">
        <v>2.0</v>
      </c>
      <c r="L4" s="14" t="s">
        <v>5441</v>
      </c>
    </row>
    <row r="5" ht="15.0" customHeight="1">
      <c r="A5" s="351" t="s">
        <v>3403</v>
      </c>
      <c r="B5" s="352">
        <v>0.0</v>
      </c>
      <c r="C5" s="353">
        <v>0.0</v>
      </c>
      <c r="D5" s="353">
        <v>0.0</v>
      </c>
      <c r="E5" s="353"/>
      <c r="F5" s="344"/>
      <c r="G5" s="345"/>
      <c r="H5" s="344"/>
      <c r="I5" s="347">
        <v>4.0</v>
      </c>
      <c r="J5" s="14" t="s">
        <v>5723</v>
      </c>
      <c r="K5" s="9">
        <v>2.0</v>
      </c>
      <c r="L5" s="14" t="s">
        <v>5402</v>
      </c>
    </row>
    <row r="6" ht="15.0" customHeight="1">
      <c r="A6" s="357" t="s">
        <v>5725</v>
      </c>
      <c r="B6" s="352"/>
      <c r="C6" s="353"/>
      <c r="D6" s="353"/>
      <c r="E6" s="353">
        <v>0.0</v>
      </c>
      <c r="F6" s="344"/>
      <c r="G6" s="345"/>
      <c r="H6" s="344"/>
      <c r="I6" s="347">
        <v>5.0</v>
      </c>
      <c r="J6" s="14" t="s">
        <v>5382</v>
      </c>
      <c r="K6" s="14">
        <v>2.0</v>
      </c>
      <c r="L6" s="14" t="s">
        <v>5369</v>
      </c>
    </row>
    <row r="7" ht="15.0" customHeight="1">
      <c r="A7" s="351" t="s">
        <v>2431</v>
      </c>
      <c r="B7" s="352">
        <v>0.0</v>
      </c>
      <c r="C7" s="353">
        <v>0.0</v>
      </c>
      <c r="D7" s="353">
        <v>0.0</v>
      </c>
      <c r="E7" s="353">
        <v>0.0</v>
      </c>
      <c r="F7" s="344"/>
      <c r="G7" s="345"/>
      <c r="H7" s="344"/>
      <c r="I7" s="347">
        <v>6.0</v>
      </c>
      <c r="J7" s="14" t="s">
        <v>5727</v>
      </c>
      <c r="K7" s="9">
        <v>2.0</v>
      </c>
      <c r="L7" s="14" t="s">
        <v>5402</v>
      </c>
    </row>
    <row r="8" ht="15.0" customHeight="1">
      <c r="A8" s="351" t="s">
        <v>5722</v>
      </c>
      <c r="B8" s="354"/>
      <c r="C8" s="353">
        <v>5.0</v>
      </c>
      <c r="D8" s="353">
        <v>5.0</v>
      </c>
      <c r="E8" s="353">
        <v>5.0</v>
      </c>
      <c r="F8" s="344"/>
      <c r="G8" s="345"/>
      <c r="H8" s="344"/>
      <c r="I8" s="347">
        <v>7.0</v>
      </c>
      <c r="J8" s="14" t="s">
        <v>5729</v>
      </c>
      <c r="K8" s="14">
        <v>2.0</v>
      </c>
      <c r="L8" s="14" t="s">
        <v>5411</v>
      </c>
    </row>
    <row r="9" ht="15.0" customHeight="1">
      <c r="A9" s="351" t="s">
        <v>5728</v>
      </c>
      <c r="B9" s="352">
        <v>5.0</v>
      </c>
      <c r="C9" s="353">
        <v>7.0</v>
      </c>
      <c r="D9" s="353">
        <v>7.0</v>
      </c>
      <c r="E9" s="353">
        <v>7.0</v>
      </c>
      <c r="F9" s="344"/>
      <c r="G9" s="345"/>
      <c r="H9" s="344"/>
      <c r="I9" s="347">
        <v>8.0</v>
      </c>
      <c r="J9" s="9" t="s">
        <v>5607</v>
      </c>
      <c r="K9" s="14">
        <v>2.0</v>
      </c>
      <c r="L9" s="9" t="s">
        <v>5369</v>
      </c>
    </row>
    <row r="10" ht="15.0" customHeight="1">
      <c r="A10" s="351" t="s">
        <v>5730</v>
      </c>
      <c r="B10" s="352">
        <v>9.0</v>
      </c>
      <c r="C10" s="353">
        <v>10.0</v>
      </c>
      <c r="D10" s="353">
        <v>10.0</v>
      </c>
      <c r="E10" s="353">
        <v>10.0</v>
      </c>
      <c r="F10" s="344"/>
      <c r="G10" s="345"/>
      <c r="H10" s="344"/>
      <c r="I10" s="347">
        <v>9.0</v>
      </c>
      <c r="J10" s="14" t="s">
        <v>5525</v>
      </c>
      <c r="K10" s="14">
        <v>2.0</v>
      </c>
      <c r="L10" s="14" t="s">
        <v>5369</v>
      </c>
    </row>
    <row r="11" ht="15.0" customHeight="1">
      <c r="A11" s="351" t="s">
        <v>981</v>
      </c>
      <c r="B11" s="352">
        <v>13.0</v>
      </c>
      <c r="C11" s="353">
        <v>13.0</v>
      </c>
      <c r="D11" s="353">
        <v>13.0</v>
      </c>
      <c r="E11" s="353">
        <v>13.0</v>
      </c>
      <c r="F11" s="344"/>
      <c r="G11" s="345"/>
      <c r="H11" s="344"/>
      <c r="I11" s="347">
        <v>10.0</v>
      </c>
      <c r="J11" s="14" t="s">
        <v>3403</v>
      </c>
      <c r="K11" s="14">
        <v>0.0</v>
      </c>
      <c r="L11" s="14" t="s">
        <v>5392</v>
      </c>
    </row>
    <row r="12" ht="15.0" customHeight="1">
      <c r="A12" s="351" t="s">
        <v>5731</v>
      </c>
      <c r="B12" s="352">
        <v>17.0</v>
      </c>
      <c r="C12" s="353">
        <v>17.0</v>
      </c>
      <c r="D12" s="353">
        <v>17.0</v>
      </c>
      <c r="E12" s="353">
        <v>17.0</v>
      </c>
      <c r="F12" s="344"/>
      <c r="G12" s="345"/>
      <c r="H12" s="344"/>
      <c r="I12" s="347">
        <v>11.0</v>
      </c>
      <c r="J12" s="14" t="s">
        <v>5398</v>
      </c>
      <c r="K12" s="14">
        <v>2.0</v>
      </c>
      <c r="L12" s="14" t="s">
        <v>5369</v>
      </c>
    </row>
    <row r="13" ht="15.0" customHeight="1">
      <c r="A13" s="357" t="s">
        <v>3403</v>
      </c>
      <c r="B13" s="352"/>
      <c r="C13" s="353"/>
      <c r="D13" s="353"/>
      <c r="E13" s="353">
        <v>21.0</v>
      </c>
      <c r="F13" s="344"/>
      <c r="G13" s="345"/>
      <c r="H13" s="344"/>
      <c r="I13" s="347">
        <v>12.0</v>
      </c>
      <c r="J13" s="14" t="s">
        <v>5401</v>
      </c>
      <c r="K13" s="9">
        <v>2.0</v>
      </c>
      <c r="L13" s="14" t="s">
        <v>5402</v>
      </c>
    </row>
    <row r="14" ht="15.0" customHeight="1">
      <c r="A14" s="351" t="s">
        <v>5444</v>
      </c>
      <c r="B14" s="352">
        <v>21.0</v>
      </c>
      <c r="C14" s="353">
        <v>25.0</v>
      </c>
      <c r="D14" s="353">
        <v>25.0</v>
      </c>
      <c r="E14" s="353">
        <v>25.0</v>
      </c>
      <c r="F14" s="344"/>
      <c r="G14" s="345"/>
      <c r="H14" s="344"/>
      <c r="I14" s="347">
        <v>13.0</v>
      </c>
      <c r="J14" s="14" t="s">
        <v>5408</v>
      </c>
      <c r="K14" s="14">
        <v>2.0</v>
      </c>
      <c r="L14" s="14" t="s">
        <v>5369</v>
      </c>
    </row>
    <row r="15" ht="15.0" customHeight="1">
      <c r="A15" s="351" t="s">
        <v>5734</v>
      </c>
      <c r="B15" s="354"/>
      <c r="C15" s="353">
        <v>28.0</v>
      </c>
      <c r="D15" s="353">
        <v>28.0</v>
      </c>
      <c r="E15" s="353">
        <v>28.0</v>
      </c>
      <c r="F15" s="344"/>
      <c r="G15" s="345"/>
      <c r="H15" s="344"/>
      <c r="I15" s="347">
        <v>14.0</v>
      </c>
      <c r="J15" s="14" t="s">
        <v>1795</v>
      </c>
      <c r="K15" s="14">
        <v>1.0</v>
      </c>
      <c r="L15" s="14" t="s">
        <v>5366</v>
      </c>
    </row>
    <row r="16" ht="15.0" customHeight="1">
      <c r="A16" s="351" t="s">
        <v>5736</v>
      </c>
      <c r="B16" s="352">
        <v>28.0</v>
      </c>
      <c r="C16" s="353">
        <v>34.0</v>
      </c>
      <c r="D16" s="353">
        <v>34.0</v>
      </c>
      <c r="E16" s="353">
        <v>34.0</v>
      </c>
      <c r="F16" s="344"/>
      <c r="G16" s="345"/>
      <c r="H16" s="344"/>
      <c r="I16" s="347">
        <v>15.0</v>
      </c>
      <c r="J16" s="14" t="s">
        <v>5735</v>
      </c>
      <c r="K16" s="9">
        <v>2.0</v>
      </c>
      <c r="L16" s="14" t="s">
        <v>5402</v>
      </c>
    </row>
    <row r="17" ht="15.0" customHeight="1">
      <c r="A17" s="351" t="s">
        <v>1562</v>
      </c>
      <c r="B17" s="352">
        <v>36.0</v>
      </c>
      <c r="C17" s="353">
        <v>37.0</v>
      </c>
      <c r="D17" s="353">
        <v>37.0</v>
      </c>
      <c r="E17" s="353">
        <v>37.0</v>
      </c>
      <c r="F17" s="344"/>
      <c r="G17" s="345"/>
      <c r="H17" s="344"/>
      <c r="I17" s="347">
        <v>16.0</v>
      </c>
      <c r="J17" s="14" t="s">
        <v>5843</v>
      </c>
      <c r="K17" s="14">
        <v>2.0</v>
      </c>
      <c r="L17" s="14" t="s">
        <v>5369</v>
      </c>
    </row>
    <row r="18" ht="15.0" customHeight="1">
      <c r="A18" s="351" t="s">
        <v>5762</v>
      </c>
      <c r="B18" s="352">
        <v>42.0</v>
      </c>
      <c r="C18" s="353">
        <v>42.0</v>
      </c>
      <c r="D18" s="353">
        <v>42.0</v>
      </c>
      <c r="E18" s="353">
        <v>42.0</v>
      </c>
      <c r="F18" s="344"/>
      <c r="G18" s="345"/>
      <c r="H18" s="344"/>
      <c r="I18" s="347">
        <v>17.0</v>
      </c>
      <c r="J18" s="14" t="s">
        <v>5410</v>
      </c>
      <c r="K18" s="14">
        <v>2.0</v>
      </c>
      <c r="L18" s="14" t="s">
        <v>5411</v>
      </c>
    </row>
    <row r="19" ht="15.0" customHeight="1">
      <c r="A19" s="351" t="s">
        <v>5837</v>
      </c>
      <c r="B19" s="352">
        <v>42.0</v>
      </c>
      <c r="C19" s="353">
        <v>42.0</v>
      </c>
      <c r="D19" s="353">
        <v>42.0</v>
      </c>
      <c r="E19" s="353">
        <v>42.0</v>
      </c>
      <c r="F19" s="344"/>
      <c r="G19" s="345"/>
      <c r="H19" s="344"/>
      <c r="I19" s="347">
        <v>18.0</v>
      </c>
      <c r="J19" s="14" t="s">
        <v>2374</v>
      </c>
      <c r="K19" s="14">
        <v>2.0</v>
      </c>
      <c r="L19" s="14" t="s">
        <v>5369</v>
      </c>
    </row>
    <row r="20" ht="15.0" customHeight="1">
      <c r="A20" s="351" t="s">
        <v>5739</v>
      </c>
      <c r="B20" s="354"/>
      <c r="C20" s="353">
        <v>47.0</v>
      </c>
      <c r="D20" s="353">
        <v>47.0</v>
      </c>
      <c r="E20" s="353">
        <v>47.0</v>
      </c>
      <c r="F20" s="344"/>
      <c r="G20" s="345"/>
      <c r="H20" s="344"/>
      <c r="I20" s="347">
        <v>19.0</v>
      </c>
      <c r="J20" s="14" t="s">
        <v>5730</v>
      </c>
      <c r="K20" s="14">
        <v>0.0</v>
      </c>
      <c r="L20" s="14" t="s">
        <v>5392</v>
      </c>
    </row>
    <row r="21" ht="15.0" customHeight="1">
      <c r="A21" s="351" t="s">
        <v>5742</v>
      </c>
      <c r="B21" s="352">
        <v>48.0</v>
      </c>
      <c r="C21" s="353">
        <v>56.0</v>
      </c>
      <c r="D21" s="353">
        <v>56.0</v>
      </c>
      <c r="E21" s="353">
        <v>56.0</v>
      </c>
      <c r="F21" s="344"/>
      <c r="G21" s="345"/>
      <c r="H21" s="344"/>
      <c r="I21" s="347">
        <v>20.0</v>
      </c>
      <c r="J21" s="14" t="s">
        <v>5418</v>
      </c>
      <c r="K21" s="9">
        <v>2.0</v>
      </c>
      <c r="L21" s="14" t="s">
        <v>5396</v>
      </c>
    </row>
    <row r="22" ht="15.0" customHeight="1">
      <c r="A22" s="351" t="s">
        <v>5743</v>
      </c>
      <c r="B22" s="352">
        <v>54.0</v>
      </c>
      <c r="C22" s="353">
        <v>62.0</v>
      </c>
      <c r="D22" s="353">
        <v>62.0</v>
      </c>
      <c r="E22" s="353">
        <v>62.0</v>
      </c>
      <c r="F22" s="344"/>
      <c r="G22" s="345"/>
      <c r="H22" s="344"/>
      <c r="I22" s="347">
        <v>21.0</v>
      </c>
      <c r="J22" s="14" t="s">
        <v>5740</v>
      </c>
      <c r="K22" s="14">
        <v>2.0</v>
      </c>
      <c r="L22" s="14" t="s">
        <v>5369</v>
      </c>
    </row>
    <row r="23" ht="15.0" customHeight="1">
      <c r="A23" s="351" t="s">
        <v>669</v>
      </c>
      <c r="B23" s="352">
        <v>60.0</v>
      </c>
      <c r="C23" s="353">
        <v>71.0</v>
      </c>
      <c r="D23" s="353">
        <v>71.0</v>
      </c>
      <c r="E23" s="353">
        <v>71.0</v>
      </c>
      <c r="F23" s="344"/>
      <c r="G23" s="345"/>
      <c r="H23" s="344"/>
      <c r="I23" s="347">
        <v>22.0</v>
      </c>
      <c r="J23" s="14" t="s">
        <v>5420</v>
      </c>
      <c r="K23" s="14">
        <v>2.0</v>
      </c>
      <c r="L23" s="14" t="s">
        <v>5369</v>
      </c>
    </row>
    <row r="24" ht="19.5" customHeight="1">
      <c r="A24" s="351" t="s">
        <v>5845</v>
      </c>
      <c r="B24" s="354"/>
      <c r="C24" s="353">
        <v>77.0</v>
      </c>
      <c r="D24" s="353">
        <v>77.0</v>
      </c>
      <c r="E24" s="353">
        <v>77.0</v>
      </c>
      <c r="F24" s="344"/>
      <c r="G24" s="345"/>
      <c r="H24" s="344"/>
      <c r="I24" s="347">
        <v>23.0</v>
      </c>
      <c r="J24" s="14" t="s">
        <v>5744</v>
      </c>
      <c r="K24" s="14">
        <v>2.0</v>
      </c>
      <c r="L24" s="14" t="s">
        <v>5369</v>
      </c>
    </row>
    <row r="25" ht="15.0" customHeight="1">
      <c r="A25" s="3"/>
      <c r="B25" s="355"/>
      <c r="C25" s="355"/>
      <c r="D25" s="355"/>
      <c r="E25" s="355"/>
      <c r="F25" s="344"/>
      <c r="G25" s="345"/>
      <c r="H25" s="344"/>
      <c r="I25" s="347">
        <v>24.0</v>
      </c>
      <c r="J25" s="14" t="s">
        <v>5736</v>
      </c>
      <c r="K25" s="14">
        <v>0.0</v>
      </c>
      <c r="L25" s="14" t="s">
        <v>5392</v>
      </c>
    </row>
    <row r="26" ht="15.0" customHeight="1">
      <c r="A26" s="346" t="s">
        <v>5803</v>
      </c>
      <c r="B26" s="48"/>
      <c r="C26" s="48"/>
      <c r="D26" s="48"/>
      <c r="E26" s="48"/>
      <c r="F26" s="358"/>
      <c r="G26" s="345"/>
      <c r="H26" s="344"/>
      <c r="I26" s="347">
        <v>25.0</v>
      </c>
      <c r="J26" s="14" t="s">
        <v>5739</v>
      </c>
      <c r="K26" s="14">
        <v>1.0</v>
      </c>
      <c r="L26" s="14" t="s">
        <v>5366</v>
      </c>
    </row>
    <row r="27" ht="19.5" customHeight="1">
      <c r="A27" s="348" t="s">
        <v>1795</v>
      </c>
      <c r="B27" s="349">
        <v>33.0</v>
      </c>
      <c r="C27" s="369"/>
      <c r="D27" s="369"/>
      <c r="E27" s="355"/>
      <c r="F27" s="344"/>
      <c r="G27" s="345"/>
      <c r="H27" s="344"/>
      <c r="I27" s="347">
        <v>26.0</v>
      </c>
      <c r="J27" s="14" t="s">
        <v>5747</v>
      </c>
      <c r="K27" s="14">
        <v>2.0</v>
      </c>
      <c r="L27" s="14" t="s">
        <v>5369</v>
      </c>
    </row>
    <row r="28" ht="15.0" customHeight="1">
      <c r="A28" s="3"/>
      <c r="B28" s="344"/>
      <c r="C28" s="344"/>
      <c r="D28" s="344"/>
      <c r="E28" s="344"/>
      <c r="F28" s="344"/>
      <c r="G28" s="345"/>
      <c r="H28" s="344"/>
      <c r="I28" s="347">
        <v>27.0</v>
      </c>
      <c r="J28" s="14" t="s">
        <v>5731</v>
      </c>
      <c r="K28" s="14">
        <v>0.0</v>
      </c>
      <c r="L28" s="14" t="s">
        <v>5392</v>
      </c>
    </row>
    <row r="29" ht="15.0" customHeight="1">
      <c r="A29" s="346" t="s">
        <v>5426</v>
      </c>
      <c r="B29" s="48"/>
      <c r="C29" s="48"/>
      <c r="D29" s="48"/>
      <c r="E29" s="48"/>
      <c r="F29" s="344"/>
      <c r="G29" s="345"/>
      <c r="H29" s="344"/>
      <c r="I29" s="347">
        <v>28.0</v>
      </c>
      <c r="J29" s="14" t="s">
        <v>5750</v>
      </c>
      <c r="K29" s="14">
        <v>2.0</v>
      </c>
      <c r="L29" s="14" t="s">
        <v>5369</v>
      </c>
    </row>
    <row r="30" ht="15.0" customHeight="1">
      <c r="A30" s="348" t="s">
        <v>5723</v>
      </c>
      <c r="B30" s="349">
        <v>0.0</v>
      </c>
      <c r="C30" s="350">
        <v>0.0</v>
      </c>
      <c r="D30" s="350">
        <v>0.0</v>
      </c>
      <c r="E30" s="350">
        <v>0.0</v>
      </c>
      <c r="F30" s="344"/>
      <c r="G30" s="345"/>
      <c r="H30" s="344"/>
      <c r="I30" s="347">
        <v>29.0</v>
      </c>
      <c r="J30" s="14" t="s">
        <v>5838</v>
      </c>
      <c r="K30" s="14">
        <v>0.0</v>
      </c>
      <c r="L30" s="14" t="s">
        <v>5392</v>
      </c>
    </row>
    <row r="31" ht="15.0" customHeight="1">
      <c r="A31" s="351" t="s">
        <v>5727</v>
      </c>
      <c r="B31" s="352">
        <v>0.0</v>
      </c>
      <c r="C31" s="353">
        <v>0.0</v>
      </c>
      <c r="D31" s="353">
        <v>0.0</v>
      </c>
      <c r="E31" s="353">
        <v>0.0</v>
      </c>
      <c r="F31" s="344"/>
      <c r="G31" s="345"/>
      <c r="H31" s="344"/>
      <c r="I31" s="347">
        <v>30.0</v>
      </c>
      <c r="J31" s="14" t="s">
        <v>1707</v>
      </c>
      <c r="K31" s="14">
        <v>2.0</v>
      </c>
      <c r="L31" s="14" t="s">
        <v>5369</v>
      </c>
    </row>
    <row r="32" ht="15.0" customHeight="1">
      <c r="A32" s="351" t="s">
        <v>5401</v>
      </c>
      <c r="B32" s="352">
        <v>0.0</v>
      </c>
      <c r="C32" s="353">
        <v>0.0</v>
      </c>
      <c r="D32" s="353">
        <v>0.0</v>
      </c>
      <c r="E32" s="353">
        <v>0.0</v>
      </c>
      <c r="F32" s="344"/>
      <c r="G32" s="345"/>
      <c r="H32" s="344"/>
      <c r="I32" s="347">
        <v>31.0</v>
      </c>
      <c r="J32" s="14" t="s">
        <v>5752</v>
      </c>
      <c r="K32" s="14">
        <v>2.0</v>
      </c>
      <c r="L32" s="14" t="s">
        <v>5369</v>
      </c>
    </row>
    <row r="33" ht="15.0" customHeight="1">
      <c r="A33" s="351" t="s">
        <v>5735</v>
      </c>
      <c r="B33" s="352">
        <v>0.0</v>
      </c>
      <c r="C33" s="353">
        <v>0.0</v>
      </c>
      <c r="D33" s="353">
        <v>0.0</v>
      </c>
      <c r="E33" s="353">
        <v>0.0</v>
      </c>
      <c r="F33" s="344"/>
      <c r="G33" s="345"/>
      <c r="H33" s="344"/>
      <c r="I33" s="347">
        <v>32.0</v>
      </c>
      <c r="J33" s="14" t="s">
        <v>5434</v>
      </c>
      <c r="K33" s="14">
        <v>2.0</v>
      </c>
      <c r="L33" s="14" t="s">
        <v>5369</v>
      </c>
    </row>
    <row r="34" ht="15.0" customHeight="1">
      <c r="A34" s="351" t="s">
        <v>5410</v>
      </c>
      <c r="B34" s="352">
        <v>0.0</v>
      </c>
      <c r="C34" s="353">
        <v>0.0</v>
      </c>
      <c r="D34" s="353">
        <v>0.0</v>
      </c>
      <c r="E34" s="353">
        <v>0.0</v>
      </c>
      <c r="F34" s="344"/>
      <c r="G34" s="345"/>
      <c r="H34" s="344"/>
      <c r="I34" s="347">
        <v>33.0</v>
      </c>
      <c r="J34" s="14" t="s">
        <v>5444</v>
      </c>
      <c r="K34" s="14">
        <v>0.0</v>
      </c>
      <c r="L34" s="14" t="s">
        <v>5392</v>
      </c>
    </row>
    <row r="35" ht="15.0" customHeight="1">
      <c r="A35" s="351" t="s">
        <v>5753</v>
      </c>
      <c r="B35" s="352">
        <v>0.0</v>
      </c>
      <c r="C35" s="353">
        <v>0.0</v>
      </c>
      <c r="D35" s="353">
        <v>0.0</v>
      </c>
      <c r="E35" s="353">
        <v>0.0</v>
      </c>
      <c r="F35" s="344"/>
      <c r="G35" s="345"/>
      <c r="H35" s="344"/>
      <c r="I35" s="347">
        <v>34.0</v>
      </c>
      <c r="J35" s="14" t="s">
        <v>5540</v>
      </c>
      <c r="K35" s="14">
        <v>2.0</v>
      </c>
      <c r="L35" s="14" t="s">
        <v>5369</v>
      </c>
    </row>
    <row r="36" ht="15.0" customHeight="1">
      <c r="A36" s="351" t="s">
        <v>5754</v>
      </c>
      <c r="B36" s="354"/>
      <c r="C36" s="355"/>
      <c r="D36" s="353">
        <v>0.0</v>
      </c>
      <c r="E36" s="353">
        <v>0.0</v>
      </c>
      <c r="F36" s="344"/>
      <c r="G36" s="345"/>
      <c r="H36" s="344"/>
      <c r="I36" s="347">
        <v>35.0</v>
      </c>
      <c r="J36" s="14" t="s">
        <v>5755</v>
      </c>
      <c r="K36" s="14">
        <v>2.0</v>
      </c>
      <c r="L36" s="14" t="s">
        <v>5369</v>
      </c>
    </row>
    <row r="37" ht="15.0" customHeight="1">
      <c r="A37" s="351" t="s">
        <v>5756</v>
      </c>
      <c r="B37" s="354"/>
      <c r="C37" s="353">
        <v>0.0</v>
      </c>
      <c r="D37" s="353">
        <v>0.0</v>
      </c>
      <c r="E37" s="353">
        <v>0.0</v>
      </c>
      <c r="F37" s="344"/>
      <c r="G37" s="345"/>
      <c r="H37" s="344"/>
      <c r="I37" s="347">
        <v>36.0</v>
      </c>
      <c r="J37" s="14" t="s">
        <v>5753</v>
      </c>
      <c r="K37" s="9">
        <v>2.0</v>
      </c>
      <c r="L37" s="14" t="s">
        <v>5402</v>
      </c>
    </row>
    <row r="38" ht="15.0" customHeight="1">
      <c r="A38" s="351" t="s">
        <v>5461</v>
      </c>
      <c r="B38" s="352">
        <v>0.0</v>
      </c>
      <c r="C38" s="353">
        <v>0.0</v>
      </c>
      <c r="D38" s="353">
        <v>0.0</v>
      </c>
      <c r="E38" s="353">
        <v>0.0</v>
      </c>
      <c r="F38" s="344"/>
      <c r="G38" s="345"/>
      <c r="H38" s="344"/>
      <c r="I38" s="347">
        <v>37.0</v>
      </c>
      <c r="J38" s="14" t="s">
        <v>5754</v>
      </c>
      <c r="K38" s="9">
        <v>2.0</v>
      </c>
      <c r="L38" s="14" t="s">
        <v>5402</v>
      </c>
    </row>
    <row r="39" ht="15.0" customHeight="1">
      <c r="A39" s="351" t="s">
        <v>5758</v>
      </c>
      <c r="B39" s="354"/>
      <c r="C39" s="355"/>
      <c r="D39" s="353">
        <v>0.0</v>
      </c>
      <c r="E39" s="353">
        <v>0.0</v>
      </c>
      <c r="F39" s="344"/>
      <c r="G39" s="345"/>
      <c r="H39" s="344"/>
      <c r="I39" s="347">
        <v>38.0</v>
      </c>
      <c r="J39" s="14" t="s">
        <v>5728</v>
      </c>
      <c r="K39" s="14">
        <v>0.0</v>
      </c>
      <c r="L39" s="14" t="s">
        <v>5392</v>
      </c>
    </row>
    <row r="40" ht="15.0" customHeight="1">
      <c r="A40" s="351" t="s">
        <v>2928</v>
      </c>
      <c r="B40" s="352">
        <v>0.0</v>
      </c>
      <c r="C40" s="353">
        <v>0.0</v>
      </c>
      <c r="D40" s="353">
        <v>0.0</v>
      </c>
      <c r="E40" s="353">
        <v>0.0</v>
      </c>
      <c r="F40" s="344"/>
      <c r="G40" s="345"/>
      <c r="H40" s="344"/>
      <c r="I40" s="347">
        <v>39.0</v>
      </c>
      <c r="J40" s="14" t="s">
        <v>5649</v>
      </c>
      <c r="K40" s="9">
        <v>2.0</v>
      </c>
      <c r="L40" s="14" t="s">
        <v>5441</v>
      </c>
    </row>
    <row r="41" ht="15.0" customHeight="1">
      <c r="A41" s="351" t="s">
        <v>5614</v>
      </c>
      <c r="B41" s="352">
        <v>0.0</v>
      </c>
      <c r="C41" s="353">
        <v>0.0</v>
      </c>
      <c r="D41" s="353">
        <v>0.0</v>
      </c>
      <c r="E41" s="353">
        <v>0.0</v>
      </c>
      <c r="F41" s="344"/>
      <c r="G41" s="345"/>
      <c r="H41" s="344"/>
      <c r="I41" s="347">
        <v>40.0</v>
      </c>
      <c r="J41" s="14" t="s">
        <v>5845</v>
      </c>
      <c r="K41" s="14">
        <v>1.0</v>
      </c>
      <c r="L41" s="14" t="s">
        <v>5366</v>
      </c>
    </row>
    <row r="42" ht="15.0" customHeight="1">
      <c r="A42" s="351" t="s">
        <v>5601</v>
      </c>
      <c r="B42" s="352">
        <v>0.0</v>
      </c>
      <c r="C42" s="353">
        <v>0.0</v>
      </c>
      <c r="D42" s="353">
        <v>0.0</v>
      </c>
      <c r="E42" s="353">
        <v>0.0</v>
      </c>
      <c r="F42" s="344"/>
      <c r="G42" s="345"/>
      <c r="H42" s="344"/>
      <c r="I42" s="347">
        <v>41.0</v>
      </c>
      <c r="J42" s="14" t="s">
        <v>5759</v>
      </c>
      <c r="K42" s="14">
        <v>2.0</v>
      </c>
      <c r="L42" s="14" t="s">
        <v>5411</v>
      </c>
    </row>
    <row r="43" ht="15.0" customHeight="1">
      <c r="A43" s="351" t="s">
        <v>5760</v>
      </c>
      <c r="B43" s="352">
        <v>0.0</v>
      </c>
      <c r="C43" s="353">
        <v>0.0</v>
      </c>
      <c r="D43" s="353">
        <v>0.0</v>
      </c>
      <c r="E43" s="353">
        <v>0.0</v>
      </c>
      <c r="F43" s="344"/>
      <c r="G43" s="345"/>
      <c r="H43" s="344"/>
      <c r="I43" s="347">
        <v>42.0</v>
      </c>
      <c r="J43" s="14" t="s">
        <v>5447</v>
      </c>
      <c r="K43" s="14">
        <v>2.0</v>
      </c>
      <c r="L43" s="14" t="s">
        <v>5369</v>
      </c>
    </row>
    <row r="44" ht="19.5" customHeight="1">
      <c r="A44" s="351" t="s">
        <v>3083</v>
      </c>
      <c r="B44" s="352">
        <v>0.0</v>
      </c>
      <c r="C44" s="353">
        <v>0.0</v>
      </c>
      <c r="D44" s="353">
        <v>0.0</v>
      </c>
      <c r="E44" s="353">
        <v>0.0</v>
      </c>
      <c r="F44" s="344"/>
      <c r="G44" s="345"/>
      <c r="H44" s="344"/>
      <c r="I44" s="347">
        <v>43.0</v>
      </c>
      <c r="J44" s="14" t="s">
        <v>5542</v>
      </c>
      <c r="K44" s="14">
        <v>2.0</v>
      </c>
      <c r="L44" s="14" t="s">
        <v>5369</v>
      </c>
    </row>
    <row r="45" ht="15.0" customHeight="1">
      <c r="A45" s="3"/>
      <c r="B45" s="344"/>
      <c r="C45" s="344"/>
      <c r="D45" s="344"/>
      <c r="E45" s="344"/>
      <c r="F45" s="344"/>
      <c r="G45" s="345"/>
      <c r="H45" s="344"/>
      <c r="I45" s="347">
        <v>44.0</v>
      </c>
      <c r="J45" s="14" t="s">
        <v>5761</v>
      </c>
      <c r="K45" s="14">
        <v>2.0</v>
      </c>
      <c r="L45" s="14" t="s">
        <v>5369</v>
      </c>
    </row>
    <row r="46" ht="15.0" customHeight="1">
      <c r="A46" s="346" t="s">
        <v>5411</v>
      </c>
      <c r="B46" s="48"/>
      <c r="C46" s="48"/>
      <c r="D46" s="48"/>
      <c r="E46" s="48"/>
      <c r="F46" s="344"/>
      <c r="G46" s="345"/>
      <c r="H46" s="344"/>
      <c r="I46" s="347">
        <v>45.0</v>
      </c>
      <c r="J46" s="14" t="s">
        <v>5756</v>
      </c>
      <c r="K46" s="9">
        <v>2.0</v>
      </c>
      <c r="L46" s="14" t="s">
        <v>5402</v>
      </c>
    </row>
    <row r="47" ht="15.0" customHeight="1">
      <c r="A47" s="348" t="s">
        <v>5595</v>
      </c>
      <c r="B47" s="349">
        <v>0.0</v>
      </c>
      <c r="C47" s="369"/>
      <c r="D47" s="369"/>
      <c r="E47" s="355"/>
      <c r="F47" s="344"/>
      <c r="G47" s="345"/>
      <c r="H47" s="344"/>
      <c r="I47" s="347">
        <v>46.0</v>
      </c>
      <c r="J47" s="14" t="s">
        <v>5762</v>
      </c>
      <c r="K47" s="14">
        <v>2.0</v>
      </c>
      <c r="L47" s="14" t="s">
        <v>5411</v>
      </c>
    </row>
    <row r="48" ht="15.0" customHeight="1">
      <c r="A48" s="351" t="s">
        <v>5729</v>
      </c>
      <c r="B48" s="352">
        <v>0.0</v>
      </c>
      <c r="C48" s="353">
        <v>0.0</v>
      </c>
      <c r="D48" s="353">
        <v>0.0</v>
      </c>
      <c r="E48" s="353"/>
      <c r="F48" s="344"/>
      <c r="G48" s="345"/>
      <c r="H48" s="344"/>
      <c r="I48" s="347">
        <v>47.0</v>
      </c>
      <c r="J48" s="14" t="s">
        <v>5764</v>
      </c>
      <c r="K48" s="14">
        <v>1.0</v>
      </c>
      <c r="L48" s="14" t="s">
        <v>5366</v>
      </c>
    </row>
    <row r="49" ht="15.0" customHeight="1">
      <c r="A49" s="351" t="s">
        <v>5410</v>
      </c>
      <c r="B49" s="352">
        <v>0.0</v>
      </c>
      <c r="C49" s="353">
        <v>0.0</v>
      </c>
      <c r="D49" s="353">
        <v>0.0</v>
      </c>
      <c r="E49" s="353"/>
      <c r="F49" s="344"/>
      <c r="G49" s="345"/>
      <c r="H49" s="344"/>
      <c r="I49" s="347">
        <v>48.0</v>
      </c>
      <c r="J49" s="14" t="s">
        <v>5743</v>
      </c>
      <c r="K49" s="14">
        <v>1.0</v>
      </c>
      <c r="L49" s="14" t="s">
        <v>5366</v>
      </c>
    </row>
    <row r="50" ht="15.0" customHeight="1">
      <c r="A50" s="351" t="s">
        <v>5444</v>
      </c>
      <c r="B50" s="354"/>
      <c r="C50" s="353">
        <v>0.0</v>
      </c>
      <c r="D50" s="353">
        <v>0.0</v>
      </c>
      <c r="E50" s="353"/>
      <c r="F50" s="344"/>
      <c r="G50" s="345"/>
      <c r="H50" s="344"/>
      <c r="I50" s="347">
        <v>49.0</v>
      </c>
      <c r="J50" s="14" t="s">
        <v>5734</v>
      </c>
      <c r="K50" s="14">
        <v>1.0</v>
      </c>
      <c r="L50" s="14" t="s">
        <v>5366</v>
      </c>
    </row>
    <row r="51" ht="15.0" customHeight="1">
      <c r="A51" s="351" t="s">
        <v>5649</v>
      </c>
      <c r="B51" s="352">
        <v>0.0</v>
      </c>
      <c r="C51" s="344"/>
      <c r="D51" s="344"/>
      <c r="E51" s="344"/>
      <c r="F51" s="344"/>
      <c r="G51" s="345"/>
      <c r="H51" s="344"/>
      <c r="I51" s="347">
        <v>50.0</v>
      </c>
      <c r="J51" s="9" t="s">
        <v>5725</v>
      </c>
      <c r="K51" s="14">
        <v>0.0</v>
      </c>
      <c r="L51" s="14" t="s">
        <v>5392</v>
      </c>
    </row>
    <row r="52" ht="15.0" customHeight="1">
      <c r="A52" s="351" t="s">
        <v>5759</v>
      </c>
      <c r="B52" s="352">
        <v>0.0</v>
      </c>
      <c r="C52" s="353">
        <v>0.0</v>
      </c>
      <c r="D52" s="353">
        <v>0.0</v>
      </c>
      <c r="E52" s="353"/>
      <c r="F52" s="344"/>
      <c r="G52" s="345"/>
      <c r="H52" s="344"/>
      <c r="I52" s="347">
        <v>51.0</v>
      </c>
      <c r="J52" s="14" t="s">
        <v>981</v>
      </c>
      <c r="K52" s="14">
        <v>0.0</v>
      </c>
      <c r="L52" s="14" t="s">
        <v>5392</v>
      </c>
    </row>
    <row r="53" ht="15.0" customHeight="1">
      <c r="A53" s="351" t="s">
        <v>5762</v>
      </c>
      <c r="B53" s="352">
        <v>0.0</v>
      </c>
      <c r="C53" s="353">
        <v>0.0</v>
      </c>
      <c r="D53" s="353">
        <v>0.0</v>
      </c>
      <c r="E53" s="353"/>
      <c r="F53" s="344"/>
      <c r="G53" s="345"/>
      <c r="H53" s="344"/>
      <c r="I53" s="347">
        <v>52.0</v>
      </c>
      <c r="J53" s="14" t="s">
        <v>1934</v>
      </c>
      <c r="K53" s="14">
        <v>2.0</v>
      </c>
      <c r="L53" s="14" t="s">
        <v>5369</v>
      </c>
    </row>
    <row r="54" ht="15.0" customHeight="1">
      <c r="A54" s="351" t="s">
        <v>5764</v>
      </c>
      <c r="B54" s="354"/>
      <c r="C54" s="353">
        <v>0.0</v>
      </c>
      <c r="D54" s="353">
        <v>0.0</v>
      </c>
      <c r="E54" s="353"/>
      <c r="F54" s="344"/>
      <c r="G54" s="345"/>
      <c r="H54" s="344"/>
      <c r="I54" s="347">
        <v>53.0</v>
      </c>
      <c r="J54" s="14" t="s">
        <v>1241</v>
      </c>
      <c r="K54" s="14">
        <v>2.0</v>
      </c>
      <c r="L54" s="14" t="s">
        <v>5411</v>
      </c>
    </row>
    <row r="55" ht="15.0" customHeight="1">
      <c r="A55" s="351" t="s">
        <v>1241</v>
      </c>
      <c r="B55" s="352">
        <v>0.0</v>
      </c>
      <c r="C55" s="353">
        <v>0.0</v>
      </c>
      <c r="D55" s="353">
        <v>0.0</v>
      </c>
      <c r="E55" s="353"/>
      <c r="F55" s="344"/>
      <c r="G55" s="345"/>
      <c r="H55" s="344"/>
      <c r="I55" s="347">
        <v>54.0</v>
      </c>
      <c r="J55" s="14" t="s">
        <v>5650</v>
      </c>
      <c r="K55" s="14">
        <v>2.0</v>
      </c>
      <c r="L55" s="14" t="s">
        <v>5369</v>
      </c>
    </row>
    <row r="56" ht="15.0" customHeight="1">
      <c r="A56" s="351" t="s">
        <v>5760</v>
      </c>
      <c r="B56" s="352">
        <v>0.0</v>
      </c>
      <c r="C56" s="353">
        <v>0.0</v>
      </c>
      <c r="D56" s="353">
        <v>0.0</v>
      </c>
      <c r="E56" s="353"/>
      <c r="F56" s="3"/>
      <c r="G56" s="345"/>
      <c r="H56" s="344"/>
      <c r="I56" s="347">
        <v>55.0</v>
      </c>
      <c r="J56" s="14" t="s">
        <v>5461</v>
      </c>
      <c r="K56" s="9">
        <v>2.0</v>
      </c>
      <c r="L56" s="14" t="s">
        <v>5441</v>
      </c>
    </row>
    <row r="57" ht="15.0" customHeight="1">
      <c r="A57" s="351" t="s">
        <v>5462</v>
      </c>
      <c r="B57" s="354"/>
      <c r="C57" s="353">
        <v>0.0</v>
      </c>
      <c r="D57" s="355"/>
      <c r="E57" s="355"/>
      <c r="F57" s="344"/>
      <c r="G57" s="345"/>
      <c r="H57" s="344"/>
      <c r="I57" s="347">
        <v>56.0</v>
      </c>
      <c r="J57" s="14" t="s">
        <v>5767</v>
      </c>
      <c r="K57" s="14">
        <v>2.0</v>
      </c>
      <c r="L57" s="14" t="s">
        <v>5369</v>
      </c>
    </row>
    <row r="58" ht="15.0" customHeight="1">
      <c r="A58" s="351" t="s">
        <v>5464</v>
      </c>
      <c r="B58" s="354"/>
      <c r="C58" s="353">
        <v>0.0</v>
      </c>
      <c r="D58" s="353">
        <v>0.0</v>
      </c>
      <c r="E58" s="353"/>
      <c r="F58" s="344"/>
      <c r="G58" s="345"/>
      <c r="H58" s="344"/>
      <c r="I58" s="347">
        <v>57.0</v>
      </c>
      <c r="J58" s="14" t="s">
        <v>5768</v>
      </c>
      <c r="K58" s="14">
        <v>2.0</v>
      </c>
      <c r="L58" s="14" t="s">
        <v>5369</v>
      </c>
    </row>
    <row r="59" ht="15.0" customHeight="1">
      <c r="A59" s="351" t="s">
        <v>5769</v>
      </c>
      <c r="B59" s="354"/>
      <c r="C59" s="353">
        <v>0.0</v>
      </c>
      <c r="D59" s="353">
        <v>0.0</v>
      </c>
      <c r="E59" s="353"/>
      <c r="F59" s="344"/>
      <c r="G59" s="345"/>
      <c r="H59" s="344"/>
      <c r="I59" s="347">
        <v>58.0</v>
      </c>
      <c r="J59" s="14" t="s">
        <v>5758</v>
      </c>
      <c r="K59" s="9">
        <v>2.0</v>
      </c>
      <c r="L59" s="14" t="s">
        <v>5402</v>
      </c>
    </row>
    <row r="60" ht="15.0" customHeight="1">
      <c r="A60" s="351" t="s">
        <v>5742</v>
      </c>
      <c r="B60" s="352">
        <v>0.0</v>
      </c>
      <c r="C60" s="353">
        <v>0.0</v>
      </c>
      <c r="D60" s="353">
        <v>0.0</v>
      </c>
      <c r="E60" s="353"/>
      <c r="F60" s="344"/>
      <c r="G60" s="345"/>
      <c r="H60" s="344"/>
      <c r="I60" s="347">
        <v>59.0</v>
      </c>
      <c r="J60" s="14" t="s">
        <v>1562</v>
      </c>
      <c r="K60" s="14">
        <v>1.0</v>
      </c>
      <c r="L60" s="14" t="s">
        <v>5366</v>
      </c>
    </row>
    <row r="61" ht="19.5" customHeight="1">
      <c r="A61" s="351" t="s">
        <v>5770</v>
      </c>
      <c r="B61" s="352">
        <v>0.0</v>
      </c>
      <c r="C61" s="353">
        <v>0.0</v>
      </c>
      <c r="D61" s="353">
        <v>0.0</v>
      </c>
      <c r="E61" s="353"/>
      <c r="F61" s="344"/>
      <c r="G61" s="345"/>
      <c r="H61" s="344"/>
      <c r="I61" s="347">
        <v>60.0</v>
      </c>
      <c r="J61" s="14" t="s">
        <v>5463</v>
      </c>
      <c r="K61" s="14">
        <v>2.0</v>
      </c>
      <c r="L61" s="14" t="s">
        <v>5369</v>
      </c>
    </row>
    <row r="62" ht="15.0" customHeight="1">
      <c r="A62" s="3"/>
      <c r="B62" s="344"/>
      <c r="C62" s="344"/>
      <c r="D62" s="344"/>
      <c r="E62" s="344"/>
      <c r="F62" s="344"/>
      <c r="G62" s="345"/>
      <c r="H62" s="344"/>
      <c r="I62" s="347">
        <v>61.0</v>
      </c>
      <c r="J62" s="14" t="s">
        <v>2928</v>
      </c>
      <c r="K62" s="9">
        <v>2.0</v>
      </c>
      <c r="L62" s="14" t="s">
        <v>5402</v>
      </c>
    </row>
    <row r="63" ht="15.0" customHeight="1">
      <c r="A63" s="346" t="s">
        <v>5369</v>
      </c>
      <c r="B63" s="48"/>
      <c r="C63" s="48"/>
      <c r="D63" s="48"/>
      <c r="E63" s="48"/>
      <c r="F63" s="344"/>
      <c r="G63" s="345"/>
      <c r="H63" s="344"/>
      <c r="I63" s="347">
        <v>62.0</v>
      </c>
      <c r="J63" s="14" t="s">
        <v>5467</v>
      </c>
      <c r="K63" s="14">
        <v>2.0</v>
      </c>
      <c r="L63" s="14" t="s">
        <v>5369</v>
      </c>
    </row>
    <row r="64" ht="15.0" customHeight="1">
      <c r="A64" s="348" t="s">
        <v>1063</v>
      </c>
      <c r="B64" s="372">
        <v>5.0</v>
      </c>
      <c r="C64" s="361">
        <v>5.0</v>
      </c>
      <c r="D64" s="361">
        <v>5.0</v>
      </c>
      <c r="E64" s="361">
        <v>5.0</v>
      </c>
      <c r="F64" s="344"/>
      <c r="G64" s="345"/>
      <c r="H64" s="344"/>
      <c r="I64" s="347">
        <v>63.0</v>
      </c>
      <c r="J64" s="14" t="s">
        <v>5469</v>
      </c>
      <c r="K64" s="14">
        <v>2.0</v>
      </c>
      <c r="L64" s="14" t="s">
        <v>5369</v>
      </c>
    </row>
    <row r="65" ht="15.0" customHeight="1">
      <c r="A65" s="351" t="s">
        <v>5479</v>
      </c>
      <c r="B65" s="362">
        <v>6.0</v>
      </c>
      <c r="C65" s="14">
        <v>6.0</v>
      </c>
      <c r="D65" s="14">
        <v>6.0</v>
      </c>
      <c r="E65" s="14">
        <v>6.0</v>
      </c>
      <c r="F65" s="344"/>
      <c r="G65" s="345"/>
      <c r="H65" s="344"/>
      <c r="I65" s="347">
        <v>64.0</v>
      </c>
      <c r="J65" s="14" t="s">
        <v>5614</v>
      </c>
      <c r="K65" s="9">
        <v>2.0</v>
      </c>
      <c r="L65" s="14" t="s">
        <v>5402</v>
      </c>
    </row>
    <row r="66" ht="15.0" customHeight="1">
      <c r="A66" s="351" t="s">
        <v>3403</v>
      </c>
      <c r="B66" s="362">
        <v>9.0</v>
      </c>
      <c r="C66" s="3"/>
      <c r="D66" s="3"/>
      <c r="E66" s="3"/>
      <c r="F66" s="344"/>
      <c r="G66" s="345"/>
      <c r="H66" s="344"/>
      <c r="I66" s="347">
        <v>65.0</v>
      </c>
      <c r="J66" s="14" t="s">
        <v>1063</v>
      </c>
      <c r="K66" s="14">
        <v>2.0</v>
      </c>
      <c r="L66" s="14" t="s">
        <v>5369</v>
      </c>
    </row>
    <row r="67" ht="15.0" customHeight="1">
      <c r="A67" s="351" t="s">
        <v>5447</v>
      </c>
      <c r="B67" s="362">
        <v>10.0</v>
      </c>
      <c r="C67" s="14">
        <v>10.0</v>
      </c>
      <c r="D67" s="14">
        <v>10.0</v>
      </c>
      <c r="E67" s="14">
        <v>10.0</v>
      </c>
      <c r="F67" s="344"/>
      <c r="G67" s="345"/>
      <c r="H67" s="344"/>
      <c r="I67" s="347">
        <v>66.0</v>
      </c>
      <c r="J67" s="14" t="s">
        <v>5771</v>
      </c>
      <c r="K67" s="9">
        <v>2.0</v>
      </c>
      <c r="L67" s="14" t="s">
        <v>5396</v>
      </c>
    </row>
    <row r="68" ht="15.0" customHeight="1">
      <c r="A68" s="351" t="s">
        <v>5673</v>
      </c>
      <c r="B68" s="362">
        <v>11.0</v>
      </c>
      <c r="C68" s="14">
        <v>11.0</v>
      </c>
      <c r="D68" s="14">
        <v>11.0</v>
      </c>
      <c r="E68" s="14">
        <v>11.0</v>
      </c>
      <c r="F68" s="344"/>
      <c r="G68" s="345"/>
      <c r="H68" s="344"/>
      <c r="I68" s="347">
        <v>67.0</v>
      </c>
      <c r="J68" s="14" t="s">
        <v>5554</v>
      </c>
      <c r="K68" s="14">
        <v>2.0</v>
      </c>
      <c r="L68" s="14" t="s">
        <v>5369</v>
      </c>
    </row>
    <row r="69" ht="15.0" customHeight="1">
      <c r="A69" s="351" t="s">
        <v>5542</v>
      </c>
      <c r="B69" s="362">
        <v>15.0</v>
      </c>
      <c r="C69" s="14">
        <v>15.0</v>
      </c>
      <c r="D69" s="14">
        <v>15.0</v>
      </c>
      <c r="E69" s="14">
        <v>15.0</v>
      </c>
      <c r="F69" s="344"/>
      <c r="G69" s="345"/>
      <c r="H69" s="344"/>
      <c r="I69" s="347">
        <v>68.0</v>
      </c>
      <c r="J69" s="14" t="s">
        <v>5555</v>
      </c>
      <c r="K69" s="14">
        <v>2.0</v>
      </c>
      <c r="L69" s="14" t="s">
        <v>5369</v>
      </c>
    </row>
    <row r="70" ht="15.0" customHeight="1">
      <c r="A70" s="351" t="s">
        <v>1934</v>
      </c>
      <c r="B70" s="362">
        <v>16.0</v>
      </c>
      <c r="C70" s="14">
        <v>16.0</v>
      </c>
      <c r="D70" s="14">
        <v>16.0</v>
      </c>
      <c r="E70" s="14">
        <v>16.0</v>
      </c>
      <c r="F70" s="344"/>
      <c r="G70" s="345"/>
      <c r="H70" s="344"/>
      <c r="I70" s="347">
        <v>69.0</v>
      </c>
      <c r="J70" s="14" t="s">
        <v>5604</v>
      </c>
      <c r="K70" s="14">
        <v>2.0</v>
      </c>
      <c r="L70" s="14" t="s">
        <v>5369</v>
      </c>
    </row>
    <row r="71" ht="15.0" customHeight="1">
      <c r="A71" s="351" t="s">
        <v>5463</v>
      </c>
      <c r="B71" s="362">
        <v>17.0</v>
      </c>
      <c r="C71" s="14">
        <v>17.0</v>
      </c>
      <c r="D71" s="14">
        <v>17.0</v>
      </c>
      <c r="E71" s="14">
        <v>17.0</v>
      </c>
      <c r="F71" s="344"/>
      <c r="G71" s="345"/>
      <c r="H71" s="344"/>
      <c r="I71" s="347">
        <v>70.0</v>
      </c>
      <c r="J71" s="14" t="s">
        <v>5470</v>
      </c>
      <c r="K71" s="14">
        <v>2.0</v>
      </c>
      <c r="L71" s="14" t="s">
        <v>5369</v>
      </c>
    </row>
    <row r="72" ht="15.0" customHeight="1">
      <c r="A72" s="351" t="s">
        <v>5444</v>
      </c>
      <c r="B72" s="362">
        <v>19.0</v>
      </c>
      <c r="C72" s="3"/>
      <c r="D72" s="344"/>
      <c r="E72" s="344"/>
      <c r="F72" s="344"/>
      <c r="G72" s="345"/>
      <c r="H72" s="344"/>
      <c r="I72" s="347">
        <v>71.0</v>
      </c>
      <c r="J72" s="14" t="s">
        <v>2037</v>
      </c>
      <c r="K72" s="14">
        <v>2.0</v>
      </c>
      <c r="L72" s="14" t="s">
        <v>5369</v>
      </c>
    </row>
    <row r="73" ht="15.0" customHeight="1">
      <c r="A73" s="351" t="s">
        <v>2037</v>
      </c>
      <c r="B73" s="362">
        <v>20.0</v>
      </c>
      <c r="C73" s="3"/>
      <c r="D73" s="344"/>
      <c r="E73" s="344"/>
      <c r="F73" s="344"/>
      <c r="G73" s="345"/>
      <c r="H73" s="344"/>
      <c r="I73" s="347">
        <v>72.0</v>
      </c>
      <c r="J73" s="14" t="s">
        <v>5601</v>
      </c>
      <c r="K73" s="9">
        <v>2.0</v>
      </c>
      <c r="L73" s="14" t="s">
        <v>5402</v>
      </c>
    </row>
    <row r="74" ht="15.0" customHeight="1">
      <c r="A74" s="351" t="s">
        <v>5434</v>
      </c>
      <c r="B74" s="362">
        <v>21.0</v>
      </c>
      <c r="C74" s="14">
        <v>21.0</v>
      </c>
      <c r="D74" s="14">
        <v>21.0</v>
      </c>
      <c r="E74" s="14">
        <v>21.0</v>
      </c>
      <c r="F74" s="344"/>
      <c r="G74" s="345"/>
      <c r="H74" s="344"/>
      <c r="I74" s="347">
        <v>73.0</v>
      </c>
      <c r="J74" s="14" t="s">
        <v>5473</v>
      </c>
      <c r="K74" s="14">
        <v>2.0</v>
      </c>
      <c r="L74" s="14" t="s">
        <v>5369</v>
      </c>
    </row>
    <row r="75" ht="15.0" customHeight="1">
      <c r="A75" s="351" t="s">
        <v>5484</v>
      </c>
      <c r="B75" s="362">
        <v>22.0</v>
      </c>
      <c r="C75" s="14">
        <v>22.0</v>
      </c>
      <c r="D75" s="14">
        <v>22.0</v>
      </c>
      <c r="E75" s="14">
        <v>22.0</v>
      </c>
      <c r="F75" s="344"/>
      <c r="G75" s="345"/>
      <c r="H75" s="344"/>
      <c r="I75" s="347">
        <v>74.0</v>
      </c>
      <c r="J75" s="14" t="s">
        <v>5760</v>
      </c>
      <c r="K75" s="14">
        <v>2.0</v>
      </c>
      <c r="L75" s="14" t="s">
        <v>5411</v>
      </c>
    </row>
    <row r="76" ht="15.0" customHeight="1">
      <c r="A76" s="351" t="s">
        <v>5764</v>
      </c>
      <c r="B76" s="362">
        <v>23.0</v>
      </c>
      <c r="C76" s="3"/>
      <c r="D76" s="344"/>
      <c r="E76" s="344"/>
      <c r="F76" s="344"/>
      <c r="G76" s="345"/>
      <c r="H76" s="344"/>
      <c r="I76" s="347">
        <v>75.0</v>
      </c>
      <c r="J76" s="14" t="s">
        <v>5462</v>
      </c>
      <c r="K76" s="14">
        <v>2.0</v>
      </c>
      <c r="L76" s="14" t="s">
        <v>5369</v>
      </c>
    </row>
    <row r="77" ht="15.0" customHeight="1">
      <c r="A77" s="351" t="s">
        <v>2374</v>
      </c>
      <c r="B77" s="362">
        <v>26.0</v>
      </c>
      <c r="C77" s="14">
        <v>26.0</v>
      </c>
      <c r="D77" s="14">
        <v>26.0</v>
      </c>
      <c r="E77" s="14">
        <v>26.0</v>
      </c>
      <c r="F77" s="344"/>
      <c r="G77" s="345"/>
      <c r="H77" s="344"/>
      <c r="I77" s="347">
        <v>76.0</v>
      </c>
      <c r="J77" s="14" t="s">
        <v>5464</v>
      </c>
      <c r="K77" s="14">
        <v>2.0</v>
      </c>
      <c r="L77" s="14" t="s">
        <v>5411</v>
      </c>
    </row>
    <row r="78" ht="15.0" customHeight="1">
      <c r="A78" s="351" t="s">
        <v>5469</v>
      </c>
      <c r="B78" s="362">
        <v>27.0</v>
      </c>
      <c r="C78" s="14">
        <v>27.0</v>
      </c>
      <c r="D78" s="14">
        <v>27.0</v>
      </c>
      <c r="E78" s="14">
        <v>27.0</v>
      </c>
      <c r="F78" s="344"/>
      <c r="G78" s="345"/>
      <c r="H78" s="344"/>
      <c r="I78" s="347">
        <v>77.0</v>
      </c>
      <c r="J78" s="14" t="s">
        <v>5484</v>
      </c>
      <c r="K78" s="14">
        <v>2.0</v>
      </c>
      <c r="L78" s="14" t="s">
        <v>5369</v>
      </c>
    </row>
    <row r="79" ht="15.0" customHeight="1">
      <c r="A79" s="351" t="s">
        <v>5408</v>
      </c>
      <c r="B79" s="362">
        <v>32.0</v>
      </c>
      <c r="C79" s="14">
        <v>32.0</v>
      </c>
      <c r="D79" s="14">
        <v>32.0</v>
      </c>
      <c r="E79" s="14">
        <v>32.0</v>
      </c>
      <c r="F79" s="344"/>
      <c r="G79" s="345"/>
      <c r="H79" s="344"/>
      <c r="I79" s="347">
        <v>78.0</v>
      </c>
      <c r="J79" s="14" t="s">
        <v>5769</v>
      </c>
      <c r="K79" s="14">
        <v>2.0</v>
      </c>
      <c r="L79" s="14" t="s">
        <v>5411</v>
      </c>
    </row>
    <row r="80" ht="15.0" customHeight="1">
      <c r="A80" s="351" t="s">
        <v>5750</v>
      </c>
      <c r="B80" s="362">
        <v>35.0</v>
      </c>
      <c r="C80" s="14">
        <v>35.0</v>
      </c>
      <c r="D80" s="14">
        <v>35.0</v>
      </c>
      <c r="E80" s="14">
        <v>35.0</v>
      </c>
      <c r="F80" s="344"/>
      <c r="G80" s="345"/>
      <c r="H80" s="344"/>
      <c r="I80" s="347">
        <v>79.0</v>
      </c>
      <c r="J80" s="14" t="s">
        <v>5561</v>
      </c>
      <c r="K80" s="14">
        <v>2.0</v>
      </c>
      <c r="L80" s="14" t="s">
        <v>5369</v>
      </c>
    </row>
    <row r="81" ht="15.0" customHeight="1">
      <c r="A81" s="351" t="s">
        <v>5744</v>
      </c>
      <c r="B81" s="362">
        <v>38.0</v>
      </c>
      <c r="C81" s="14">
        <v>38.0</v>
      </c>
      <c r="D81" s="14">
        <v>38.0</v>
      </c>
      <c r="E81" s="14">
        <v>38.0</v>
      </c>
      <c r="F81" s="344"/>
      <c r="G81" s="345"/>
      <c r="H81" s="344"/>
      <c r="I81" s="347">
        <v>80.0</v>
      </c>
      <c r="J81" s="14" t="s">
        <v>2108</v>
      </c>
      <c r="K81" s="14">
        <v>2.0</v>
      </c>
      <c r="L81" s="14" t="s">
        <v>5369</v>
      </c>
    </row>
    <row r="82" ht="15.0" customHeight="1">
      <c r="A82" s="351" t="s">
        <v>5604</v>
      </c>
      <c r="B82" s="362">
        <v>39.0</v>
      </c>
      <c r="C82" s="14">
        <v>39.0</v>
      </c>
      <c r="D82" s="14">
        <v>39.0</v>
      </c>
      <c r="E82" s="14">
        <v>39.0</v>
      </c>
      <c r="F82" s="344"/>
      <c r="G82" s="345"/>
      <c r="H82" s="344"/>
      <c r="I82" s="347">
        <v>81.0</v>
      </c>
      <c r="J82" s="14" t="s">
        <v>5673</v>
      </c>
      <c r="K82" s="14">
        <v>2.0</v>
      </c>
      <c r="L82" s="14" t="s">
        <v>5369</v>
      </c>
    </row>
    <row r="83" ht="15.0" customHeight="1">
      <c r="A83" s="351" t="s">
        <v>5420</v>
      </c>
      <c r="B83" s="362">
        <v>42.0</v>
      </c>
      <c r="C83" s="14">
        <v>42.0</v>
      </c>
      <c r="D83" s="14">
        <v>42.0</v>
      </c>
      <c r="E83" s="14">
        <v>42.0</v>
      </c>
      <c r="F83" s="344"/>
      <c r="G83" s="345"/>
      <c r="H83" s="344"/>
      <c r="I83" s="347">
        <v>82.0</v>
      </c>
      <c r="J83" s="14" t="s">
        <v>5486</v>
      </c>
      <c r="K83" s="14">
        <v>2.0</v>
      </c>
      <c r="L83" s="14" t="s">
        <v>5369</v>
      </c>
    </row>
    <row r="84" ht="15.0" customHeight="1">
      <c r="A84" s="351" t="s">
        <v>5747</v>
      </c>
      <c r="B84" s="356"/>
      <c r="C84" s="14">
        <v>43.0</v>
      </c>
      <c r="D84" s="14">
        <v>43.0</v>
      </c>
      <c r="E84" s="14">
        <v>43.0</v>
      </c>
      <c r="F84" s="344"/>
      <c r="G84" s="345"/>
      <c r="H84" s="344"/>
      <c r="I84" s="347">
        <v>83.0</v>
      </c>
      <c r="J84" s="14" t="s">
        <v>2431</v>
      </c>
      <c r="K84" s="14">
        <v>0.0</v>
      </c>
      <c r="L84" s="14" t="s">
        <v>5392</v>
      </c>
    </row>
    <row r="85" ht="15.0" customHeight="1">
      <c r="A85" s="351" t="s">
        <v>5473</v>
      </c>
      <c r="B85" s="362">
        <v>43.0</v>
      </c>
      <c r="C85" s="344"/>
      <c r="D85" s="344"/>
      <c r="E85" s="344"/>
      <c r="F85" s="344"/>
      <c r="G85" s="345"/>
      <c r="H85" s="344"/>
      <c r="I85" s="347">
        <v>84.0</v>
      </c>
      <c r="J85" s="14" t="s">
        <v>1521</v>
      </c>
      <c r="K85" s="14">
        <v>2.0</v>
      </c>
      <c r="L85" s="14" t="s">
        <v>5369</v>
      </c>
    </row>
    <row r="86" ht="15.0" customHeight="1">
      <c r="A86" s="351" t="s">
        <v>5467</v>
      </c>
      <c r="B86" s="362">
        <v>44.0</v>
      </c>
      <c r="C86" s="14">
        <v>44.0</v>
      </c>
      <c r="D86" s="14">
        <v>44.0</v>
      </c>
      <c r="E86" s="14">
        <v>44.0</v>
      </c>
      <c r="F86" s="344"/>
      <c r="G86" s="345"/>
      <c r="H86" s="344"/>
      <c r="I86" s="347">
        <v>85.0</v>
      </c>
      <c r="J86" s="14" t="s">
        <v>5742</v>
      </c>
      <c r="K86" s="14">
        <v>1.0</v>
      </c>
      <c r="L86" s="14" t="s">
        <v>5366</v>
      </c>
    </row>
    <row r="87" ht="15.0" customHeight="1">
      <c r="A87" s="351" t="s">
        <v>5382</v>
      </c>
      <c r="B87" s="362">
        <v>45.0</v>
      </c>
      <c r="C87" s="14">
        <v>45.0</v>
      </c>
      <c r="D87" s="14">
        <v>45.0</v>
      </c>
      <c r="E87" s="14">
        <v>45.0</v>
      </c>
      <c r="F87" s="344"/>
      <c r="G87" s="345"/>
      <c r="H87" s="344"/>
      <c r="I87" s="347">
        <v>86.0</v>
      </c>
      <c r="J87" s="14" t="s">
        <v>5479</v>
      </c>
      <c r="K87" s="14">
        <v>2.0</v>
      </c>
      <c r="L87" s="14" t="s">
        <v>5369</v>
      </c>
    </row>
    <row r="88" ht="15.0" customHeight="1">
      <c r="A88" s="351" t="s">
        <v>5650</v>
      </c>
      <c r="B88" s="356"/>
      <c r="C88" s="14">
        <v>47.0</v>
      </c>
      <c r="D88" s="14">
        <v>47.0</v>
      </c>
      <c r="E88" s="14">
        <v>47.0</v>
      </c>
      <c r="F88" s="344"/>
      <c r="G88" s="345"/>
      <c r="H88" s="344"/>
      <c r="I88" s="347">
        <v>87.0</v>
      </c>
      <c r="J88" s="14" t="s">
        <v>3083</v>
      </c>
      <c r="K88" s="9">
        <v>2.0</v>
      </c>
      <c r="L88" s="14" t="s">
        <v>5402</v>
      </c>
    </row>
    <row r="89" ht="15.0" customHeight="1">
      <c r="A89" s="351" t="s">
        <v>5470</v>
      </c>
      <c r="B89" s="356"/>
      <c r="C89" s="14">
        <v>48.0</v>
      </c>
      <c r="D89" s="14">
        <v>48.0</v>
      </c>
      <c r="E89" s="14">
        <v>48.0</v>
      </c>
      <c r="F89" s="344"/>
      <c r="G89" s="345"/>
      <c r="H89" s="344"/>
      <c r="I89" s="347">
        <v>88.0</v>
      </c>
      <c r="J89" s="14" t="s">
        <v>5693</v>
      </c>
      <c r="K89" s="14">
        <v>2.0</v>
      </c>
      <c r="L89" s="14" t="s">
        <v>5369</v>
      </c>
    </row>
    <row r="90" ht="15.0" customHeight="1">
      <c r="A90" s="351" t="s">
        <v>5768</v>
      </c>
      <c r="B90" s="362">
        <v>50.0</v>
      </c>
      <c r="C90" s="14">
        <v>50.0</v>
      </c>
      <c r="D90" s="14">
        <v>50.0</v>
      </c>
      <c r="E90" s="14">
        <v>50.0</v>
      </c>
      <c r="F90" s="344"/>
      <c r="G90" s="345"/>
      <c r="H90" s="344"/>
      <c r="I90" s="347">
        <v>89.0</v>
      </c>
      <c r="J90" s="14" t="s">
        <v>5836</v>
      </c>
      <c r="K90" s="14">
        <v>1.0</v>
      </c>
      <c r="L90" s="14" t="s">
        <v>5366</v>
      </c>
    </row>
    <row r="91" ht="15.0" customHeight="1">
      <c r="A91" s="351" t="s">
        <v>5740</v>
      </c>
      <c r="B91" s="362">
        <v>53.0</v>
      </c>
      <c r="C91" s="14">
        <v>53.0</v>
      </c>
      <c r="D91" s="14">
        <v>53.0</v>
      </c>
      <c r="E91" s="14">
        <v>53.0</v>
      </c>
      <c r="F91" s="344"/>
      <c r="G91" s="345"/>
      <c r="H91" s="344"/>
      <c r="I91" s="347">
        <v>90.0</v>
      </c>
      <c r="J91" s="14" t="s">
        <v>5770</v>
      </c>
      <c r="K91" s="14">
        <v>2.0</v>
      </c>
      <c r="L91" s="14" t="s">
        <v>5411</v>
      </c>
    </row>
    <row r="92" ht="15.0" customHeight="1">
      <c r="A92" s="351" t="s">
        <v>5418</v>
      </c>
      <c r="B92" s="362">
        <v>58.0</v>
      </c>
      <c r="C92" s="344"/>
      <c r="D92" s="344"/>
      <c r="E92" s="344"/>
      <c r="F92" s="344"/>
      <c r="G92" s="345"/>
      <c r="H92" s="344"/>
      <c r="I92" s="347">
        <v>91.0</v>
      </c>
      <c r="J92" s="363" t="s">
        <v>669</v>
      </c>
      <c r="K92" s="363">
        <v>1.0</v>
      </c>
      <c r="L92" s="363" t="s">
        <v>5366</v>
      </c>
    </row>
    <row r="93" ht="15.0" customHeight="1">
      <c r="A93" s="351" t="s">
        <v>5761</v>
      </c>
      <c r="B93" s="356"/>
      <c r="C93" s="14">
        <v>59.0</v>
      </c>
      <c r="D93" s="14">
        <v>59.0</v>
      </c>
      <c r="E93" s="14"/>
      <c r="F93" s="344"/>
      <c r="G93" s="345"/>
      <c r="H93" s="344"/>
      <c r="I93" s="382"/>
      <c r="J93" s="364" t="s">
        <v>5493</v>
      </c>
      <c r="K93" s="365">
        <f>SUM(K2:K90)</f>
        <v>146</v>
      </c>
      <c r="L93" s="366"/>
    </row>
    <row r="94" ht="15.0" customHeight="1">
      <c r="A94" s="357" t="s">
        <v>5607</v>
      </c>
      <c r="B94" s="356"/>
      <c r="C94" s="14"/>
      <c r="D94" s="14"/>
      <c r="E94" s="9">
        <v>59.0</v>
      </c>
      <c r="F94" s="344"/>
      <c r="G94" s="345"/>
      <c r="H94" s="344"/>
      <c r="I94" s="382"/>
      <c r="J94" s="14" t="s">
        <v>5497</v>
      </c>
      <c r="K94" s="367">
        <f>K93-(2*10)</f>
        <v>126</v>
      </c>
      <c r="L94" s="3"/>
    </row>
    <row r="95" ht="15.0" customHeight="1">
      <c r="A95" s="351" t="s">
        <v>5693</v>
      </c>
      <c r="B95" s="362">
        <v>61.0</v>
      </c>
      <c r="C95" s="14">
        <v>61.0</v>
      </c>
      <c r="D95" s="14">
        <v>61.0</v>
      </c>
      <c r="E95" s="14">
        <v>61.0</v>
      </c>
      <c r="F95" s="344"/>
      <c r="G95" s="345"/>
      <c r="H95" s="344"/>
      <c r="I95" s="382"/>
      <c r="J95" s="3"/>
      <c r="K95" s="344"/>
      <c r="L95" s="3"/>
    </row>
    <row r="96" ht="15.0" customHeight="1">
      <c r="A96" s="351" t="s">
        <v>5540</v>
      </c>
      <c r="B96" s="362">
        <v>68.0</v>
      </c>
      <c r="C96" s="14">
        <v>68.0</v>
      </c>
      <c r="D96" s="14">
        <v>68.0</v>
      </c>
      <c r="E96" s="14">
        <v>68.0</v>
      </c>
      <c r="F96" s="344"/>
      <c r="G96" s="345"/>
      <c r="H96" s="344"/>
      <c r="I96" s="382"/>
      <c r="J96" s="3"/>
      <c r="K96" s="344"/>
      <c r="L96" s="3"/>
    </row>
    <row r="97" ht="15.0" customHeight="1">
      <c r="A97" s="351" t="s">
        <v>1707</v>
      </c>
      <c r="B97" s="362">
        <v>70.0</v>
      </c>
      <c r="C97" s="14">
        <v>70.0</v>
      </c>
      <c r="D97" s="14">
        <v>70.0</v>
      </c>
      <c r="E97" s="14"/>
      <c r="F97" s="344"/>
      <c r="G97" s="345"/>
      <c r="H97" s="344"/>
      <c r="I97" s="382"/>
      <c r="J97" s="3"/>
      <c r="K97" s="344"/>
      <c r="L97" s="3"/>
    </row>
    <row r="98" ht="15.0" customHeight="1">
      <c r="A98" s="351" t="s">
        <v>1521</v>
      </c>
      <c r="B98" s="362">
        <v>75.0</v>
      </c>
      <c r="C98" s="14">
        <v>75.0</v>
      </c>
      <c r="D98" s="14">
        <v>75.0</v>
      </c>
      <c r="E98" s="14">
        <v>75.0</v>
      </c>
      <c r="F98" s="344"/>
      <c r="G98" s="345"/>
      <c r="H98" s="344"/>
      <c r="I98" s="382"/>
      <c r="J98" s="3"/>
      <c r="K98" s="344"/>
      <c r="L98" s="3"/>
    </row>
    <row r="99" ht="15.0" customHeight="1">
      <c r="A99" s="351" t="s">
        <v>5769</v>
      </c>
      <c r="B99" s="362">
        <v>76.0</v>
      </c>
      <c r="C99" s="344"/>
      <c r="D99" s="344"/>
      <c r="E99" s="344"/>
      <c r="F99" s="344"/>
      <c r="G99" s="345"/>
      <c r="H99" s="344"/>
      <c r="I99" s="382"/>
      <c r="J99" s="3"/>
      <c r="K99" s="344"/>
      <c r="L99" s="3"/>
    </row>
    <row r="100" ht="15.0" customHeight="1">
      <c r="A100" s="351" t="s">
        <v>5525</v>
      </c>
      <c r="B100" s="356"/>
      <c r="C100" s="14">
        <v>78.0</v>
      </c>
      <c r="D100" s="14">
        <v>78.0</v>
      </c>
      <c r="E100" s="14">
        <v>78.0</v>
      </c>
      <c r="F100" s="344"/>
      <c r="G100" s="345"/>
      <c r="H100" s="344"/>
      <c r="I100" s="382"/>
      <c r="J100" s="3"/>
      <c r="K100" s="344"/>
      <c r="L100" s="3"/>
    </row>
    <row r="101" ht="15.0" customHeight="1">
      <c r="A101" s="351" t="s">
        <v>5554</v>
      </c>
      <c r="B101" s="362">
        <v>80.0</v>
      </c>
      <c r="C101" s="14">
        <v>80.0</v>
      </c>
      <c r="D101" s="14">
        <v>80.0</v>
      </c>
      <c r="E101" s="14">
        <v>80.0</v>
      </c>
      <c r="F101" s="344"/>
      <c r="G101" s="345"/>
      <c r="H101" s="344"/>
      <c r="I101" s="382"/>
      <c r="J101" s="3"/>
      <c r="K101" s="344"/>
      <c r="L101" s="3"/>
    </row>
    <row r="102" ht="15.0" customHeight="1">
      <c r="A102" s="351" t="s">
        <v>5843</v>
      </c>
      <c r="B102" s="356"/>
      <c r="C102" s="14">
        <v>82.0</v>
      </c>
      <c r="D102" s="14">
        <v>82.0</v>
      </c>
      <c r="E102" s="14">
        <v>82.0</v>
      </c>
      <c r="F102" s="344"/>
      <c r="G102" s="345"/>
      <c r="H102" s="344"/>
      <c r="I102" s="3"/>
      <c r="J102" s="3"/>
      <c r="K102" s="344"/>
      <c r="L102" s="3"/>
    </row>
    <row r="103" ht="15.0" customHeight="1">
      <c r="A103" s="351" t="s">
        <v>5462</v>
      </c>
      <c r="B103" s="362">
        <v>82.0</v>
      </c>
      <c r="C103" s="344"/>
      <c r="D103" s="344"/>
      <c r="E103" s="344"/>
      <c r="F103" s="344"/>
      <c r="G103" s="345"/>
      <c r="H103" s="344"/>
      <c r="I103" s="3"/>
      <c r="J103" s="3"/>
      <c r="K103" s="344"/>
      <c r="L103" s="3"/>
    </row>
    <row r="104" ht="15.0" customHeight="1">
      <c r="A104" s="351" t="s">
        <v>5461</v>
      </c>
      <c r="B104" s="362">
        <v>83.0</v>
      </c>
      <c r="C104" s="344"/>
      <c r="D104" s="344"/>
      <c r="E104" s="344"/>
      <c r="F104" s="344"/>
      <c r="G104" s="345"/>
      <c r="H104" s="344"/>
      <c r="I104" s="3"/>
      <c r="J104" s="3"/>
      <c r="K104" s="344"/>
      <c r="L104" s="3"/>
    </row>
    <row r="105" ht="15.0" customHeight="1">
      <c r="A105" s="351" t="s">
        <v>5755</v>
      </c>
      <c r="B105" s="362">
        <v>86.0</v>
      </c>
      <c r="C105" s="14">
        <v>86.0</v>
      </c>
      <c r="D105" s="14">
        <v>86.0</v>
      </c>
      <c r="E105" s="14">
        <v>86.0</v>
      </c>
      <c r="F105" s="344"/>
      <c r="G105" s="345"/>
      <c r="H105" s="344"/>
      <c r="I105" s="3"/>
      <c r="J105" s="3"/>
      <c r="K105" s="344"/>
      <c r="L105" s="3"/>
    </row>
    <row r="106" ht="15.0" customHeight="1">
      <c r="A106" s="351" t="s">
        <v>5486</v>
      </c>
      <c r="B106" s="362">
        <v>87.0</v>
      </c>
      <c r="C106" s="14">
        <v>87.0</v>
      </c>
      <c r="D106" s="14">
        <v>87.0</v>
      </c>
      <c r="E106" s="14">
        <v>87.0</v>
      </c>
      <c r="F106" s="344"/>
      <c r="G106" s="345"/>
      <c r="H106" s="344"/>
      <c r="I106" s="3"/>
      <c r="J106" s="3"/>
      <c r="K106" s="344"/>
      <c r="L106" s="3"/>
    </row>
    <row r="107" ht="15.0" customHeight="1">
      <c r="A107" s="351" t="s">
        <v>5462</v>
      </c>
      <c r="B107" s="356"/>
      <c r="C107" s="344"/>
      <c r="D107" s="14">
        <v>88.0</v>
      </c>
      <c r="E107" s="14">
        <v>88.0</v>
      </c>
      <c r="F107" s="344"/>
      <c r="G107" s="345"/>
      <c r="H107" s="344"/>
      <c r="I107" s="3"/>
      <c r="J107" s="3"/>
      <c r="K107" s="344"/>
      <c r="L107" s="3"/>
    </row>
    <row r="108" ht="15.0" customHeight="1">
      <c r="A108" s="351" t="s">
        <v>2108</v>
      </c>
      <c r="B108" s="362">
        <v>90.0</v>
      </c>
      <c r="C108" s="14">
        <v>90.0</v>
      </c>
      <c r="D108" s="14">
        <v>90.0</v>
      </c>
      <c r="E108" s="14">
        <v>90.0</v>
      </c>
      <c r="F108" s="344"/>
      <c r="G108" s="345"/>
      <c r="H108" s="344"/>
      <c r="I108" s="3"/>
      <c r="J108" s="3"/>
      <c r="K108" s="344"/>
      <c r="L108" s="3"/>
    </row>
    <row r="109" ht="15.0" customHeight="1">
      <c r="A109" s="351" t="s">
        <v>5752</v>
      </c>
      <c r="B109" s="356"/>
      <c r="C109" s="14">
        <v>91.0</v>
      </c>
      <c r="D109" s="14">
        <v>91.0</v>
      </c>
      <c r="E109" s="14">
        <v>91.0</v>
      </c>
      <c r="F109" s="344"/>
      <c r="G109" s="345"/>
      <c r="H109" s="344"/>
      <c r="I109" s="3"/>
      <c r="J109" s="3"/>
      <c r="K109" s="344"/>
      <c r="L109" s="3"/>
    </row>
    <row r="110" ht="15.0" customHeight="1">
      <c r="A110" s="351" t="s">
        <v>5473</v>
      </c>
      <c r="B110" s="356"/>
      <c r="C110" s="344"/>
      <c r="D110" s="14">
        <v>94.0</v>
      </c>
      <c r="E110" s="14"/>
      <c r="F110" s="344"/>
      <c r="G110" s="345"/>
      <c r="H110" s="344"/>
      <c r="I110" s="3"/>
      <c r="J110" s="3"/>
      <c r="K110" s="344"/>
      <c r="L110" s="3"/>
    </row>
    <row r="111" ht="15.0" customHeight="1">
      <c r="A111" s="351" t="s">
        <v>5555</v>
      </c>
      <c r="B111" s="356"/>
      <c r="C111" s="14">
        <v>94.0</v>
      </c>
      <c r="D111" s="14">
        <v>94.0</v>
      </c>
      <c r="E111" s="14"/>
      <c r="F111" s="344"/>
      <c r="G111" s="345"/>
      <c r="H111" s="344"/>
      <c r="I111" s="3"/>
      <c r="J111" s="3"/>
      <c r="K111" s="344"/>
      <c r="L111" s="3"/>
    </row>
    <row r="112" ht="15.0" customHeight="1">
      <c r="A112" s="351" t="s">
        <v>5767</v>
      </c>
      <c r="B112" s="356"/>
      <c r="C112" s="344"/>
      <c r="D112" s="14">
        <v>96.0</v>
      </c>
      <c r="E112" s="14">
        <v>96.0</v>
      </c>
      <c r="F112" s="344"/>
      <c r="G112" s="345"/>
      <c r="H112" s="344"/>
      <c r="I112" s="3"/>
      <c r="J112" s="3"/>
      <c r="K112" s="344"/>
      <c r="L112" s="3"/>
    </row>
    <row r="113" ht="15.0" customHeight="1">
      <c r="A113" s="351" t="s">
        <v>5398</v>
      </c>
      <c r="B113" s="356"/>
      <c r="C113" s="344"/>
      <c r="D113" s="14">
        <v>100.0</v>
      </c>
      <c r="E113" s="14">
        <v>100.0</v>
      </c>
      <c r="F113" s="344"/>
      <c r="G113" s="345"/>
      <c r="H113" s="344"/>
      <c r="I113" s="3"/>
      <c r="J113" s="3"/>
      <c r="K113" s="344"/>
      <c r="L113" s="3"/>
    </row>
    <row r="114" ht="15.0" customHeight="1">
      <c r="A114" s="351" t="s">
        <v>5561</v>
      </c>
      <c r="B114" s="362" t="s">
        <v>5577</v>
      </c>
      <c r="C114" s="14" t="s">
        <v>5577</v>
      </c>
      <c r="D114" s="14" t="s">
        <v>5577</v>
      </c>
      <c r="E114" s="14"/>
      <c r="F114" s="344"/>
      <c r="G114" s="345"/>
      <c r="H114" s="344"/>
      <c r="I114" s="3"/>
      <c r="J114" s="3"/>
      <c r="K114" s="344"/>
      <c r="L114" s="3"/>
    </row>
    <row r="115" ht="19.5" customHeight="1">
      <c r="A115" s="351" t="s">
        <v>5555</v>
      </c>
      <c r="B115" s="362" t="s">
        <v>5578</v>
      </c>
      <c r="C115" s="344"/>
      <c r="D115" s="344"/>
      <c r="E115" s="344"/>
      <c r="F115" s="344"/>
      <c r="G115" s="345"/>
      <c r="H115" s="344"/>
      <c r="I115" s="3"/>
      <c r="J115" s="3"/>
      <c r="K115" s="344"/>
      <c r="L115" s="3"/>
    </row>
    <row r="116" ht="15.0" customHeight="1">
      <c r="A116" s="351" t="s">
        <v>5771</v>
      </c>
      <c r="B116" s="362" t="s">
        <v>5784</v>
      </c>
      <c r="C116" s="344"/>
      <c r="D116" s="344"/>
      <c r="E116" s="344"/>
      <c r="F116" s="344"/>
      <c r="G116" s="345"/>
      <c r="H116" s="344"/>
      <c r="I116" s="3"/>
      <c r="J116" s="3"/>
      <c r="K116" s="344"/>
      <c r="L116" s="3"/>
    </row>
    <row r="117" ht="15.0" customHeight="1">
      <c r="A117" s="3"/>
      <c r="B117" s="344"/>
      <c r="C117" s="344"/>
      <c r="D117" s="344"/>
      <c r="E117" s="344"/>
      <c r="F117" s="344"/>
      <c r="G117" s="345"/>
      <c r="H117" s="344"/>
      <c r="I117" s="3"/>
      <c r="J117" s="3"/>
      <c r="K117" s="344"/>
      <c r="L117" s="3"/>
    </row>
    <row r="118" ht="15.0" customHeight="1">
      <c r="A118" s="346" t="s">
        <v>5868</v>
      </c>
      <c r="B118" s="48"/>
      <c r="C118" s="48"/>
      <c r="D118" s="48"/>
      <c r="E118" s="48"/>
      <c r="F118" s="344"/>
      <c r="G118" s="345"/>
      <c r="H118" s="344"/>
      <c r="I118" s="3"/>
      <c r="J118" s="3"/>
      <c r="K118" s="344"/>
      <c r="L118" s="3"/>
    </row>
    <row r="119" ht="15.0" customHeight="1">
      <c r="A119" s="348" t="s">
        <v>2037</v>
      </c>
      <c r="B119" s="360"/>
      <c r="C119" s="361">
        <v>20.0</v>
      </c>
      <c r="D119" s="361">
        <v>20.0</v>
      </c>
      <c r="E119" s="9">
        <v>20.0</v>
      </c>
      <c r="F119" s="344"/>
      <c r="G119" s="345"/>
      <c r="H119" s="344"/>
      <c r="I119" s="3"/>
      <c r="J119" s="3"/>
      <c r="K119" s="344"/>
      <c r="L119" s="3"/>
    </row>
  </sheetData>
  <mergeCells count="6">
    <mergeCell ref="A2:E2"/>
    <mergeCell ref="A26:E26"/>
    <mergeCell ref="A29:E29"/>
    <mergeCell ref="A46:E46"/>
    <mergeCell ref="A63:E63"/>
    <mergeCell ref="A118:E118"/>
  </mergeCells>
  <conditionalFormatting sqref="B3:E25">
    <cfRule type="containsBlanks" dxfId="0" priority="1">
      <formula>LEN(TRIM(B3))=0</formula>
    </cfRule>
  </conditionalFormatting>
  <conditionalFormatting sqref="B27:E27">
    <cfRule type="containsBlanks" dxfId="0" priority="2">
      <formula>LEN(TRIM(B27))=0</formula>
    </cfRule>
  </conditionalFormatting>
  <conditionalFormatting sqref="B3:E25">
    <cfRule type="cellIs" dxfId="1" priority="3" operator="lessThanOrEqual">
      <formula>25</formula>
    </cfRule>
  </conditionalFormatting>
  <conditionalFormatting sqref="B27:E27">
    <cfRule type="cellIs" dxfId="1" priority="4" operator="lessThanOrEqual">
      <formula>25</formula>
    </cfRule>
  </conditionalFormatting>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4807</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5877</v>
      </c>
      <c r="K2" s="9">
        <v>2.0</v>
      </c>
      <c r="L2" s="14" t="s">
        <v>5402</v>
      </c>
    </row>
    <row r="3" ht="15.0" customHeight="1">
      <c r="A3" s="348" t="s">
        <v>2526</v>
      </c>
      <c r="B3" s="349">
        <v>0.0</v>
      </c>
      <c r="C3" s="350">
        <v>0.0</v>
      </c>
      <c r="D3" s="350">
        <v>0.0</v>
      </c>
      <c r="E3" s="350">
        <v>0.0</v>
      </c>
      <c r="F3" s="344"/>
      <c r="G3" s="345"/>
      <c r="H3" s="344"/>
      <c r="I3" s="347">
        <v>2.0</v>
      </c>
      <c r="J3" s="14" t="s">
        <v>5376</v>
      </c>
      <c r="K3" s="14">
        <v>2.0</v>
      </c>
      <c r="L3" s="14" t="s">
        <v>5369</v>
      </c>
    </row>
    <row r="4" ht="15.0" customHeight="1">
      <c r="A4" s="351" t="s">
        <v>5880</v>
      </c>
      <c r="B4" s="352">
        <v>0.0</v>
      </c>
      <c r="C4" s="353">
        <v>0.0</v>
      </c>
      <c r="D4" s="353">
        <v>0.0</v>
      </c>
      <c r="E4" s="353">
        <v>0.0</v>
      </c>
      <c r="F4" s="344"/>
      <c r="G4" s="345"/>
      <c r="H4" s="344"/>
      <c r="I4" s="347">
        <v>3.0</v>
      </c>
      <c r="J4" s="14" t="s">
        <v>5882</v>
      </c>
      <c r="K4" s="14">
        <v>2.0</v>
      </c>
      <c r="L4" s="14" t="s">
        <v>5411</v>
      </c>
    </row>
    <row r="5" ht="15.0" customHeight="1">
      <c r="A5" s="351" t="s">
        <v>3154</v>
      </c>
      <c r="B5" s="352">
        <v>5.0</v>
      </c>
      <c r="C5" s="353">
        <v>0.0</v>
      </c>
      <c r="D5" s="353">
        <v>0.0</v>
      </c>
      <c r="E5" s="353">
        <v>0.0</v>
      </c>
      <c r="F5" s="344"/>
      <c r="G5" s="345"/>
      <c r="H5" s="344"/>
      <c r="I5" s="347">
        <v>4.0</v>
      </c>
      <c r="J5" s="14" t="s">
        <v>5883</v>
      </c>
      <c r="K5" s="14">
        <v>1.0</v>
      </c>
      <c r="L5" s="14" t="s">
        <v>5366</v>
      </c>
    </row>
    <row r="6" ht="15.0" customHeight="1">
      <c r="A6" s="351" t="s">
        <v>1212</v>
      </c>
      <c r="B6" s="352">
        <v>9.0</v>
      </c>
      <c r="C6" s="353">
        <v>0.0</v>
      </c>
      <c r="D6" s="353">
        <v>0.0</v>
      </c>
      <c r="E6" s="353">
        <v>0.0</v>
      </c>
      <c r="F6" s="344"/>
      <c r="G6" s="345"/>
      <c r="H6" s="344"/>
      <c r="I6" s="347">
        <v>5.0</v>
      </c>
      <c r="J6" s="14" t="s">
        <v>5884</v>
      </c>
      <c r="K6" s="9">
        <v>2.0</v>
      </c>
      <c r="L6" s="14" t="s">
        <v>5396</v>
      </c>
    </row>
    <row r="7" ht="15.0" customHeight="1">
      <c r="A7" s="351" t="s">
        <v>5886</v>
      </c>
      <c r="B7" s="354"/>
      <c r="C7" s="353">
        <v>6.0</v>
      </c>
      <c r="D7" s="353">
        <v>6.0</v>
      </c>
      <c r="E7" s="353">
        <v>6.0</v>
      </c>
      <c r="F7" s="344"/>
      <c r="G7" s="345"/>
      <c r="H7" s="344"/>
      <c r="I7" s="347">
        <v>6.0</v>
      </c>
      <c r="J7" s="14" t="s">
        <v>5382</v>
      </c>
      <c r="K7" s="14">
        <v>2.0</v>
      </c>
      <c r="L7" s="14" t="s">
        <v>5369</v>
      </c>
    </row>
    <row r="8" ht="15.0" customHeight="1">
      <c r="A8" s="351" t="s">
        <v>5457</v>
      </c>
      <c r="B8" s="352">
        <v>14.0</v>
      </c>
      <c r="C8" s="353">
        <v>14.0</v>
      </c>
      <c r="D8" s="353">
        <v>14.0</v>
      </c>
      <c r="E8" s="353">
        <v>14.0</v>
      </c>
      <c r="F8" s="344"/>
      <c r="G8" s="345"/>
      <c r="H8" s="344"/>
      <c r="I8" s="347">
        <v>7.0</v>
      </c>
      <c r="J8" s="14" t="s">
        <v>5887</v>
      </c>
      <c r="K8" s="14">
        <v>1.0</v>
      </c>
      <c r="L8" s="14" t="s">
        <v>5366</v>
      </c>
    </row>
    <row r="9" ht="15.0" customHeight="1">
      <c r="A9" s="351" t="s">
        <v>5889</v>
      </c>
      <c r="B9" s="352">
        <v>19.0</v>
      </c>
      <c r="C9" s="353">
        <v>19.0</v>
      </c>
      <c r="D9" s="353">
        <v>19.0</v>
      </c>
      <c r="E9" s="353">
        <v>19.0</v>
      </c>
      <c r="F9" s="344"/>
      <c r="G9" s="345"/>
      <c r="H9" s="344"/>
      <c r="I9" s="347">
        <v>8.0</v>
      </c>
      <c r="J9" s="14" t="s">
        <v>5395</v>
      </c>
      <c r="K9" s="9">
        <v>2.0</v>
      </c>
      <c r="L9" s="14" t="s">
        <v>5396</v>
      </c>
    </row>
    <row r="10" ht="15.0" customHeight="1">
      <c r="A10" s="351" t="s">
        <v>2469</v>
      </c>
      <c r="B10" s="352">
        <v>25.0</v>
      </c>
      <c r="C10" s="353">
        <v>22.0</v>
      </c>
      <c r="D10" s="353">
        <v>22.0</v>
      </c>
      <c r="E10" s="353">
        <v>22.0</v>
      </c>
      <c r="F10" s="344"/>
      <c r="G10" s="345"/>
      <c r="H10" s="344"/>
      <c r="I10" s="347">
        <v>9.0</v>
      </c>
      <c r="J10" s="14" t="s">
        <v>5886</v>
      </c>
      <c r="K10" s="14">
        <v>0.0</v>
      </c>
      <c r="L10" s="14" t="s">
        <v>5392</v>
      </c>
    </row>
    <row r="11" ht="15.0" customHeight="1">
      <c r="A11" s="351" t="s">
        <v>5890</v>
      </c>
      <c r="B11" s="354"/>
      <c r="C11" s="353">
        <v>25.0</v>
      </c>
      <c r="D11" s="353">
        <v>25.0</v>
      </c>
      <c r="E11" s="353">
        <v>25.0</v>
      </c>
      <c r="F11" s="344"/>
      <c r="G11" s="345"/>
      <c r="H11" s="344"/>
      <c r="I11" s="347">
        <v>10.0</v>
      </c>
      <c r="J11" s="14" t="s">
        <v>5398</v>
      </c>
      <c r="K11" s="14">
        <v>2.0</v>
      </c>
      <c r="L11" s="14" t="s">
        <v>5369</v>
      </c>
    </row>
    <row r="12" ht="15.0" customHeight="1">
      <c r="A12" s="351" t="s">
        <v>5887</v>
      </c>
      <c r="B12" s="352">
        <v>30.0</v>
      </c>
      <c r="C12" s="353">
        <v>30.0</v>
      </c>
      <c r="D12" s="353">
        <v>30.0</v>
      </c>
      <c r="E12" s="353">
        <v>30.0</v>
      </c>
      <c r="F12" s="344"/>
      <c r="G12" s="345"/>
      <c r="H12" s="344"/>
      <c r="I12" s="347">
        <v>11.0</v>
      </c>
      <c r="J12" s="14" t="s">
        <v>5889</v>
      </c>
      <c r="K12" s="14">
        <v>0.0</v>
      </c>
      <c r="L12" s="14" t="s">
        <v>5392</v>
      </c>
    </row>
    <row r="13" ht="15.0" customHeight="1">
      <c r="A13" s="351" t="s">
        <v>5891</v>
      </c>
      <c r="B13" s="354"/>
      <c r="C13" s="355"/>
      <c r="D13" s="353">
        <v>32.0</v>
      </c>
      <c r="E13" s="353">
        <v>32.0</v>
      </c>
      <c r="F13" s="344"/>
      <c r="G13" s="345"/>
      <c r="H13" s="344"/>
      <c r="I13" s="347">
        <v>12.0</v>
      </c>
      <c r="J13" s="14" t="s">
        <v>5892</v>
      </c>
      <c r="K13" s="9">
        <v>2.0</v>
      </c>
      <c r="L13" s="14" t="s">
        <v>5402</v>
      </c>
    </row>
    <row r="14" ht="15.0" customHeight="1">
      <c r="A14" s="351" t="s">
        <v>3950</v>
      </c>
      <c r="B14" s="352">
        <v>35.0</v>
      </c>
      <c r="C14" s="353">
        <v>35.0</v>
      </c>
      <c r="D14" s="353">
        <v>35.0</v>
      </c>
      <c r="E14" s="353">
        <v>35.0</v>
      </c>
      <c r="F14" s="344"/>
      <c r="G14" s="345"/>
      <c r="H14" s="344"/>
      <c r="I14" s="347">
        <v>13.0</v>
      </c>
      <c r="J14" s="14" t="s">
        <v>5408</v>
      </c>
      <c r="K14" s="14">
        <v>2.0</v>
      </c>
      <c r="L14" s="14" t="s">
        <v>5369</v>
      </c>
    </row>
    <row r="15" ht="15.0" customHeight="1">
      <c r="A15" s="351" t="s">
        <v>5893</v>
      </c>
      <c r="B15" s="352">
        <v>41.0</v>
      </c>
      <c r="C15" s="353">
        <v>43.0</v>
      </c>
      <c r="D15" s="353">
        <v>43.0</v>
      </c>
      <c r="E15" s="353">
        <v>43.0</v>
      </c>
      <c r="F15" s="344"/>
      <c r="G15" s="345"/>
      <c r="H15" s="344"/>
      <c r="I15" s="347">
        <v>14.0</v>
      </c>
      <c r="J15" s="14" t="s">
        <v>5410</v>
      </c>
      <c r="K15" s="14">
        <v>2.0</v>
      </c>
      <c r="L15" s="14" t="s">
        <v>5411</v>
      </c>
    </row>
    <row r="16" ht="15.0" customHeight="1">
      <c r="A16" s="351" t="s">
        <v>5894</v>
      </c>
      <c r="B16" s="352">
        <v>49.0</v>
      </c>
      <c r="C16" s="353">
        <v>49.0</v>
      </c>
      <c r="D16" s="353">
        <v>49.0</v>
      </c>
      <c r="E16" s="353">
        <v>49.0</v>
      </c>
      <c r="F16" s="344"/>
      <c r="G16" s="345"/>
      <c r="H16" s="344"/>
      <c r="I16" s="347">
        <v>15.0</v>
      </c>
      <c r="J16" s="14" t="s">
        <v>2374</v>
      </c>
      <c r="K16" s="9">
        <v>2.0</v>
      </c>
      <c r="L16" s="14" t="s">
        <v>5396</v>
      </c>
    </row>
    <row r="17" ht="15.0" customHeight="1">
      <c r="A17" s="351" t="s">
        <v>5896</v>
      </c>
      <c r="B17" s="352">
        <v>53.0</v>
      </c>
      <c r="C17" s="353">
        <v>53.0</v>
      </c>
      <c r="D17" s="353">
        <v>53.0</v>
      </c>
      <c r="E17" s="353">
        <v>53.0</v>
      </c>
      <c r="F17" s="344"/>
      <c r="G17" s="345"/>
      <c r="H17" s="344"/>
      <c r="I17" s="347">
        <v>16.0</v>
      </c>
      <c r="J17" s="14" t="s">
        <v>5414</v>
      </c>
      <c r="K17" s="14">
        <v>2.0</v>
      </c>
      <c r="L17" s="14" t="s">
        <v>5369</v>
      </c>
    </row>
    <row r="18" ht="15.0" customHeight="1">
      <c r="A18" s="351" t="s">
        <v>5883</v>
      </c>
      <c r="B18" s="354"/>
      <c r="C18" s="353">
        <v>59.0</v>
      </c>
      <c r="D18" s="353">
        <v>59.0</v>
      </c>
      <c r="E18" s="353">
        <v>59.0</v>
      </c>
      <c r="F18" s="344"/>
      <c r="G18" s="345"/>
      <c r="H18" s="344"/>
      <c r="I18" s="347">
        <v>17.0</v>
      </c>
      <c r="J18" s="14" t="s">
        <v>5630</v>
      </c>
      <c r="K18" s="14">
        <v>2.0</v>
      </c>
      <c r="L18" s="14" t="s">
        <v>5369</v>
      </c>
    </row>
    <row r="19" ht="15.0" customHeight="1">
      <c r="A19" s="351" t="s">
        <v>5897</v>
      </c>
      <c r="B19" s="352">
        <v>59.0</v>
      </c>
      <c r="C19" s="355"/>
      <c r="D19" s="355"/>
      <c r="E19" s="355"/>
      <c r="F19" s="344"/>
      <c r="G19" s="345"/>
      <c r="H19" s="344"/>
      <c r="I19" s="347">
        <v>18.0</v>
      </c>
      <c r="J19" s="14" t="s">
        <v>3154</v>
      </c>
      <c r="K19" s="14">
        <v>0.0</v>
      </c>
      <c r="L19" s="14" t="s">
        <v>5392</v>
      </c>
    </row>
    <row r="20" ht="15.0" customHeight="1">
      <c r="A20" s="357" t="s">
        <v>5898</v>
      </c>
      <c r="B20" s="352"/>
      <c r="C20" s="355"/>
      <c r="D20" s="355"/>
      <c r="E20" s="353">
        <v>63.0</v>
      </c>
      <c r="F20" s="344"/>
      <c r="G20" s="345"/>
      <c r="H20" s="344"/>
      <c r="I20" s="347">
        <v>19.0</v>
      </c>
      <c r="J20" s="14" t="s">
        <v>5418</v>
      </c>
      <c r="K20" s="9">
        <v>2.0</v>
      </c>
      <c r="L20" s="14" t="s">
        <v>5396</v>
      </c>
    </row>
    <row r="21" ht="15.0" customHeight="1">
      <c r="A21" s="351" t="s">
        <v>5899</v>
      </c>
      <c r="B21" s="352">
        <v>67.0</v>
      </c>
      <c r="C21" s="353">
        <v>67.0</v>
      </c>
      <c r="D21" s="353">
        <v>67.0</v>
      </c>
      <c r="E21" s="353">
        <v>67.0</v>
      </c>
      <c r="F21" s="344"/>
      <c r="G21" s="345"/>
      <c r="H21" s="344"/>
      <c r="I21" s="347">
        <v>20.0</v>
      </c>
      <c r="J21" s="14" t="s">
        <v>5900</v>
      </c>
      <c r="K21" s="9">
        <v>2.0</v>
      </c>
      <c r="L21" s="14" t="s">
        <v>5402</v>
      </c>
    </row>
    <row r="22" ht="19.5" customHeight="1">
      <c r="A22" s="3"/>
      <c r="B22" s="344"/>
      <c r="C22" s="344"/>
      <c r="D22" s="344"/>
      <c r="E22" s="344"/>
      <c r="F22" s="344"/>
      <c r="G22" s="345"/>
      <c r="H22" s="344"/>
      <c r="I22" s="347">
        <v>21.0</v>
      </c>
      <c r="J22" s="14" t="s">
        <v>5420</v>
      </c>
      <c r="K22" s="14">
        <v>2.0</v>
      </c>
      <c r="L22" s="14" t="s">
        <v>5369</v>
      </c>
    </row>
    <row r="23" ht="15.0" customHeight="1">
      <c r="A23" s="346" t="s">
        <v>5426</v>
      </c>
      <c r="B23" s="48"/>
      <c r="C23" s="48"/>
      <c r="D23" s="48"/>
      <c r="E23" s="48"/>
      <c r="F23" s="344"/>
      <c r="G23" s="345"/>
      <c r="H23" s="344"/>
      <c r="I23" s="347">
        <v>22.0</v>
      </c>
      <c r="J23" s="14" t="s">
        <v>5428</v>
      </c>
      <c r="K23" s="9">
        <v>2.0</v>
      </c>
      <c r="L23" s="14" t="s">
        <v>5396</v>
      </c>
    </row>
    <row r="24" ht="15.0" customHeight="1">
      <c r="A24" s="348" t="s">
        <v>5877</v>
      </c>
      <c r="B24" s="368"/>
      <c r="C24" s="350">
        <v>0.0</v>
      </c>
      <c r="D24" s="350">
        <v>0.0</v>
      </c>
      <c r="E24" s="350">
        <v>0.0</v>
      </c>
      <c r="F24" s="344"/>
      <c r="G24" s="345"/>
      <c r="H24" s="344"/>
      <c r="I24" s="347">
        <v>23.0</v>
      </c>
      <c r="J24" s="14" t="s">
        <v>5904</v>
      </c>
      <c r="K24" s="9">
        <v>2.0</v>
      </c>
      <c r="L24" s="14" t="s">
        <v>5402</v>
      </c>
    </row>
    <row r="25" ht="15.0" customHeight="1">
      <c r="A25" s="351" t="s">
        <v>5882</v>
      </c>
      <c r="B25" s="354"/>
      <c r="C25" s="353">
        <v>0.0</v>
      </c>
      <c r="D25" s="353">
        <v>0.0</v>
      </c>
      <c r="E25" s="353">
        <v>0.0</v>
      </c>
      <c r="F25" s="344"/>
      <c r="G25" s="345"/>
      <c r="H25" s="344"/>
      <c r="I25" s="347">
        <v>24.0</v>
      </c>
      <c r="J25" s="14" t="s">
        <v>5434</v>
      </c>
      <c r="K25" s="14">
        <v>2.0</v>
      </c>
      <c r="L25" s="14" t="s">
        <v>5369</v>
      </c>
    </row>
    <row r="26" ht="15.0" customHeight="1">
      <c r="A26" s="351" t="s">
        <v>5892</v>
      </c>
      <c r="B26" s="352">
        <v>0.0</v>
      </c>
      <c r="C26" s="353">
        <v>0.0</v>
      </c>
      <c r="D26" s="353">
        <v>0.0</v>
      </c>
      <c r="E26" s="353">
        <v>0.0</v>
      </c>
      <c r="F26" s="358"/>
      <c r="G26" s="345"/>
      <c r="H26" s="344"/>
      <c r="I26" s="347">
        <v>25.0</v>
      </c>
      <c r="J26" s="14" t="s">
        <v>5905</v>
      </c>
      <c r="K26" s="14">
        <v>2.0</v>
      </c>
      <c r="L26" s="14" t="s">
        <v>5411</v>
      </c>
    </row>
    <row r="27" ht="15.0" customHeight="1">
      <c r="A27" s="351" t="s">
        <v>5900</v>
      </c>
      <c r="B27" s="354"/>
      <c r="C27" s="353">
        <v>0.0</v>
      </c>
      <c r="D27" s="353">
        <v>0.0</v>
      </c>
      <c r="E27" s="353">
        <v>0.0</v>
      </c>
      <c r="F27" s="344"/>
      <c r="G27" s="345"/>
      <c r="H27" s="344"/>
      <c r="I27" s="347">
        <v>26.0</v>
      </c>
      <c r="J27" s="14" t="s">
        <v>5894</v>
      </c>
      <c r="K27" s="14">
        <v>1.0</v>
      </c>
      <c r="L27" s="14" t="s">
        <v>5366</v>
      </c>
    </row>
    <row r="28" ht="15.0" customHeight="1">
      <c r="A28" s="351" t="s">
        <v>5904</v>
      </c>
      <c r="B28" s="352">
        <v>0.0</v>
      </c>
      <c r="C28" s="353">
        <v>0.0</v>
      </c>
      <c r="D28" s="353">
        <v>0.0</v>
      </c>
      <c r="E28" s="353">
        <v>0.0</v>
      </c>
      <c r="F28" s="344"/>
      <c r="G28" s="345"/>
      <c r="H28" s="344"/>
      <c r="I28" s="347">
        <v>27.0</v>
      </c>
      <c r="J28" s="14" t="s">
        <v>2526</v>
      </c>
      <c r="K28" s="14">
        <v>0.0</v>
      </c>
      <c r="L28" s="14" t="s">
        <v>5392</v>
      </c>
    </row>
    <row r="29" ht="15.0" customHeight="1">
      <c r="A29" s="351" t="s">
        <v>1507</v>
      </c>
      <c r="B29" s="352">
        <v>0.0</v>
      </c>
      <c r="C29" s="353">
        <v>0.0</v>
      </c>
      <c r="D29" s="353">
        <v>0.0</v>
      </c>
      <c r="E29" s="353">
        <v>0.0</v>
      </c>
      <c r="F29" s="344"/>
      <c r="G29" s="345"/>
      <c r="H29" s="344"/>
      <c r="I29" s="347">
        <v>28.0</v>
      </c>
      <c r="J29" s="14" t="s">
        <v>1507</v>
      </c>
      <c r="K29" s="9">
        <v>2.0</v>
      </c>
      <c r="L29" s="14" t="s">
        <v>5402</v>
      </c>
    </row>
    <row r="30" ht="15.0" customHeight="1">
      <c r="A30" s="351" t="s">
        <v>5906</v>
      </c>
      <c r="B30" s="354"/>
      <c r="C30" s="353">
        <v>0.0</v>
      </c>
      <c r="D30" s="353">
        <v>0.0</v>
      </c>
      <c r="E30" s="353">
        <v>0.0</v>
      </c>
      <c r="F30" s="344"/>
      <c r="G30" s="345"/>
      <c r="H30" s="344"/>
      <c r="I30" s="347">
        <v>29.0</v>
      </c>
      <c r="J30" s="14" t="s">
        <v>5896</v>
      </c>
      <c r="K30" s="14">
        <v>1.0</v>
      </c>
      <c r="L30" s="14" t="s">
        <v>5366</v>
      </c>
    </row>
    <row r="31" ht="15.0" customHeight="1">
      <c r="A31" s="351" t="s">
        <v>5897</v>
      </c>
      <c r="B31" s="352">
        <v>0.0</v>
      </c>
      <c r="C31" s="353">
        <v>0.0</v>
      </c>
      <c r="D31" s="353">
        <v>0.0</v>
      </c>
      <c r="E31" s="353">
        <v>0.0</v>
      </c>
      <c r="F31" s="344"/>
      <c r="G31" s="345"/>
      <c r="H31" s="344"/>
      <c r="I31" s="347">
        <v>30.0</v>
      </c>
      <c r="J31" s="14" t="s">
        <v>5906</v>
      </c>
      <c r="K31" s="9">
        <v>2.0</v>
      </c>
      <c r="L31" s="14" t="s">
        <v>5402</v>
      </c>
    </row>
    <row r="32" ht="15.0" customHeight="1">
      <c r="A32" s="351" t="s">
        <v>1519</v>
      </c>
      <c r="B32" s="352">
        <v>0.0</v>
      </c>
      <c r="C32" s="353">
        <v>0.0</v>
      </c>
      <c r="D32" s="353">
        <v>0.0</v>
      </c>
      <c r="E32" s="353">
        <v>0.0</v>
      </c>
      <c r="F32" s="344"/>
      <c r="G32" s="345"/>
      <c r="H32" s="344"/>
      <c r="I32" s="347">
        <v>31.0</v>
      </c>
      <c r="J32" s="14" t="s">
        <v>1280</v>
      </c>
      <c r="K32" s="14">
        <v>2.0</v>
      </c>
      <c r="L32" s="14" t="s">
        <v>5411</v>
      </c>
    </row>
    <row r="33" ht="15.0" customHeight="1">
      <c r="A33" s="351" t="s">
        <v>2147</v>
      </c>
      <c r="B33" s="352">
        <v>0.0</v>
      </c>
      <c r="C33" s="353">
        <v>0.0</v>
      </c>
      <c r="D33" s="353">
        <v>0.0</v>
      </c>
      <c r="E33" s="353">
        <v>0.0</v>
      </c>
      <c r="F33" s="344"/>
      <c r="G33" s="345"/>
      <c r="H33" s="344"/>
      <c r="I33" s="347">
        <v>32.0</v>
      </c>
      <c r="J33" s="14" t="s">
        <v>5447</v>
      </c>
      <c r="K33" s="14">
        <v>2.0</v>
      </c>
      <c r="L33" s="14" t="s">
        <v>5369</v>
      </c>
    </row>
    <row r="34" ht="15.0" customHeight="1">
      <c r="A34" s="351" t="s">
        <v>5621</v>
      </c>
      <c r="B34" s="354"/>
      <c r="C34" s="353">
        <v>0.0</v>
      </c>
      <c r="D34" s="353">
        <v>0.0</v>
      </c>
      <c r="E34" s="353">
        <v>0.0</v>
      </c>
      <c r="F34" s="344"/>
      <c r="G34" s="345"/>
      <c r="H34" s="344"/>
      <c r="I34" s="347">
        <v>33.0</v>
      </c>
      <c r="J34" s="14" t="s">
        <v>5457</v>
      </c>
      <c r="K34" s="14">
        <v>0.0</v>
      </c>
      <c r="L34" s="14" t="s">
        <v>5392</v>
      </c>
    </row>
    <row r="35" ht="15.0" customHeight="1">
      <c r="A35" s="351" t="s">
        <v>5601</v>
      </c>
      <c r="B35" s="352">
        <v>0.0</v>
      </c>
      <c r="C35" s="353">
        <v>0.0</v>
      </c>
      <c r="D35" s="353">
        <v>0.0</v>
      </c>
      <c r="E35" s="353">
        <v>0.0</v>
      </c>
      <c r="F35" s="344"/>
      <c r="G35" s="345"/>
      <c r="H35" s="344"/>
      <c r="I35" s="347">
        <v>34.0</v>
      </c>
      <c r="J35" s="14" t="s">
        <v>1934</v>
      </c>
      <c r="K35" s="14">
        <v>2.0</v>
      </c>
      <c r="L35" s="14" t="s">
        <v>5369</v>
      </c>
    </row>
    <row r="36" ht="15.0" customHeight="1">
      <c r="A36" s="351" t="s">
        <v>5445</v>
      </c>
      <c r="B36" s="352">
        <v>0.0</v>
      </c>
      <c r="C36" s="353">
        <v>0.0</v>
      </c>
      <c r="D36" s="353">
        <v>0.0</v>
      </c>
      <c r="E36" s="353">
        <v>0.0</v>
      </c>
      <c r="F36" s="344"/>
      <c r="G36" s="345"/>
      <c r="H36" s="344"/>
      <c r="I36" s="347">
        <v>35.0</v>
      </c>
      <c r="J36" s="14" t="s">
        <v>5899</v>
      </c>
      <c r="K36" s="14">
        <v>1.0</v>
      </c>
      <c r="L36" s="14" t="s">
        <v>5366</v>
      </c>
    </row>
    <row r="37" ht="15.0" customHeight="1">
      <c r="A37" s="351" t="s">
        <v>5769</v>
      </c>
      <c r="B37" s="354"/>
      <c r="C37" s="353">
        <v>0.0</v>
      </c>
      <c r="D37" s="353">
        <v>0.0</v>
      </c>
      <c r="E37" s="353">
        <v>0.0</v>
      </c>
      <c r="F37" s="344"/>
      <c r="G37" s="345"/>
      <c r="H37" s="344"/>
      <c r="I37" s="347">
        <v>36.0</v>
      </c>
      <c r="J37" s="14" t="s">
        <v>5878</v>
      </c>
      <c r="K37" s="14">
        <v>2.0</v>
      </c>
      <c r="L37" s="14" t="s">
        <v>5411</v>
      </c>
    </row>
    <row r="38" ht="15.0" customHeight="1">
      <c r="A38" s="351" t="s">
        <v>5907</v>
      </c>
      <c r="B38" s="354"/>
      <c r="C38" s="355"/>
      <c r="D38" s="353">
        <v>0.0</v>
      </c>
      <c r="E38" s="353">
        <v>0.0</v>
      </c>
      <c r="F38" s="344"/>
      <c r="G38" s="345"/>
      <c r="H38" s="344"/>
      <c r="I38" s="347">
        <v>37.0</v>
      </c>
      <c r="J38" s="14" t="s">
        <v>5897</v>
      </c>
      <c r="K38" s="14">
        <v>1.0</v>
      </c>
      <c r="L38" s="14" t="s">
        <v>5366</v>
      </c>
    </row>
    <row r="39" ht="15.0" customHeight="1">
      <c r="A39" s="351" t="s">
        <v>3254</v>
      </c>
      <c r="B39" s="352">
        <v>0.0</v>
      </c>
      <c r="C39" s="353">
        <v>0.0</v>
      </c>
      <c r="D39" s="353">
        <v>0.0</v>
      </c>
      <c r="E39" s="353">
        <v>0.0</v>
      </c>
      <c r="F39" s="344"/>
      <c r="G39" s="345"/>
      <c r="H39" s="344"/>
      <c r="I39" s="347">
        <v>38.0</v>
      </c>
      <c r="J39" s="14" t="s">
        <v>1519</v>
      </c>
      <c r="K39" s="9">
        <v>2.0</v>
      </c>
      <c r="L39" s="14" t="s">
        <v>5402</v>
      </c>
    </row>
    <row r="40" ht="19.5" customHeight="1">
      <c r="A40" s="3"/>
      <c r="B40" s="344"/>
      <c r="C40" s="344"/>
      <c r="D40" s="344"/>
      <c r="E40" s="344"/>
      <c r="F40" s="344"/>
      <c r="G40" s="345"/>
      <c r="H40" s="344"/>
      <c r="I40" s="347">
        <v>39.0</v>
      </c>
      <c r="J40" s="14" t="s">
        <v>2147</v>
      </c>
      <c r="K40" s="9">
        <v>2.0</v>
      </c>
      <c r="L40" s="14" t="s">
        <v>5402</v>
      </c>
    </row>
    <row r="41" ht="15.0" customHeight="1">
      <c r="A41" s="346" t="s">
        <v>5411</v>
      </c>
      <c r="B41" s="48"/>
      <c r="C41" s="48"/>
      <c r="D41" s="48"/>
      <c r="E41" s="48"/>
      <c r="F41" s="344"/>
      <c r="G41" s="345"/>
      <c r="H41" s="344"/>
      <c r="I41" s="347">
        <v>40.0</v>
      </c>
      <c r="J41" s="14" t="s">
        <v>5652</v>
      </c>
      <c r="K41" s="9">
        <v>2.0</v>
      </c>
      <c r="L41" s="14" t="s">
        <v>5441</v>
      </c>
    </row>
    <row r="42" ht="15.0" customHeight="1">
      <c r="A42" s="348" t="s">
        <v>5882</v>
      </c>
      <c r="B42" s="368"/>
      <c r="C42" s="350">
        <v>0.0</v>
      </c>
      <c r="D42" s="350">
        <v>0.0</v>
      </c>
      <c r="E42" s="353"/>
      <c r="F42" s="344"/>
      <c r="G42" s="345"/>
      <c r="H42" s="344"/>
      <c r="I42" s="347">
        <v>41.0</v>
      </c>
      <c r="J42" s="14" t="s">
        <v>5461</v>
      </c>
      <c r="K42" s="9">
        <v>2.0</v>
      </c>
      <c r="L42" s="14" t="s">
        <v>5396</v>
      </c>
    </row>
    <row r="43" ht="15.0" customHeight="1">
      <c r="A43" s="351" t="s">
        <v>5410</v>
      </c>
      <c r="B43" s="352">
        <v>0.0</v>
      </c>
      <c r="C43" s="353">
        <v>0.0</v>
      </c>
      <c r="D43" s="353">
        <v>0.0</v>
      </c>
      <c r="E43" s="353"/>
      <c r="F43" s="344"/>
      <c r="G43" s="345"/>
      <c r="H43" s="344"/>
      <c r="I43" s="347">
        <v>42.0</v>
      </c>
      <c r="J43" s="14" t="s">
        <v>5654</v>
      </c>
      <c r="K43" s="9">
        <v>2.0</v>
      </c>
      <c r="L43" s="14" t="s">
        <v>5441</v>
      </c>
    </row>
    <row r="44" ht="15.0" customHeight="1">
      <c r="A44" s="351" t="s">
        <v>5905</v>
      </c>
      <c r="B44" s="352">
        <v>0.0</v>
      </c>
      <c r="C44" s="353">
        <v>0.0</v>
      </c>
      <c r="D44" s="353">
        <v>0.0</v>
      </c>
      <c r="E44" s="353"/>
      <c r="F44" s="344"/>
      <c r="G44" s="345"/>
      <c r="H44" s="344"/>
      <c r="I44" s="347">
        <v>43.0</v>
      </c>
      <c r="J44" s="14" t="s">
        <v>5664</v>
      </c>
      <c r="K44" s="9">
        <v>2.0</v>
      </c>
      <c r="L44" s="14" t="s">
        <v>5396</v>
      </c>
    </row>
    <row r="45" ht="15.0" customHeight="1">
      <c r="A45" s="351" t="s">
        <v>5894</v>
      </c>
      <c r="B45" s="352">
        <v>0.0</v>
      </c>
      <c r="C45" s="353">
        <v>0.0</v>
      </c>
      <c r="D45" s="353">
        <v>0.0</v>
      </c>
      <c r="E45" s="353"/>
      <c r="F45" s="344"/>
      <c r="G45" s="345"/>
      <c r="H45" s="344"/>
      <c r="I45" s="347">
        <v>44.0</v>
      </c>
      <c r="J45" s="14" t="s">
        <v>5463</v>
      </c>
      <c r="K45" s="14">
        <v>2.0</v>
      </c>
      <c r="L45" s="14" t="s">
        <v>5369</v>
      </c>
    </row>
    <row r="46" ht="15.0" customHeight="1">
      <c r="A46" s="351" t="s">
        <v>1280</v>
      </c>
      <c r="B46" s="352">
        <v>0.0</v>
      </c>
      <c r="C46" s="353">
        <v>0.0</v>
      </c>
      <c r="D46" s="353">
        <v>0.0</v>
      </c>
      <c r="E46" s="353"/>
      <c r="F46" s="344"/>
      <c r="G46" s="345"/>
      <c r="H46" s="344"/>
      <c r="I46" s="347">
        <v>45.0</v>
      </c>
      <c r="J46" s="14" t="s">
        <v>5671</v>
      </c>
      <c r="K46" s="9">
        <v>2.0</v>
      </c>
      <c r="L46" s="14" t="s">
        <v>5396</v>
      </c>
    </row>
    <row r="47" ht="15.0" customHeight="1">
      <c r="A47" s="351" t="s">
        <v>5457</v>
      </c>
      <c r="B47" s="352">
        <v>0.0</v>
      </c>
      <c r="C47" s="353">
        <v>0.0</v>
      </c>
      <c r="D47" s="353">
        <v>0.0</v>
      </c>
      <c r="E47" s="353"/>
      <c r="F47" s="344"/>
      <c r="G47" s="345"/>
      <c r="H47" s="344"/>
      <c r="I47" s="347">
        <v>46.0</v>
      </c>
      <c r="J47" s="14" t="s">
        <v>5621</v>
      </c>
      <c r="K47" s="9">
        <v>2.0</v>
      </c>
      <c r="L47" s="14" t="s">
        <v>5402</v>
      </c>
    </row>
    <row r="48" ht="15.0" customHeight="1">
      <c r="A48" s="351" t="s">
        <v>5878</v>
      </c>
      <c r="B48" s="354"/>
      <c r="C48" s="353">
        <v>0.0</v>
      </c>
      <c r="D48" s="353">
        <v>0.0</v>
      </c>
      <c r="E48" s="353"/>
      <c r="F48" s="344"/>
      <c r="G48" s="345"/>
      <c r="H48" s="344"/>
      <c r="I48" s="347">
        <v>47.0</v>
      </c>
      <c r="J48" s="14" t="s">
        <v>5548</v>
      </c>
      <c r="K48" s="14">
        <v>2.0</v>
      </c>
      <c r="L48" s="14" t="s">
        <v>5369</v>
      </c>
    </row>
    <row r="49" ht="15.0" customHeight="1">
      <c r="A49" s="351" t="s">
        <v>5652</v>
      </c>
      <c r="B49" s="352">
        <v>0.0</v>
      </c>
      <c r="C49" s="355"/>
      <c r="D49" s="355"/>
      <c r="E49" s="355"/>
      <c r="F49" s="344"/>
      <c r="G49" s="345"/>
      <c r="H49" s="344"/>
      <c r="I49" s="347">
        <v>48.0</v>
      </c>
      <c r="J49" s="14" t="s">
        <v>1212</v>
      </c>
      <c r="K49" s="14">
        <v>0.0</v>
      </c>
      <c r="L49" s="14" t="s">
        <v>5392</v>
      </c>
    </row>
    <row r="50" ht="15.0" customHeight="1">
      <c r="A50" s="351" t="s">
        <v>5654</v>
      </c>
      <c r="B50" s="352">
        <v>0.0</v>
      </c>
      <c r="C50" s="355"/>
      <c r="D50" s="355"/>
      <c r="E50" s="355"/>
      <c r="F50" s="344"/>
      <c r="G50" s="345"/>
      <c r="H50" s="344"/>
      <c r="I50" s="347">
        <v>49.0</v>
      </c>
      <c r="J50" s="14" t="s">
        <v>5890</v>
      </c>
      <c r="K50" s="14">
        <v>0.0</v>
      </c>
      <c r="L50" s="14" t="s">
        <v>5392</v>
      </c>
    </row>
    <row r="51" ht="15.0" customHeight="1">
      <c r="A51" s="351" t="s">
        <v>5908</v>
      </c>
      <c r="B51" s="354"/>
      <c r="C51" s="353">
        <v>0.0</v>
      </c>
      <c r="D51" s="353">
        <v>0.0</v>
      </c>
      <c r="E51" s="353"/>
      <c r="F51" s="344"/>
      <c r="G51" s="345"/>
      <c r="H51" s="344"/>
      <c r="I51" s="347">
        <v>50.0</v>
      </c>
      <c r="J51" s="14" t="s">
        <v>5909</v>
      </c>
      <c r="K51" s="14">
        <v>2.0</v>
      </c>
      <c r="L51" s="14" t="s">
        <v>5369</v>
      </c>
    </row>
    <row r="52" ht="15.0" customHeight="1">
      <c r="A52" s="351" t="s">
        <v>5462</v>
      </c>
      <c r="B52" s="354"/>
      <c r="C52" s="353">
        <v>0.0</v>
      </c>
      <c r="D52" s="355"/>
      <c r="E52" s="355"/>
      <c r="F52" s="344"/>
      <c r="G52" s="345"/>
      <c r="H52" s="344"/>
      <c r="I52" s="347">
        <v>51.0</v>
      </c>
      <c r="J52" s="14" t="s">
        <v>5467</v>
      </c>
      <c r="K52" s="14">
        <v>2.0</v>
      </c>
      <c r="L52" s="14" t="s">
        <v>5369</v>
      </c>
    </row>
    <row r="53" ht="15.0" customHeight="1">
      <c r="A53" s="351" t="s">
        <v>5911</v>
      </c>
      <c r="B53" s="354"/>
      <c r="C53" s="353">
        <v>0.0</v>
      </c>
      <c r="D53" s="353">
        <v>0.0</v>
      </c>
      <c r="E53" s="353"/>
      <c r="F53" s="344"/>
      <c r="G53" s="345"/>
      <c r="H53" s="344"/>
      <c r="I53" s="347">
        <v>52.0</v>
      </c>
      <c r="J53" s="14" t="s">
        <v>5675</v>
      </c>
      <c r="K53" s="14">
        <v>2.0</v>
      </c>
      <c r="L53" s="14" t="s">
        <v>5369</v>
      </c>
    </row>
    <row r="54" ht="15.0" customHeight="1">
      <c r="A54" s="351" t="s">
        <v>5464</v>
      </c>
      <c r="B54" s="352">
        <v>0.0</v>
      </c>
      <c r="C54" s="353">
        <v>0.0</v>
      </c>
      <c r="D54" s="353">
        <v>0.0</v>
      </c>
      <c r="E54" s="353"/>
      <c r="F54" s="344"/>
      <c r="G54" s="345"/>
      <c r="H54" s="344"/>
      <c r="I54" s="347">
        <v>53.0</v>
      </c>
      <c r="J54" s="14" t="s">
        <v>5469</v>
      </c>
      <c r="K54" s="14">
        <v>2.0</v>
      </c>
      <c r="L54" s="14" t="s">
        <v>5369</v>
      </c>
    </row>
    <row r="55" ht="15.0" customHeight="1">
      <c r="A55" s="351" t="s">
        <v>5769</v>
      </c>
      <c r="B55" s="354"/>
      <c r="C55" s="353">
        <v>0.0</v>
      </c>
      <c r="D55" s="353">
        <v>0.0</v>
      </c>
      <c r="E55" s="353"/>
      <c r="F55" s="344"/>
      <c r="G55" s="345"/>
      <c r="H55" s="344"/>
      <c r="I55" s="347">
        <v>54.0</v>
      </c>
      <c r="J55" s="14" t="s">
        <v>5470</v>
      </c>
      <c r="K55" s="14">
        <v>2.0</v>
      </c>
      <c r="L55" s="14" t="s">
        <v>5369</v>
      </c>
    </row>
    <row r="56" ht="15.0" customHeight="1">
      <c r="A56" s="351" t="s">
        <v>5912</v>
      </c>
      <c r="B56" s="352">
        <v>0.0</v>
      </c>
      <c r="C56" s="355"/>
      <c r="D56" s="355"/>
      <c r="E56" s="355"/>
      <c r="F56" s="344"/>
      <c r="G56" s="345"/>
      <c r="H56" s="344"/>
      <c r="I56" s="347">
        <v>55.0</v>
      </c>
      <c r="J56" s="14" t="s">
        <v>2037</v>
      </c>
      <c r="K56" s="14">
        <v>2.0</v>
      </c>
      <c r="L56" s="14" t="s">
        <v>5369</v>
      </c>
    </row>
    <row r="57" ht="15.0" customHeight="1">
      <c r="A57" s="351" t="s">
        <v>5880</v>
      </c>
      <c r="B57" s="352">
        <v>0.0</v>
      </c>
      <c r="C57" s="353">
        <v>0.0</v>
      </c>
      <c r="D57" s="353">
        <v>0.0</v>
      </c>
      <c r="E57" s="353"/>
      <c r="F57" s="344"/>
      <c r="G57" s="345"/>
      <c r="H57" s="344"/>
      <c r="I57" s="347">
        <v>56.0</v>
      </c>
      <c r="J57" s="14" t="s">
        <v>5601</v>
      </c>
      <c r="K57" s="9">
        <v>2.0</v>
      </c>
      <c r="L57" s="14" t="s">
        <v>5402</v>
      </c>
    </row>
    <row r="58" ht="15.0" customHeight="1">
      <c r="A58" s="351" t="s">
        <v>1532</v>
      </c>
      <c r="B58" s="352">
        <v>0.0</v>
      </c>
      <c r="C58" s="355"/>
      <c r="D58" s="355"/>
      <c r="E58" s="355"/>
      <c r="F58" s="344"/>
      <c r="G58" s="345"/>
      <c r="H58" s="344"/>
      <c r="I58" s="347">
        <v>57.0</v>
      </c>
      <c r="J58" s="14" t="s">
        <v>5682</v>
      </c>
      <c r="K58" s="14">
        <v>2.0</v>
      </c>
      <c r="L58" s="14" t="s">
        <v>5369</v>
      </c>
    </row>
    <row r="59" ht="15.0" customHeight="1">
      <c r="A59" s="351" t="s">
        <v>5879</v>
      </c>
      <c r="B59" s="354"/>
      <c r="C59" s="353">
        <v>0.0</v>
      </c>
      <c r="D59" s="353">
        <v>0.0</v>
      </c>
      <c r="E59" s="353"/>
      <c r="F59" s="344"/>
      <c r="G59" s="345"/>
      <c r="H59" s="344"/>
      <c r="I59" s="347">
        <v>58.0</v>
      </c>
      <c r="J59" s="14" t="s">
        <v>5473</v>
      </c>
      <c r="K59" s="14">
        <v>2.0</v>
      </c>
      <c r="L59" s="14" t="s">
        <v>5369</v>
      </c>
    </row>
    <row r="60" ht="19.5" customHeight="1">
      <c r="A60" s="3"/>
      <c r="B60" s="344"/>
      <c r="C60" s="344"/>
      <c r="D60" s="344"/>
      <c r="E60" s="344"/>
      <c r="F60" s="344"/>
      <c r="G60" s="345"/>
      <c r="H60" s="344"/>
      <c r="I60" s="347">
        <v>59.0</v>
      </c>
      <c r="J60" s="14" t="s">
        <v>5683</v>
      </c>
      <c r="K60" s="14">
        <v>2.0</v>
      </c>
      <c r="L60" s="14" t="s">
        <v>5369</v>
      </c>
    </row>
    <row r="61" ht="15.0" customHeight="1">
      <c r="A61" s="346" t="s">
        <v>5369</v>
      </c>
      <c r="B61" s="48"/>
      <c r="C61" s="48"/>
      <c r="D61" s="48"/>
      <c r="E61" s="48"/>
      <c r="F61" s="344"/>
      <c r="G61" s="345"/>
      <c r="H61" s="344"/>
      <c r="I61" s="347">
        <v>60.0</v>
      </c>
      <c r="J61" s="14" t="s">
        <v>5908</v>
      </c>
      <c r="K61" s="14">
        <v>2.0</v>
      </c>
      <c r="L61" s="14" t="s">
        <v>5411</v>
      </c>
    </row>
    <row r="62" ht="15.0" customHeight="1">
      <c r="A62" s="348" t="s">
        <v>5479</v>
      </c>
      <c r="B62" s="372">
        <v>6.0</v>
      </c>
      <c r="C62" s="361">
        <v>6.0</v>
      </c>
      <c r="D62" s="361">
        <v>6.0</v>
      </c>
      <c r="E62" s="361">
        <v>6.0</v>
      </c>
      <c r="F62" s="344"/>
      <c r="G62" s="345"/>
      <c r="H62" s="344"/>
      <c r="I62" s="347">
        <v>61.0</v>
      </c>
      <c r="J62" s="14" t="s">
        <v>5462</v>
      </c>
      <c r="K62" s="14">
        <v>2.0</v>
      </c>
      <c r="L62" s="14" t="s">
        <v>5369</v>
      </c>
    </row>
    <row r="63" ht="15.0" customHeight="1">
      <c r="A63" s="351" t="s">
        <v>5482</v>
      </c>
      <c r="B63" s="356"/>
      <c r="C63" s="14">
        <v>9.0</v>
      </c>
      <c r="D63" s="14">
        <v>9.0</v>
      </c>
      <c r="E63" s="14">
        <v>9.0</v>
      </c>
      <c r="F63" s="344"/>
      <c r="G63" s="345"/>
      <c r="H63" s="344"/>
      <c r="I63" s="347">
        <v>62.0</v>
      </c>
      <c r="J63" s="14" t="s">
        <v>3950</v>
      </c>
      <c r="K63" s="14">
        <v>1.0</v>
      </c>
      <c r="L63" s="14" t="s">
        <v>5366</v>
      </c>
    </row>
    <row r="64" ht="15.0" customHeight="1">
      <c r="A64" s="351" t="s">
        <v>5447</v>
      </c>
      <c r="B64" s="362">
        <v>10.0</v>
      </c>
      <c r="C64" s="14">
        <v>10.0</v>
      </c>
      <c r="D64" s="14">
        <v>10.0</v>
      </c>
      <c r="E64" s="14">
        <v>10.0</v>
      </c>
      <c r="F64" s="344"/>
      <c r="G64" s="345"/>
      <c r="H64" s="344"/>
      <c r="I64" s="347">
        <v>63.0</v>
      </c>
      <c r="J64" s="14" t="s">
        <v>1304</v>
      </c>
      <c r="K64" s="14">
        <v>2.0</v>
      </c>
      <c r="L64" s="14" t="s">
        <v>5369</v>
      </c>
    </row>
    <row r="65" ht="15.0" customHeight="1">
      <c r="A65" s="351" t="s">
        <v>5673</v>
      </c>
      <c r="B65" s="362">
        <v>11.0</v>
      </c>
      <c r="C65" s="14">
        <v>11.0</v>
      </c>
      <c r="D65" s="14">
        <v>11.0</v>
      </c>
      <c r="E65" s="14">
        <v>11.0</v>
      </c>
      <c r="F65" s="344"/>
      <c r="G65" s="345"/>
      <c r="H65" s="344"/>
      <c r="I65" s="347">
        <v>64.0</v>
      </c>
      <c r="J65" s="14" t="s">
        <v>5911</v>
      </c>
      <c r="K65" s="14">
        <v>2.0</v>
      </c>
      <c r="L65" s="14" t="s">
        <v>5411</v>
      </c>
    </row>
    <row r="66" ht="15.0" customHeight="1">
      <c r="A66" s="351" t="s">
        <v>5483</v>
      </c>
      <c r="B66" s="362">
        <v>12.0</v>
      </c>
      <c r="C66" s="14">
        <v>12.0</v>
      </c>
      <c r="D66" s="14">
        <v>12.0</v>
      </c>
      <c r="E66" s="14">
        <v>12.0</v>
      </c>
      <c r="F66" s="344"/>
      <c r="G66" s="345"/>
      <c r="H66" s="344"/>
      <c r="I66" s="347">
        <v>65.0</v>
      </c>
      <c r="J66" s="14" t="s">
        <v>5464</v>
      </c>
      <c r="K66" s="14">
        <v>2.0</v>
      </c>
      <c r="L66" s="14" t="s">
        <v>5411</v>
      </c>
    </row>
    <row r="67" ht="15.0" customHeight="1">
      <c r="A67" s="351" t="s">
        <v>1934</v>
      </c>
      <c r="B67" s="362">
        <v>16.0</v>
      </c>
      <c r="C67" s="14">
        <v>16.0</v>
      </c>
      <c r="D67" s="14">
        <v>16.0</v>
      </c>
      <c r="E67" s="14">
        <v>16.0</v>
      </c>
      <c r="F67" s="344"/>
      <c r="G67" s="345"/>
      <c r="H67" s="344"/>
      <c r="I67" s="347">
        <v>66.0</v>
      </c>
      <c r="J67" s="14" t="s">
        <v>5445</v>
      </c>
      <c r="K67" s="9">
        <v>2.0</v>
      </c>
      <c r="L67" s="14" t="s">
        <v>5402</v>
      </c>
    </row>
    <row r="68" ht="15.0" customHeight="1">
      <c r="A68" s="351" t="s">
        <v>5463</v>
      </c>
      <c r="B68" s="362">
        <v>17.0</v>
      </c>
      <c r="C68" s="14">
        <v>17.0</v>
      </c>
      <c r="D68" s="14">
        <v>17.0</v>
      </c>
      <c r="E68" s="14">
        <v>17.0</v>
      </c>
      <c r="F68" s="344"/>
      <c r="G68" s="345"/>
      <c r="H68" s="344"/>
      <c r="I68" s="347">
        <v>67.0</v>
      </c>
      <c r="J68" s="9" t="s">
        <v>5898</v>
      </c>
      <c r="K68" s="9">
        <v>1.0</v>
      </c>
      <c r="L68" s="9" t="s">
        <v>5366</v>
      </c>
    </row>
    <row r="69" ht="15.0" customHeight="1">
      <c r="A69" s="351" t="s">
        <v>5548</v>
      </c>
      <c r="B69" s="362">
        <v>18.0</v>
      </c>
      <c r="C69" s="14">
        <v>18.0</v>
      </c>
      <c r="D69" s="14">
        <v>18.0</v>
      </c>
      <c r="E69" s="14">
        <v>18.0</v>
      </c>
      <c r="F69" s="344"/>
      <c r="G69" s="345"/>
      <c r="H69" s="344"/>
      <c r="I69" s="347">
        <v>68.0</v>
      </c>
      <c r="J69" s="14" t="s">
        <v>5769</v>
      </c>
      <c r="K69" s="14">
        <v>2.0</v>
      </c>
      <c r="L69" s="14" t="s">
        <v>5411</v>
      </c>
    </row>
    <row r="70" ht="15.0" customHeight="1">
      <c r="A70" s="351" t="s">
        <v>5676</v>
      </c>
      <c r="B70" s="356"/>
      <c r="C70" s="14">
        <v>19.0</v>
      </c>
      <c r="D70" s="344"/>
      <c r="E70" s="344"/>
      <c r="F70" s="344"/>
      <c r="G70" s="345"/>
      <c r="H70" s="344"/>
      <c r="I70" s="347">
        <v>69.0</v>
      </c>
      <c r="J70" s="14" t="s">
        <v>5891</v>
      </c>
      <c r="K70" s="14">
        <v>1.0</v>
      </c>
      <c r="L70" s="14" t="s">
        <v>5366</v>
      </c>
    </row>
    <row r="71" ht="15.0" customHeight="1">
      <c r="A71" s="351" t="s">
        <v>2037</v>
      </c>
      <c r="B71" s="362">
        <v>20.0</v>
      </c>
      <c r="C71" s="14">
        <v>20.0</v>
      </c>
      <c r="D71" s="14">
        <v>20.0</v>
      </c>
      <c r="E71" s="14">
        <v>20.0</v>
      </c>
      <c r="F71" s="344"/>
      <c r="G71" s="345"/>
      <c r="H71" s="344"/>
      <c r="I71" s="347">
        <v>70.0</v>
      </c>
      <c r="J71" s="14" t="s">
        <v>5485</v>
      </c>
      <c r="K71" s="14">
        <v>2.0</v>
      </c>
      <c r="L71" s="14" t="s">
        <v>5369</v>
      </c>
    </row>
    <row r="72" ht="15.0" customHeight="1">
      <c r="A72" s="351" t="s">
        <v>5434</v>
      </c>
      <c r="B72" s="362">
        <v>21.0</v>
      </c>
      <c r="C72" s="14">
        <v>21.0</v>
      </c>
      <c r="D72" s="14">
        <v>21.0</v>
      </c>
      <c r="E72" s="14">
        <v>21.0</v>
      </c>
      <c r="F72" s="344"/>
      <c r="G72" s="345"/>
      <c r="H72" s="344"/>
      <c r="I72" s="347">
        <v>71.0</v>
      </c>
      <c r="J72" s="14" t="s">
        <v>2108</v>
      </c>
      <c r="K72" s="14">
        <v>2.0</v>
      </c>
      <c r="L72" s="14" t="s">
        <v>5369</v>
      </c>
    </row>
    <row r="73" ht="15.0" customHeight="1">
      <c r="A73" s="351" t="s">
        <v>2374</v>
      </c>
      <c r="B73" s="362">
        <v>26.0</v>
      </c>
      <c r="C73" s="344"/>
      <c r="D73" s="344"/>
      <c r="E73" s="344"/>
      <c r="F73" s="344"/>
      <c r="G73" s="345"/>
      <c r="H73" s="344"/>
      <c r="I73" s="347">
        <v>72.0</v>
      </c>
      <c r="J73" s="14" t="s">
        <v>5673</v>
      </c>
      <c r="K73" s="14">
        <v>2.0</v>
      </c>
      <c r="L73" s="14" t="s">
        <v>5369</v>
      </c>
    </row>
    <row r="74" ht="15.0" customHeight="1">
      <c r="A74" s="351" t="s">
        <v>5469</v>
      </c>
      <c r="B74" s="362">
        <v>27.0</v>
      </c>
      <c r="C74" s="14">
        <v>27.0</v>
      </c>
      <c r="D74" s="14">
        <v>27.0</v>
      </c>
      <c r="E74" s="14">
        <v>27.0</v>
      </c>
      <c r="F74" s="344"/>
      <c r="G74" s="345"/>
      <c r="H74" s="344"/>
      <c r="I74" s="347">
        <v>73.0</v>
      </c>
      <c r="J74" s="14" t="s">
        <v>5486</v>
      </c>
      <c r="K74" s="9">
        <v>2.0</v>
      </c>
      <c r="L74" s="14" t="s">
        <v>5396</v>
      </c>
    </row>
    <row r="75" ht="15.0" customHeight="1">
      <c r="A75" s="351" t="s">
        <v>5683</v>
      </c>
      <c r="B75" s="362">
        <v>30.0</v>
      </c>
      <c r="C75" s="14">
        <v>30.0</v>
      </c>
      <c r="D75" s="14">
        <v>30.0</v>
      </c>
      <c r="E75" s="14">
        <v>30.0</v>
      </c>
      <c r="F75" s="344"/>
      <c r="G75" s="345"/>
      <c r="H75" s="344"/>
      <c r="I75" s="347">
        <v>74.0</v>
      </c>
      <c r="J75" s="14" t="s">
        <v>5912</v>
      </c>
      <c r="K75" s="9">
        <v>2.0</v>
      </c>
      <c r="L75" s="14" t="s">
        <v>5441</v>
      </c>
    </row>
    <row r="76" ht="15.0" customHeight="1">
      <c r="A76" s="351" t="s">
        <v>5408</v>
      </c>
      <c r="B76" s="362">
        <v>32.0</v>
      </c>
      <c r="C76" s="14">
        <v>32.0</v>
      </c>
      <c r="D76" s="14">
        <v>32.0</v>
      </c>
      <c r="E76" s="14">
        <v>32.0</v>
      </c>
      <c r="F76" s="344"/>
      <c r="G76" s="345"/>
      <c r="H76" s="344"/>
      <c r="I76" s="347">
        <v>75.0</v>
      </c>
      <c r="J76" s="14" t="s">
        <v>5880</v>
      </c>
      <c r="K76" s="14">
        <v>0.0</v>
      </c>
      <c r="L76" s="14" t="s">
        <v>5392</v>
      </c>
    </row>
    <row r="77" ht="15.0" customHeight="1">
      <c r="A77" s="351" t="s">
        <v>5909</v>
      </c>
      <c r="B77" s="362">
        <v>33.0</v>
      </c>
      <c r="C77" s="14">
        <v>33.0</v>
      </c>
      <c r="D77" s="14">
        <v>33.0</v>
      </c>
      <c r="E77" s="14">
        <v>33.0</v>
      </c>
      <c r="F77" s="344"/>
      <c r="G77" s="345"/>
      <c r="H77" s="344"/>
      <c r="I77" s="347">
        <v>76.0</v>
      </c>
      <c r="J77" s="14" t="s">
        <v>5483</v>
      </c>
      <c r="K77" s="14">
        <v>2.0</v>
      </c>
      <c r="L77" s="14" t="s">
        <v>5369</v>
      </c>
    </row>
    <row r="78" ht="15.0" customHeight="1">
      <c r="A78" s="351" t="s">
        <v>1304</v>
      </c>
      <c r="B78" s="356"/>
      <c r="C78" s="14">
        <v>34.0</v>
      </c>
      <c r="D78" s="14">
        <v>34.0</v>
      </c>
      <c r="E78" s="14">
        <v>34.0</v>
      </c>
      <c r="F78" s="344"/>
      <c r="G78" s="345"/>
      <c r="H78" s="344"/>
      <c r="I78" s="347">
        <v>77.0</v>
      </c>
      <c r="J78" s="14" t="s">
        <v>5676</v>
      </c>
      <c r="K78" s="9">
        <v>2.0</v>
      </c>
      <c r="L78" s="14" t="s">
        <v>5396</v>
      </c>
    </row>
    <row r="79" ht="15.0" customHeight="1">
      <c r="A79" s="351" t="s">
        <v>3950</v>
      </c>
      <c r="B79" s="362">
        <v>36.0</v>
      </c>
      <c r="C79" s="14">
        <v>36.0</v>
      </c>
      <c r="D79" s="14">
        <v>36.0</v>
      </c>
      <c r="E79" s="14">
        <v>36.0</v>
      </c>
      <c r="F79" s="344"/>
      <c r="G79" s="345"/>
      <c r="H79" s="344"/>
      <c r="I79" s="347">
        <v>78.0</v>
      </c>
      <c r="J79" s="14" t="s">
        <v>5913</v>
      </c>
      <c r="K79" s="14">
        <v>2.0</v>
      </c>
      <c r="L79" s="14" t="s">
        <v>5369</v>
      </c>
    </row>
    <row r="80" ht="15.0" customHeight="1">
      <c r="A80" s="351" t="s">
        <v>5682</v>
      </c>
      <c r="B80" s="362">
        <v>37.0</v>
      </c>
      <c r="C80" s="14">
        <v>37.0</v>
      </c>
      <c r="D80" s="14">
        <v>37.0</v>
      </c>
      <c r="E80" s="14">
        <v>37.0</v>
      </c>
      <c r="F80" s="344"/>
      <c r="G80" s="345"/>
      <c r="H80" s="344"/>
      <c r="I80" s="347">
        <v>79.0</v>
      </c>
      <c r="J80" s="14" t="s">
        <v>5686</v>
      </c>
      <c r="K80" s="14">
        <v>2.0</v>
      </c>
      <c r="L80" s="14" t="s">
        <v>5369</v>
      </c>
    </row>
    <row r="81" ht="15.0" customHeight="1">
      <c r="A81" s="351" t="s">
        <v>5376</v>
      </c>
      <c r="B81" s="362">
        <v>40.0</v>
      </c>
      <c r="C81" s="14">
        <v>40.0</v>
      </c>
      <c r="D81" s="14">
        <v>40.0</v>
      </c>
      <c r="E81" s="14">
        <v>40.0</v>
      </c>
      <c r="F81" s="344"/>
      <c r="G81" s="345"/>
      <c r="H81" s="344"/>
      <c r="I81" s="347">
        <v>80.0</v>
      </c>
      <c r="J81" s="14" t="s">
        <v>5479</v>
      </c>
      <c r="K81" s="14">
        <v>2.0</v>
      </c>
      <c r="L81" s="14" t="s">
        <v>5369</v>
      </c>
    </row>
    <row r="82" ht="15.0" customHeight="1">
      <c r="A82" s="351" t="s">
        <v>5686</v>
      </c>
      <c r="B82" s="362">
        <v>41.0</v>
      </c>
      <c r="C82" s="14">
        <v>41.0</v>
      </c>
      <c r="D82" s="14">
        <v>41.0</v>
      </c>
      <c r="E82" s="14">
        <v>41.0</v>
      </c>
      <c r="F82" s="344"/>
      <c r="G82" s="345"/>
      <c r="H82" s="344"/>
      <c r="I82" s="347">
        <v>81.0</v>
      </c>
      <c r="J82" s="14" t="s">
        <v>5893</v>
      </c>
      <c r="K82" s="14">
        <v>1.0</v>
      </c>
      <c r="L82" s="14" t="s">
        <v>5366</v>
      </c>
    </row>
    <row r="83" ht="15.0" customHeight="1">
      <c r="A83" s="351" t="s">
        <v>5420</v>
      </c>
      <c r="B83" s="362">
        <v>42.0</v>
      </c>
      <c r="C83" s="14">
        <v>42.0</v>
      </c>
      <c r="D83" s="14">
        <v>42.0</v>
      </c>
      <c r="E83" s="14">
        <v>42.0</v>
      </c>
      <c r="F83" s="344"/>
      <c r="G83" s="345"/>
      <c r="H83" s="344"/>
      <c r="I83" s="347">
        <v>82.0</v>
      </c>
      <c r="J83" s="14" t="s">
        <v>5915</v>
      </c>
      <c r="K83" s="14">
        <v>2.0</v>
      </c>
      <c r="L83" s="14" t="s">
        <v>5369</v>
      </c>
    </row>
    <row r="84" ht="15.0" customHeight="1">
      <c r="A84" s="351" t="s">
        <v>5473</v>
      </c>
      <c r="B84" s="362">
        <v>43.0</v>
      </c>
      <c r="C84" s="344"/>
      <c r="D84" s="392">
        <v>94.0</v>
      </c>
      <c r="E84" s="392">
        <v>94.0</v>
      </c>
      <c r="F84" s="344"/>
      <c r="G84" s="345"/>
      <c r="H84" s="344"/>
      <c r="I84" s="347">
        <v>83.0</v>
      </c>
      <c r="J84" s="14" t="s">
        <v>1532</v>
      </c>
      <c r="K84" s="9">
        <v>2.0</v>
      </c>
      <c r="L84" s="14" t="s">
        <v>5441</v>
      </c>
    </row>
    <row r="85" ht="15.0" customHeight="1">
      <c r="A85" s="351" t="s">
        <v>5467</v>
      </c>
      <c r="B85" s="362">
        <v>44.0</v>
      </c>
      <c r="C85" s="14">
        <v>44.0</v>
      </c>
      <c r="D85" s="14">
        <v>44.0</v>
      </c>
      <c r="E85" s="14">
        <v>44.0</v>
      </c>
      <c r="F85" s="344"/>
      <c r="G85" s="345"/>
      <c r="H85" s="344"/>
      <c r="I85" s="347">
        <v>84.0</v>
      </c>
      <c r="J85" s="14" t="s">
        <v>5489</v>
      </c>
      <c r="K85" s="14">
        <v>2.0</v>
      </c>
      <c r="L85" s="14" t="s">
        <v>5369</v>
      </c>
    </row>
    <row r="86" ht="15.0" customHeight="1">
      <c r="A86" s="351" t="s">
        <v>5382</v>
      </c>
      <c r="B86" s="362">
        <v>45.0</v>
      </c>
      <c r="C86" s="14">
        <v>45.0</v>
      </c>
      <c r="D86" s="14">
        <v>45.0</v>
      </c>
      <c r="E86" s="14">
        <v>45.0</v>
      </c>
      <c r="F86" s="344"/>
      <c r="G86" s="345"/>
      <c r="H86" s="344"/>
      <c r="I86" s="347">
        <v>85.0</v>
      </c>
      <c r="J86" s="14" t="s">
        <v>5907</v>
      </c>
      <c r="K86" s="9">
        <v>2.0</v>
      </c>
      <c r="L86" s="14" t="s">
        <v>5402</v>
      </c>
    </row>
    <row r="87" ht="15.0" customHeight="1">
      <c r="A87" s="351" t="s">
        <v>5913</v>
      </c>
      <c r="B87" s="362">
        <v>46.0</v>
      </c>
      <c r="C87" s="14">
        <v>46.0</v>
      </c>
      <c r="D87" s="14">
        <v>46.0</v>
      </c>
      <c r="E87" s="14">
        <v>46.0</v>
      </c>
      <c r="F87" s="344"/>
      <c r="G87" s="345"/>
      <c r="H87" s="344"/>
      <c r="I87" s="347">
        <v>86.0</v>
      </c>
      <c r="J87" s="14" t="s">
        <v>5482</v>
      </c>
      <c r="K87" s="14">
        <v>2.0</v>
      </c>
      <c r="L87" s="14" t="s">
        <v>5369</v>
      </c>
    </row>
    <row r="88" ht="15.0" customHeight="1">
      <c r="A88" s="351" t="s">
        <v>5470</v>
      </c>
      <c r="B88" s="356"/>
      <c r="C88" s="14">
        <v>48.0</v>
      </c>
      <c r="D88" s="14">
        <v>48.0</v>
      </c>
      <c r="E88" s="14">
        <v>48.0</v>
      </c>
      <c r="F88" s="344"/>
      <c r="G88" s="345"/>
      <c r="H88" s="344"/>
      <c r="I88" s="347">
        <v>87.0</v>
      </c>
      <c r="J88" s="14" t="s">
        <v>2469</v>
      </c>
      <c r="K88" s="14">
        <v>0.0</v>
      </c>
      <c r="L88" s="14" t="s">
        <v>5392</v>
      </c>
    </row>
    <row r="89" ht="15.0" customHeight="1">
      <c r="A89" s="351" t="s">
        <v>5908</v>
      </c>
      <c r="B89" s="362">
        <v>48.0</v>
      </c>
      <c r="C89" s="344"/>
      <c r="D89" s="344"/>
      <c r="E89" s="344"/>
      <c r="F89" s="344"/>
      <c r="G89" s="345"/>
      <c r="H89" s="344"/>
      <c r="I89" s="347">
        <v>88.0</v>
      </c>
      <c r="J89" s="14" t="s">
        <v>3254</v>
      </c>
      <c r="K89" s="9">
        <v>2.0</v>
      </c>
      <c r="L89" s="14" t="s">
        <v>5402</v>
      </c>
    </row>
    <row r="90" ht="15.0" customHeight="1">
      <c r="A90" s="351" t="s">
        <v>5414</v>
      </c>
      <c r="B90" s="356"/>
      <c r="C90" s="14">
        <v>49.0</v>
      </c>
      <c r="D90" s="14">
        <v>49.0</v>
      </c>
      <c r="E90" s="14">
        <v>49.0</v>
      </c>
      <c r="F90" s="344"/>
      <c r="G90" s="345"/>
      <c r="H90" s="344"/>
      <c r="I90" s="347">
        <v>89.0</v>
      </c>
      <c r="J90" s="363" t="s">
        <v>5879</v>
      </c>
      <c r="K90" s="363">
        <v>2.0</v>
      </c>
      <c r="L90" s="363" t="s">
        <v>5411</v>
      </c>
    </row>
    <row r="91" ht="15.0" customHeight="1">
      <c r="A91" s="351" t="s">
        <v>5911</v>
      </c>
      <c r="B91" s="362">
        <v>49.0</v>
      </c>
      <c r="C91" s="344"/>
      <c r="D91" s="344"/>
      <c r="E91" s="344"/>
      <c r="F91" s="344"/>
      <c r="G91" s="345"/>
      <c r="H91" s="344"/>
      <c r="I91" s="382"/>
      <c r="J91" s="364" t="s">
        <v>5493</v>
      </c>
      <c r="K91" s="365">
        <f>SUM(K2:K90)</f>
        <v>150</v>
      </c>
      <c r="L91" s="366"/>
    </row>
    <row r="92" ht="15.0" customHeight="1">
      <c r="A92" s="351" t="s">
        <v>5884</v>
      </c>
      <c r="B92" s="356"/>
      <c r="C92" s="14">
        <v>51.0</v>
      </c>
      <c r="D92" s="344"/>
      <c r="E92" s="344"/>
      <c r="F92" s="344"/>
      <c r="G92" s="345"/>
      <c r="H92" s="344"/>
      <c r="I92" s="382"/>
      <c r="J92" s="14" t="s">
        <v>5497</v>
      </c>
      <c r="K92" s="367">
        <f>K91-(2*10)</f>
        <v>130</v>
      </c>
      <c r="L92" s="3"/>
    </row>
    <row r="93" ht="15.0" customHeight="1">
      <c r="A93" s="351" t="s">
        <v>5428</v>
      </c>
      <c r="B93" s="362">
        <v>56.0</v>
      </c>
      <c r="C93" s="344"/>
      <c r="D93" s="344"/>
      <c r="E93" s="344"/>
      <c r="F93" s="344"/>
      <c r="G93" s="345"/>
      <c r="H93" s="344"/>
      <c r="I93" s="382"/>
      <c r="J93" s="3"/>
      <c r="K93" s="344"/>
      <c r="L93" s="3"/>
    </row>
    <row r="94" ht="15.0" customHeight="1">
      <c r="A94" s="351" t="s">
        <v>5418</v>
      </c>
      <c r="B94" s="362">
        <v>58.0</v>
      </c>
      <c r="C94" s="344"/>
      <c r="D94" s="344"/>
      <c r="E94" s="344"/>
      <c r="F94" s="344"/>
      <c r="G94" s="345"/>
      <c r="H94" s="344"/>
      <c r="I94" s="382"/>
      <c r="J94" s="3"/>
      <c r="K94" s="344"/>
      <c r="L94" s="3"/>
    </row>
    <row r="95" ht="15.0" customHeight="1">
      <c r="A95" s="351" t="s">
        <v>5630</v>
      </c>
      <c r="B95" s="356"/>
      <c r="C95" s="14">
        <v>63.0</v>
      </c>
      <c r="D95" s="14">
        <v>63.0</v>
      </c>
      <c r="E95" s="14">
        <v>63.0</v>
      </c>
      <c r="F95" s="344"/>
      <c r="G95" s="345"/>
      <c r="H95" s="344"/>
      <c r="I95" s="382"/>
      <c r="J95" s="3"/>
      <c r="K95" s="344"/>
      <c r="L95" s="3"/>
    </row>
    <row r="96" ht="15.0" customHeight="1">
      <c r="A96" s="351" t="s">
        <v>5675</v>
      </c>
      <c r="B96" s="356"/>
      <c r="C96" s="14">
        <v>67.0</v>
      </c>
      <c r="D96" s="14">
        <v>67.0</v>
      </c>
      <c r="E96" s="14"/>
      <c r="F96" s="344"/>
      <c r="G96" s="345"/>
      <c r="H96" s="344"/>
      <c r="I96" s="382"/>
      <c r="J96" s="3"/>
      <c r="K96" s="344"/>
      <c r="L96" s="3"/>
    </row>
    <row r="97" ht="15.0" customHeight="1">
      <c r="A97" s="351" t="s">
        <v>5485</v>
      </c>
      <c r="B97" s="356"/>
      <c r="C97" s="14">
        <v>76.0</v>
      </c>
      <c r="D97" s="14">
        <v>76.0</v>
      </c>
      <c r="E97" s="14"/>
      <c r="F97" s="344"/>
      <c r="G97" s="345"/>
      <c r="H97" s="344"/>
      <c r="I97" s="382"/>
      <c r="J97" s="3"/>
      <c r="K97" s="344"/>
      <c r="L97" s="3"/>
    </row>
    <row r="98" ht="15.0" customHeight="1">
      <c r="A98" s="351" t="s">
        <v>5769</v>
      </c>
      <c r="B98" s="362">
        <v>76.0</v>
      </c>
      <c r="C98" s="344"/>
      <c r="D98" s="344"/>
      <c r="E98" s="344"/>
      <c r="F98" s="344"/>
      <c r="G98" s="345"/>
      <c r="H98" s="344"/>
      <c r="I98" s="382"/>
      <c r="J98" s="3"/>
      <c r="K98" s="344"/>
      <c r="L98" s="3"/>
    </row>
    <row r="99" ht="15.0" customHeight="1">
      <c r="A99" s="351" t="s">
        <v>5671</v>
      </c>
      <c r="B99" s="362">
        <v>77.0</v>
      </c>
      <c r="C99" s="344"/>
      <c r="D99" s="344"/>
      <c r="E99" s="344"/>
      <c r="F99" s="344"/>
      <c r="G99" s="345"/>
      <c r="H99" s="344"/>
      <c r="I99" s="382"/>
      <c r="J99" s="3"/>
      <c r="K99" s="344"/>
      <c r="L99" s="3"/>
    </row>
    <row r="100" ht="15.0" customHeight="1">
      <c r="A100" s="351" t="s">
        <v>5395</v>
      </c>
      <c r="B100" s="362">
        <v>78.0</v>
      </c>
      <c r="C100" s="344"/>
      <c r="D100" s="344"/>
      <c r="E100" s="344"/>
      <c r="F100" s="344"/>
      <c r="G100" s="345"/>
      <c r="H100" s="344"/>
      <c r="I100" s="382"/>
      <c r="J100" s="3"/>
      <c r="K100" s="344"/>
      <c r="L100" s="3"/>
    </row>
    <row r="101" ht="15.0" customHeight="1">
      <c r="A101" s="351" t="s">
        <v>5462</v>
      </c>
      <c r="B101" s="362">
        <v>82.0</v>
      </c>
      <c r="C101" s="344"/>
      <c r="D101" s="344"/>
      <c r="E101" s="344"/>
      <c r="F101" s="344"/>
      <c r="G101" s="345"/>
      <c r="H101" s="344"/>
      <c r="I101" s="382"/>
      <c r="J101" s="3"/>
      <c r="K101" s="344"/>
      <c r="L101" s="3"/>
    </row>
    <row r="102" ht="15.0" customHeight="1">
      <c r="A102" s="351" t="s">
        <v>5461</v>
      </c>
      <c r="B102" s="362">
        <v>83.0</v>
      </c>
      <c r="C102" s="344"/>
      <c r="D102" s="344"/>
      <c r="E102" s="344"/>
      <c r="F102" s="344"/>
      <c r="G102" s="345"/>
      <c r="H102" s="344"/>
      <c r="I102" s="382"/>
      <c r="J102" s="3"/>
      <c r="K102" s="344"/>
      <c r="L102" s="3"/>
    </row>
    <row r="103" ht="15.0" customHeight="1">
      <c r="A103" s="351" t="s">
        <v>5664</v>
      </c>
      <c r="B103" s="362">
        <v>84.0</v>
      </c>
      <c r="C103" s="344"/>
      <c r="D103" s="344"/>
      <c r="E103" s="344"/>
      <c r="F103" s="344"/>
      <c r="G103" s="345"/>
      <c r="H103" s="344"/>
      <c r="I103" s="382"/>
      <c r="J103" s="3"/>
      <c r="K103" s="344"/>
      <c r="L103" s="3"/>
    </row>
    <row r="104" ht="15.0" customHeight="1">
      <c r="A104" s="351" t="s">
        <v>5486</v>
      </c>
      <c r="B104" s="362">
        <v>87.0</v>
      </c>
      <c r="C104" s="344"/>
      <c r="D104" s="344"/>
      <c r="E104" s="344"/>
      <c r="F104" s="344"/>
      <c r="G104" s="345"/>
      <c r="H104" s="344"/>
      <c r="I104" s="382"/>
      <c r="J104" s="3"/>
      <c r="K104" s="344"/>
      <c r="L104" s="3"/>
    </row>
    <row r="105" ht="15.0" customHeight="1">
      <c r="A105" s="351" t="s">
        <v>5462</v>
      </c>
      <c r="B105" s="356"/>
      <c r="C105" s="344"/>
      <c r="D105" s="14">
        <v>88.0</v>
      </c>
      <c r="E105" s="14">
        <v>88.0</v>
      </c>
      <c r="F105" s="344"/>
      <c r="G105" s="345"/>
      <c r="H105" s="344"/>
      <c r="I105" s="382"/>
      <c r="J105" s="3"/>
      <c r="K105" s="344"/>
      <c r="L105" s="3"/>
    </row>
    <row r="106" ht="15.0" customHeight="1">
      <c r="A106" s="351" t="s">
        <v>5489</v>
      </c>
      <c r="B106" s="362">
        <v>89.0</v>
      </c>
      <c r="C106" s="14">
        <v>89.0</v>
      </c>
      <c r="D106" s="14">
        <v>89.0</v>
      </c>
      <c r="E106" s="14">
        <v>89.0</v>
      </c>
      <c r="F106" s="344"/>
      <c r="G106" s="345"/>
      <c r="H106" s="344"/>
      <c r="I106" s="382"/>
      <c r="J106" s="3"/>
      <c r="K106" s="344"/>
      <c r="L106" s="3"/>
    </row>
    <row r="107" ht="15.0" customHeight="1">
      <c r="A107" s="351" t="s">
        <v>2108</v>
      </c>
      <c r="B107" s="362">
        <v>90.0</v>
      </c>
      <c r="C107" s="14">
        <v>90.0</v>
      </c>
      <c r="D107" s="14">
        <v>90.0</v>
      </c>
      <c r="E107" s="14">
        <v>90.0</v>
      </c>
      <c r="F107" s="344"/>
      <c r="G107" s="345"/>
      <c r="H107" s="344"/>
      <c r="I107" s="382"/>
      <c r="J107" s="3"/>
      <c r="K107" s="344"/>
      <c r="L107" s="3"/>
    </row>
    <row r="108" ht="15.0" customHeight="1">
      <c r="A108" s="351" t="s">
        <v>5915</v>
      </c>
      <c r="B108" s="362">
        <v>92.0</v>
      </c>
      <c r="C108" s="14">
        <v>92.0</v>
      </c>
      <c r="D108" s="14">
        <v>92.0</v>
      </c>
      <c r="E108" s="14">
        <v>92.0</v>
      </c>
      <c r="F108" s="344"/>
      <c r="G108" s="345"/>
      <c r="H108" s="344"/>
      <c r="I108" s="382"/>
      <c r="J108" s="3"/>
      <c r="K108" s="344"/>
      <c r="L108" s="3"/>
    </row>
    <row r="109" ht="15.0" customHeight="1">
      <c r="A109" s="351" t="s">
        <v>5398</v>
      </c>
      <c r="B109" s="356"/>
      <c r="C109" s="344"/>
      <c r="D109" s="14">
        <v>100.0</v>
      </c>
      <c r="E109" s="14">
        <v>100.0</v>
      </c>
      <c r="F109" s="344"/>
      <c r="G109" s="345"/>
      <c r="H109" s="344"/>
      <c r="I109" s="382"/>
      <c r="J109" s="3"/>
      <c r="K109" s="344"/>
      <c r="L109" s="3"/>
    </row>
  </sheetData>
  <mergeCells count="4">
    <mergeCell ref="A2:E2"/>
    <mergeCell ref="A23:E23"/>
    <mergeCell ref="A41:E41"/>
    <mergeCell ref="A61:E61"/>
  </mergeCells>
  <conditionalFormatting sqref="B3:E21">
    <cfRule type="containsBlanks" dxfId="0" priority="1">
      <formula>LEN(TRIM(B3))=0</formula>
    </cfRule>
  </conditionalFormatting>
  <conditionalFormatting sqref="B3:E21">
    <cfRule type="cellIs" dxfId="1" priority="2" operator="lessThanOrEqual">
      <formula>25</formula>
    </cfRule>
  </conditionalFormatting>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 customWidth="1" min="13" max="13" width="9.57"/>
  </cols>
  <sheetData>
    <row r="1" ht="21.0" customHeight="1">
      <c r="A1" s="341" t="s">
        <v>4812</v>
      </c>
      <c r="B1" s="342" t="s">
        <v>5355</v>
      </c>
      <c r="C1" s="342" t="s">
        <v>5356</v>
      </c>
      <c r="D1" s="342" t="s">
        <v>5357</v>
      </c>
      <c r="E1" s="342"/>
      <c r="F1" s="344"/>
      <c r="G1" s="345"/>
      <c r="H1" s="344"/>
      <c r="I1" s="3"/>
      <c r="J1" s="342" t="s">
        <v>5363</v>
      </c>
      <c r="K1" s="342" t="s">
        <v>5364</v>
      </c>
      <c r="L1" s="342" t="s">
        <v>5365</v>
      </c>
      <c r="M1" s="3"/>
    </row>
    <row r="2" ht="19.5" customHeight="1">
      <c r="A2" s="346" t="s">
        <v>5366</v>
      </c>
      <c r="B2" s="48"/>
      <c r="C2" s="48"/>
      <c r="D2" s="48"/>
      <c r="E2" s="48"/>
      <c r="F2" s="344"/>
      <c r="G2" s="345"/>
      <c r="H2" s="344"/>
      <c r="I2" s="347">
        <v>1.0</v>
      </c>
      <c r="J2" s="14" t="s">
        <v>5877</v>
      </c>
      <c r="K2" s="9">
        <v>2.0</v>
      </c>
      <c r="L2" s="14" t="s">
        <v>5402</v>
      </c>
      <c r="M2" s="344"/>
    </row>
    <row r="3" ht="15.0" customHeight="1">
      <c r="A3" s="348" t="s">
        <v>5878</v>
      </c>
      <c r="B3" s="368"/>
      <c r="C3" s="350">
        <v>0.0</v>
      </c>
      <c r="D3" s="350">
        <v>0.0</v>
      </c>
      <c r="E3" s="350">
        <v>0.0</v>
      </c>
      <c r="F3" s="344"/>
      <c r="G3" s="345"/>
      <c r="H3" s="344"/>
      <c r="I3" s="347">
        <v>2.0</v>
      </c>
      <c r="J3" s="14" t="s">
        <v>5368</v>
      </c>
      <c r="K3" s="14">
        <v>2.0</v>
      </c>
      <c r="L3" s="14" t="s">
        <v>5369</v>
      </c>
      <c r="M3" s="344"/>
    </row>
    <row r="4" ht="15.0" customHeight="1">
      <c r="A4" s="351" t="s">
        <v>5879</v>
      </c>
      <c r="B4" s="354"/>
      <c r="C4" s="353">
        <v>0.0</v>
      </c>
      <c r="D4" s="353">
        <v>0.0</v>
      </c>
      <c r="E4" s="353">
        <v>0.0</v>
      </c>
      <c r="F4" s="344"/>
      <c r="G4" s="345"/>
      <c r="H4" s="344"/>
      <c r="I4" s="347">
        <v>3.0</v>
      </c>
      <c r="J4" s="14" t="s">
        <v>5376</v>
      </c>
      <c r="K4" s="14">
        <v>2.0</v>
      </c>
      <c r="L4" s="14" t="s">
        <v>5369</v>
      </c>
      <c r="M4" s="344"/>
    </row>
    <row r="5" ht="15.0" customHeight="1">
      <c r="A5" s="351" t="s">
        <v>5881</v>
      </c>
      <c r="B5" s="354"/>
      <c r="C5" s="353">
        <v>0.0</v>
      </c>
      <c r="D5" s="353">
        <v>0.0</v>
      </c>
      <c r="E5" s="353">
        <v>0.0</v>
      </c>
      <c r="F5" s="344"/>
      <c r="G5" s="345"/>
      <c r="H5" s="344"/>
      <c r="I5" s="347">
        <v>4.0</v>
      </c>
      <c r="J5" s="14" t="s">
        <v>5882</v>
      </c>
      <c r="K5" s="14">
        <v>2.0</v>
      </c>
      <c r="L5" s="14" t="s">
        <v>5411</v>
      </c>
      <c r="M5" s="344"/>
    </row>
    <row r="6" ht="15.0" customHeight="1">
      <c r="A6" s="351" t="s">
        <v>2526</v>
      </c>
      <c r="B6" s="352">
        <v>0.0</v>
      </c>
      <c r="C6" s="353">
        <v>0.0</v>
      </c>
      <c r="D6" s="353">
        <v>0.0</v>
      </c>
      <c r="E6" s="353">
        <v>0.0</v>
      </c>
      <c r="F6" s="344"/>
      <c r="G6" s="345"/>
      <c r="H6" s="344"/>
      <c r="I6" s="347">
        <v>5.0</v>
      </c>
      <c r="J6" s="14" t="s">
        <v>5883</v>
      </c>
      <c r="K6" s="14">
        <v>1.0</v>
      </c>
      <c r="L6" s="14" t="s">
        <v>5366</v>
      </c>
      <c r="M6" s="344"/>
    </row>
    <row r="7" ht="15.0" customHeight="1">
      <c r="A7" s="351" t="s">
        <v>5880</v>
      </c>
      <c r="B7" s="352">
        <v>0.0</v>
      </c>
      <c r="C7" s="353">
        <v>0.0</v>
      </c>
      <c r="D7" s="353">
        <v>0.0</v>
      </c>
      <c r="E7" s="353">
        <v>0.0</v>
      </c>
      <c r="F7" s="344"/>
      <c r="G7" s="345"/>
      <c r="H7" s="344"/>
      <c r="I7" s="347">
        <v>6.0</v>
      </c>
      <c r="J7" s="14" t="s">
        <v>5884</v>
      </c>
      <c r="K7" s="9">
        <v>2.0</v>
      </c>
      <c r="L7" s="14" t="s">
        <v>5396</v>
      </c>
      <c r="M7" s="344"/>
    </row>
    <row r="8" ht="15.0" customHeight="1">
      <c r="A8" s="351" t="s">
        <v>5885</v>
      </c>
      <c r="B8" s="352">
        <v>0.0</v>
      </c>
      <c r="C8" s="353">
        <v>0.0</v>
      </c>
      <c r="D8" s="353">
        <v>0.0</v>
      </c>
      <c r="E8" s="353">
        <v>0.0</v>
      </c>
      <c r="F8" s="344"/>
      <c r="G8" s="345"/>
      <c r="H8" s="344"/>
      <c r="I8" s="347">
        <v>7.0</v>
      </c>
      <c r="J8" s="14" t="s">
        <v>5382</v>
      </c>
      <c r="K8" s="14">
        <v>2.0</v>
      </c>
      <c r="L8" s="14" t="s">
        <v>5369</v>
      </c>
      <c r="M8" s="344"/>
    </row>
    <row r="9" ht="15.0" customHeight="1">
      <c r="A9" s="351" t="s">
        <v>1280</v>
      </c>
      <c r="B9" s="352">
        <v>0.0</v>
      </c>
      <c r="C9" s="353">
        <v>0.0</v>
      </c>
      <c r="D9" s="353">
        <v>0.0</v>
      </c>
      <c r="E9" s="353">
        <v>0.0</v>
      </c>
      <c r="F9" s="344"/>
      <c r="G9" s="345"/>
      <c r="H9" s="344"/>
      <c r="I9" s="347">
        <v>8.0</v>
      </c>
      <c r="J9" s="14" t="s">
        <v>5729</v>
      </c>
      <c r="K9" s="14">
        <v>2.0</v>
      </c>
      <c r="L9" s="14" t="s">
        <v>5411</v>
      </c>
      <c r="M9" s="344"/>
    </row>
    <row r="10" ht="15.0" customHeight="1">
      <c r="A10" s="351" t="s">
        <v>3154</v>
      </c>
      <c r="B10" s="352">
        <v>5.0</v>
      </c>
      <c r="C10" s="353">
        <v>0.0</v>
      </c>
      <c r="D10" s="353">
        <v>0.0</v>
      </c>
      <c r="E10" s="353">
        <v>0.0</v>
      </c>
      <c r="F10" s="344"/>
      <c r="G10" s="345"/>
      <c r="H10" s="344"/>
      <c r="I10" s="347">
        <v>9.0</v>
      </c>
      <c r="J10" s="14" t="s">
        <v>5887</v>
      </c>
      <c r="K10" s="14">
        <v>1.0</v>
      </c>
      <c r="L10" s="14" t="s">
        <v>5366</v>
      </c>
      <c r="M10" s="344"/>
    </row>
    <row r="11" ht="15.0" customHeight="1">
      <c r="A11" s="351" t="s">
        <v>1212</v>
      </c>
      <c r="B11" s="352">
        <v>9.0</v>
      </c>
      <c r="C11" s="353">
        <v>0.0</v>
      </c>
      <c r="D11" s="353">
        <v>0.0</v>
      </c>
      <c r="E11" s="353">
        <v>0.0</v>
      </c>
      <c r="F11" s="344"/>
      <c r="G11" s="345"/>
      <c r="H11" s="344"/>
      <c r="I11" s="347">
        <v>10.0</v>
      </c>
      <c r="J11" s="14" t="s">
        <v>5525</v>
      </c>
      <c r="K11" s="14">
        <v>2.0</v>
      </c>
      <c r="L11" s="14" t="s">
        <v>5369</v>
      </c>
      <c r="M11" s="344"/>
    </row>
    <row r="12" ht="15.0" customHeight="1">
      <c r="A12" s="351" t="s">
        <v>5888</v>
      </c>
      <c r="B12" s="354"/>
      <c r="C12" s="355"/>
      <c r="D12" s="353">
        <v>0.0</v>
      </c>
      <c r="E12" s="353">
        <v>0.0</v>
      </c>
      <c r="F12" s="344"/>
      <c r="G12" s="345"/>
      <c r="H12" s="344"/>
      <c r="I12" s="347">
        <v>11.0</v>
      </c>
      <c r="J12" s="14" t="s">
        <v>5395</v>
      </c>
      <c r="K12" s="9">
        <v>2.0</v>
      </c>
      <c r="L12" s="14" t="s">
        <v>5396</v>
      </c>
      <c r="M12" s="344"/>
    </row>
    <row r="13" ht="15.0" customHeight="1">
      <c r="A13" s="351" t="s">
        <v>5886</v>
      </c>
      <c r="B13" s="354"/>
      <c r="C13" s="353">
        <v>6.0</v>
      </c>
      <c r="D13" s="353">
        <v>6.0</v>
      </c>
      <c r="E13" s="353">
        <v>6.0</v>
      </c>
      <c r="F13" s="344"/>
      <c r="G13" s="345"/>
      <c r="H13" s="344"/>
      <c r="I13" s="347">
        <v>12.0</v>
      </c>
      <c r="J13" s="14" t="s">
        <v>5881</v>
      </c>
      <c r="K13" s="14">
        <v>0.0</v>
      </c>
      <c r="L13" s="14" t="s">
        <v>5392</v>
      </c>
      <c r="M13" s="344"/>
    </row>
    <row r="14" ht="15.0" customHeight="1">
      <c r="A14" s="351" t="s">
        <v>5457</v>
      </c>
      <c r="B14" s="352">
        <v>14.0</v>
      </c>
      <c r="C14" s="353">
        <v>14.0</v>
      </c>
      <c r="D14" s="353">
        <v>14.0</v>
      </c>
      <c r="E14" s="353">
        <v>14.0</v>
      </c>
      <c r="F14" s="344"/>
      <c r="G14" s="345"/>
      <c r="H14" s="344"/>
      <c r="I14" s="347">
        <v>13.0</v>
      </c>
      <c r="J14" s="14" t="s">
        <v>5886</v>
      </c>
      <c r="K14" s="14">
        <v>0.0</v>
      </c>
      <c r="L14" s="14" t="s">
        <v>5392</v>
      </c>
      <c r="M14" s="344"/>
    </row>
    <row r="15" ht="15.0" customHeight="1">
      <c r="A15" s="351" t="s">
        <v>5889</v>
      </c>
      <c r="B15" s="352">
        <v>19.0</v>
      </c>
      <c r="C15" s="353">
        <v>19.0</v>
      </c>
      <c r="D15" s="353">
        <v>19.0</v>
      </c>
      <c r="E15" s="353">
        <v>19.0</v>
      </c>
      <c r="F15" s="344"/>
      <c r="G15" s="345"/>
      <c r="H15" s="344"/>
      <c r="I15" s="347">
        <v>14.0</v>
      </c>
      <c r="J15" s="14" t="s">
        <v>5885</v>
      </c>
      <c r="K15" s="14">
        <v>0.0</v>
      </c>
      <c r="L15" s="14" t="s">
        <v>5392</v>
      </c>
      <c r="M15" s="344"/>
    </row>
    <row r="16" ht="15.0" customHeight="1">
      <c r="A16" s="351" t="s">
        <v>2469</v>
      </c>
      <c r="B16" s="352">
        <v>25.0</v>
      </c>
      <c r="C16" s="353">
        <v>22.0</v>
      </c>
      <c r="D16" s="353">
        <v>22.0</v>
      </c>
      <c r="E16" s="353">
        <v>22.0</v>
      </c>
      <c r="F16" s="344"/>
      <c r="G16" s="345"/>
      <c r="H16" s="344"/>
      <c r="I16" s="347">
        <v>15.0</v>
      </c>
      <c r="J16" s="14" t="s">
        <v>5398</v>
      </c>
      <c r="K16" s="14">
        <v>2.0</v>
      </c>
      <c r="L16" s="14" t="s">
        <v>5369</v>
      </c>
      <c r="M16" s="344"/>
    </row>
    <row r="17" ht="15.0" customHeight="1">
      <c r="A17" s="351" t="s">
        <v>5645</v>
      </c>
      <c r="B17" s="354"/>
      <c r="C17" s="353">
        <v>25.0</v>
      </c>
      <c r="D17" s="353">
        <v>25.0</v>
      </c>
      <c r="E17" s="353">
        <v>25.0</v>
      </c>
      <c r="F17" s="344"/>
      <c r="G17" s="345"/>
      <c r="H17" s="344"/>
      <c r="I17" s="347">
        <v>16.0</v>
      </c>
      <c r="J17" s="14" t="s">
        <v>5889</v>
      </c>
      <c r="K17" s="14">
        <v>0.0</v>
      </c>
      <c r="L17" s="14" t="s">
        <v>5392</v>
      </c>
      <c r="M17" s="344"/>
    </row>
    <row r="18" ht="15.0" customHeight="1">
      <c r="A18" s="351" t="s">
        <v>5887</v>
      </c>
      <c r="B18" s="352">
        <v>30.0</v>
      </c>
      <c r="C18" s="353">
        <v>30.0</v>
      </c>
      <c r="D18" s="353">
        <v>30.0</v>
      </c>
      <c r="E18" s="353">
        <v>30.0</v>
      </c>
      <c r="F18" s="344"/>
      <c r="G18" s="345"/>
      <c r="H18" s="344"/>
      <c r="I18" s="347">
        <v>17.0</v>
      </c>
      <c r="J18" s="14" t="s">
        <v>5406</v>
      </c>
      <c r="K18" s="14">
        <v>2.0</v>
      </c>
      <c r="L18" s="14" t="s">
        <v>5369</v>
      </c>
      <c r="M18" s="344"/>
    </row>
    <row r="19" ht="15.0" customHeight="1">
      <c r="A19" s="351" t="s">
        <v>5891</v>
      </c>
      <c r="B19" s="354"/>
      <c r="C19" s="355"/>
      <c r="D19" s="353">
        <v>32.0</v>
      </c>
      <c r="E19" s="353">
        <v>32.0</v>
      </c>
      <c r="F19" s="344"/>
      <c r="G19" s="345"/>
      <c r="H19" s="344"/>
      <c r="I19" s="347">
        <v>18.0</v>
      </c>
      <c r="J19" s="14" t="s">
        <v>5892</v>
      </c>
      <c r="K19" s="9">
        <v>2.0</v>
      </c>
      <c r="L19" s="14" t="s">
        <v>5402</v>
      </c>
      <c r="M19" s="344"/>
    </row>
    <row r="20" ht="15.0" customHeight="1">
      <c r="A20" s="351" t="s">
        <v>3950</v>
      </c>
      <c r="B20" s="352">
        <v>35.0</v>
      </c>
      <c r="C20" s="353">
        <v>35.0</v>
      </c>
      <c r="D20" s="353">
        <v>35.0</v>
      </c>
      <c r="E20" s="353">
        <v>35.0</v>
      </c>
      <c r="F20" s="344"/>
      <c r="G20" s="345"/>
      <c r="H20" s="344"/>
      <c r="I20" s="347">
        <v>19.0</v>
      </c>
      <c r="J20" s="14" t="s">
        <v>5408</v>
      </c>
      <c r="K20" s="14">
        <v>2.0</v>
      </c>
      <c r="L20" s="14" t="s">
        <v>5369</v>
      </c>
      <c r="M20" s="344"/>
    </row>
    <row r="21" ht="15.0" customHeight="1">
      <c r="A21" s="351" t="s">
        <v>5893</v>
      </c>
      <c r="B21" s="352">
        <v>41.0</v>
      </c>
      <c r="C21" s="353">
        <v>43.0</v>
      </c>
      <c r="D21" s="353">
        <v>43.0</v>
      </c>
      <c r="E21" s="353">
        <v>43.0</v>
      </c>
      <c r="F21" s="344"/>
      <c r="G21" s="345"/>
      <c r="H21" s="344"/>
      <c r="I21" s="347">
        <v>20.0</v>
      </c>
      <c r="J21" s="14" t="s">
        <v>5895</v>
      </c>
      <c r="K21" s="14">
        <v>2.0</v>
      </c>
      <c r="L21" s="14" t="s">
        <v>5411</v>
      </c>
      <c r="M21" s="344"/>
    </row>
    <row r="22" ht="15.0" customHeight="1">
      <c r="A22" s="351" t="s">
        <v>5894</v>
      </c>
      <c r="B22" s="352">
        <v>49.0</v>
      </c>
      <c r="C22" s="353">
        <v>49.0</v>
      </c>
      <c r="D22" s="353">
        <v>49.0</v>
      </c>
      <c r="E22" s="353">
        <v>49.0</v>
      </c>
      <c r="F22" s="344"/>
      <c r="G22" s="345"/>
      <c r="H22" s="344"/>
      <c r="I22" s="347">
        <v>21.0</v>
      </c>
      <c r="J22" s="14" t="s">
        <v>5410</v>
      </c>
      <c r="K22" s="14">
        <v>1.0</v>
      </c>
      <c r="L22" s="14" t="s">
        <v>5366</v>
      </c>
      <c r="M22" s="344"/>
    </row>
    <row r="23" ht="15.0" customHeight="1">
      <c r="A23" s="351" t="s">
        <v>5896</v>
      </c>
      <c r="B23" s="352">
        <v>53.0</v>
      </c>
      <c r="C23" s="353">
        <v>53.0</v>
      </c>
      <c r="D23" s="353">
        <v>53.0</v>
      </c>
      <c r="E23" s="353">
        <v>53.0</v>
      </c>
      <c r="F23" s="344"/>
      <c r="G23" s="345"/>
      <c r="H23" s="344"/>
      <c r="I23" s="347">
        <v>22.0</v>
      </c>
      <c r="J23" s="14" t="s">
        <v>2374</v>
      </c>
      <c r="K23" s="14">
        <v>2.0</v>
      </c>
      <c r="L23" s="14" t="s">
        <v>5369</v>
      </c>
      <c r="M23" s="344"/>
    </row>
    <row r="24" ht="15.0" customHeight="1">
      <c r="A24" s="351" t="s">
        <v>5410</v>
      </c>
      <c r="B24" s="352">
        <v>59.0</v>
      </c>
      <c r="C24" s="353">
        <v>59.0</v>
      </c>
      <c r="D24" s="353">
        <v>59.0</v>
      </c>
      <c r="E24" s="353">
        <v>59.0</v>
      </c>
      <c r="F24" s="344"/>
      <c r="G24" s="345"/>
      <c r="H24" s="344"/>
      <c r="I24" s="347">
        <v>23.0</v>
      </c>
      <c r="J24" s="14" t="s">
        <v>5414</v>
      </c>
      <c r="K24" s="14">
        <v>2.0</v>
      </c>
      <c r="L24" s="14" t="s">
        <v>5369</v>
      </c>
      <c r="M24" s="344"/>
    </row>
    <row r="25" ht="15.0" customHeight="1">
      <c r="A25" s="357" t="s">
        <v>5898</v>
      </c>
      <c r="B25" s="352"/>
      <c r="C25" s="353"/>
      <c r="D25" s="353"/>
      <c r="E25" s="353">
        <v>63.0</v>
      </c>
      <c r="F25" s="344"/>
      <c r="G25" s="345"/>
      <c r="H25" s="344"/>
      <c r="I25" s="347">
        <v>24.0</v>
      </c>
      <c r="J25" s="14" t="s">
        <v>5630</v>
      </c>
      <c r="K25" s="14">
        <v>2.0</v>
      </c>
      <c r="L25" s="14" t="s">
        <v>5369</v>
      </c>
      <c r="M25" s="344"/>
    </row>
    <row r="26" ht="15.0" customHeight="1">
      <c r="A26" s="351" t="s">
        <v>5899</v>
      </c>
      <c r="B26" s="352">
        <v>67.0</v>
      </c>
      <c r="C26" s="353">
        <v>67.0</v>
      </c>
      <c r="D26" s="353">
        <v>67.0</v>
      </c>
      <c r="E26" s="353">
        <v>67.0</v>
      </c>
      <c r="F26" s="358"/>
      <c r="G26" s="345"/>
      <c r="H26" s="344"/>
      <c r="I26" s="347">
        <v>25.0</v>
      </c>
      <c r="J26" s="14" t="s">
        <v>3154</v>
      </c>
      <c r="K26" s="14">
        <v>0.0</v>
      </c>
      <c r="L26" s="14" t="s">
        <v>5392</v>
      </c>
      <c r="M26" s="344"/>
    </row>
    <row r="27" ht="15.0" customHeight="1">
      <c r="A27" s="357" t="s">
        <v>5901</v>
      </c>
      <c r="B27" s="352"/>
      <c r="C27" s="353"/>
      <c r="D27" s="353"/>
      <c r="E27" s="353">
        <v>71.0</v>
      </c>
      <c r="F27" s="344"/>
      <c r="G27" s="345"/>
      <c r="H27" s="344"/>
      <c r="I27" s="347">
        <v>26.0</v>
      </c>
      <c r="J27" s="14" t="s">
        <v>5418</v>
      </c>
      <c r="K27" s="9">
        <v>2.0</v>
      </c>
      <c r="L27" s="14" t="s">
        <v>5396</v>
      </c>
      <c r="M27" s="344"/>
    </row>
    <row r="28" ht="15.0" customHeight="1">
      <c r="A28" s="351" t="s">
        <v>5902</v>
      </c>
      <c r="B28" s="354"/>
      <c r="C28" s="355"/>
      <c r="D28" s="353">
        <v>75.0</v>
      </c>
      <c r="E28" s="353">
        <v>75.0</v>
      </c>
      <c r="F28" s="344"/>
      <c r="G28" s="345"/>
      <c r="H28" s="344"/>
      <c r="I28" s="347">
        <v>27.0</v>
      </c>
      <c r="J28" s="14" t="s">
        <v>5900</v>
      </c>
      <c r="K28" s="9">
        <v>2.0</v>
      </c>
      <c r="L28" s="14" t="s">
        <v>5402</v>
      </c>
      <c r="M28" s="344"/>
    </row>
    <row r="29" ht="15.0" customHeight="1">
      <c r="A29" s="3"/>
      <c r="B29" s="355"/>
      <c r="C29" s="355"/>
      <c r="D29" s="355"/>
      <c r="E29" s="355"/>
      <c r="F29" s="344"/>
      <c r="G29" s="345"/>
      <c r="H29" s="344"/>
      <c r="I29" s="347">
        <v>28.0</v>
      </c>
      <c r="J29" s="14" t="s">
        <v>5420</v>
      </c>
      <c r="K29" s="14">
        <v>2.0</v>
      </c>
      <c r="L29" s="14" t="s">
        <v>5369</v>
      </c>
      <c r="M29" s="344"/>
    </row>
    <row r="30" ht="15.0" customHeight="1">
      <c r="A30" s="346" t="s">
        <v>5903</v>
      </c>
      <c r="B30" s="48"/>
      <c r="C30" s="48"/>
      <c r="D30" s="48"/>
      <c r="E30" s="48"/>
      <c r="F30" s="344"/>
      <c r="G30" s="345"/>
      <c r="H30" s="344"/>
      <c r="I30" s="347">
        <v>29.0</v>
      </c>
      <c r="J30" s="14" t="s">
        <v>5428</v>
      </c>
      <c r="K30" s="14">
        <v>2.0</v>
      </c>
      <c r="L30" s="14" t="s">
        <v>5369</v>
      </c>
      <c r="M30" s="344"/>
    </row>
    <row r="31" ht="15.0" customHeight="1">
      <c r="A31" s="348" t="s">
        <v>5890</v>
      </c>
      <c r="B31" s="368"/>
      <c r="C31" s="350">
        <v>25.0</v>
      </c>
      <c r="D31" s="350">
        <v>25.0</v>
      </c>
      <c r="E31" s="350">
        <v>25.0</v>
      </c>
      <c r="F31" s="344"/>
      <c r="G31" s="345"/>
      <c r="H31" s="344"/>
      <c r="I31" s="347">
        <v>30.0</v>
      </c>
      <c r="J31" s="14" t="s">
        <v>5904</v>
      </c>
      <c r="K31" s="9">
        <v>2.0</v>
      </c>
      <c r="L31" s="14" t="s">
        <v>5402</v>
      </c>
      <c r="M31" s="344"/>
    </row>
    <row r="32" ht="15.0" customHeight="1">
      <c r="A32" s="351" t="s">
        <v>5883</v>
      </c>
      <c r="B32" s="354"/>
      <c r="C32" s="353">
        <v>59.0</v>
      </c>
      <c r="D32" s="353">
        <v>59.0</v>
      </c>
      <c r="E32" s="353">
        <v>59.0</v>
      </c>
      <c r="F32" s="344"/>
      <c r="G32" s="345"/>
      <c r="H32" s="344"/>
      <c r="I32" s="347">
        <v>31.0</v>
      </c>
      <c r="J32" s="14" t="s">
        <v>5434</v>
      </c>
      <c r="K32" s="14">
        <v>2.0</v>
      </c>
      <c r="L32" s="14" t="s">
        <v>5369</v>
      </c>
      <c r="M32" s="344"/>
    </row>
    <row r="33" ht="19.5" customHeight="1">
      <c r="A33" s="351" t="s">
        <v>5897</v>
      </c>
      <c r="B33" s="352">
        <v>59.0</v>
      </c>
      <c r="C33" s="355"/>
      <c r="D33" s="355"/>
      <c r="E33" s="355"/>
      <c r="F33" s="344"/>
      <c r="G33" s="345"/>
      <c r="H33" s="344"/>
      <c r="I33" s="347">
        <v>32.0</v>
      </c>
      <c r="J33" s="14" t="s">
        <v>5905</v>
      </c>
      <c r="K33" s="14">
        <v>2.0</v>
      </c>
      <c r="L33" s="14" t="s">
        <v>5411</v>
      </c>
      <c r="M33" s="344"/>
    </row>
    <row r="34" ht="15.0" customHeight="1">
      <c r="A34" s="3"/>
      <c r="B34" s="344"/>
      <c r="C34" s="344"/>
      <c r="D34" s="344"/>
      <c r="E34" s="344"/>
      <c r="F34" s="344"/>
      <c r="G34" s="345"/>
      <c r="H34" s="344"/>
      <c r="I34" s="347">
        <v>33.0</v>
      </c>
      <c r="J34" s="14" t="s">
        <v>5540</v>
      </c>
      <c r="K34" s="14">
        <v>2.0</v>
      </c>
      <c r="L34" s="14" t="s">
        <v>5369</v>
      </c>
      <c r="M34" s="344"/>
    </row>
    <row r="35" ht="15.0" customHeight="1">
      <c r="A35" s="346" t="s">
        <v>5426</v>
      </c>
      <c r="B35" s="48"/>
      <c r="C35" s="48"/>
      <c r="D35" s="48"/>
      <c r="E35" s="48"/>
      <c r="F35" s="344"/>
      <c r="G35" s="345"/>
      <c r="H35" s="344"/>
      <c r="I35" s="347">
        <v>34.0</v>
      </c>
      <c r="J35" s="14" t="s">
        <v>5894</v>
      </c>
      <c r="K35" s="14">
        <v>1.0</v>
      </c>
      <c r="L35" s="14" t="s">
        <v>5366</v>
      </c>
      <c r="M35" s="344"/>
    </row>
    <row r="36" ht="15.0" customHeight="1">
      <c r="A36" s="348" t="s">
        <v>5877</v>
      </c>
      <c r="B36" s="368"/>
      <c r="C36" s="350">
        <v>0.0</v>
      </c>
      <c r="D36" s="350">
        <v>0.0</v>
      </c>
      <c r="E36" s="350">
        <v>0.0</v>
      </c>
      <c r="F36" s="344"/>
      <c r="G36" s="345"/>
      <c r="H36" s="344"/>
      <c r="I36" s="347">
        <v>35.0</v>
      </c>
      <c r="J36" s="14" t="s">
        <v>2526</v>
      </c>
      <c r="K36" s="14">
        <v>0.0</v>
      </c>
      <c r="L36" s="14" t="s">
        <v>5392</v>
      </c>
      <c r="M36" s="344"/>
    </row>
    <row r="37" ht="15.0" customHeight="1">
      <c r="A37" s="351" t="s">
        <v>5882</v>
      </c>
      <c r="B37" s="354"/>
      <c r="C37" s="353">
        <v>0.0</v>
      </c>
      <c r="D37" s="353">
        <v>0.0</v>
      </c>
      <c r="E37" s="353">
        <v>0.0</v>
      </c>
      <c r="F37" s="344"/>
      <c r="G37" s="345"/>
      <c r="H37" s="344"/>
      <c r="I37" s="347">
        <v>36.0</v>
      </c>
      <c r="J37" s="14" t="s">
        <v>1507</v>
      </c>
      <c r="K37" s="9">
        <v>2.0</v>
      </c>
      <c r="L37" s="14" t="s">
        <v>5402</v>
      </c>
      <c r="M37" s="344"/>
    </row>
    <row r="38" ht="15.0" customHeight="1">
      <c r="A38" s="351" t="s">
        <v>5892</v>
      </c>
      <c r="B38" s="352">
        <v>0.0</v>
      </c>
      <c r="C38" s="353">
        <v>0.0</v>
      </c>
      <c r="D38" s="353">
        <v>0.0</v>
      </c>
      <c r="E38" s="353">
        <v>0.0</v>
      </c>
      <c r="F38" s="344"/>
      <c r="G38" s="345"/>
      <c r="H38" s="344"/>
      <c r="I38" s="347">
        <v>37.0</v>
      </c>
      <c r="J38" s="14" t="s">
        <v>5896</v>
      </c>
      <c r="K38" s="14">
        <v>1.0</v>
      </c>
      <c r="L38" s="14" t="s">
        <v>5366</v>
      </c>
      <c r="M38" s="344"/>
    </row>
    <row r="39" ht="15.0" customHeight="1">
      <c r="A39" s="351" t="s">
        <v>5900</v>
      </c>
      <c r="B39" s="354"/>
      <c r="C39" s="353">
        <v>0.0</v>
      </c>
      <c r="D39" s="353">
        <v>0.0</v>
      </c>
      <c r="E39" s="353">
        <v>0.0</v>
      </c>
      <c r="F39" s="344"/>
      <c r="G39" s="345"/>
      <c r="H39" s="344"/>
      <c r="I39" s="347">
        <v>38.0</v>
      </c>
      <c r="J39" s="14" t="s">
        <v>5906</v>
      </c>
      <c r="K39" s="9">
        <v>2.0</v>
      </c>
      <c r="L39" s="14" t="s">
        <v>5402</v>
      </c>
      <c r="M39" s="344"/>
    </row>
    <row r="40" ht="15.0" customHeight="1">
      <c r="A40" s="351" t="s">
        <v>5904</v>
      </c>
      <c r="B40" s="352">
        <v>0.0</v>
      </c>
      <c r="C40" s="353">
        <v>0.0</v>
      </c>
      <c r="D40" s="353">
        <v>0.0</v>
      </c>
      <c r="E40" s="353">
        <v>0.0</v>
      </c>
      <c r="F40" s="344"/>
      <c r="G40" s="345"/>
      <c r="H40" s="344"/>
      <c r="I40" s="347">
        <v>39.0</v>
      </c>
      <c r="J40" s="14" t="s">
        <v>1280</v>
      </c>
      <c r="K40" s="14">
        <v>0.0</v>
      </c>
      <c r="L40" s="14" t="s">
        <v>5392</v>
      </c>
      <c r="M40" s="344"/>
    </row>
    <row r="41" ht="15.0" customHeight="1">
      <c r="A41" s="351" t="s">
        <v>1507</v>
      </c>
      <c r="B41" s="352">
        <v>0.0</v>
      </c>
      <c r="C41" s="353">
        <v>0.0</v>
      </c>
      <c r="D41" s="353">
        <v>0.0</v>
      </c>
      <c r="E41" s="353">
        <v>0.0</v>
      </c>
      <c r="F41" s="344"/>
      <c r="G41" s="345"/>
      <c r="H41" s="344"/>
      <c r="I41" s="347">
        <v>40.0</v>
      </c>
      <c r="J41" s="14" t="s">
        <v>5447</v>
      </c>
      <c r="K41" s="14">
        <v>2.0</v>
      </c>
      <c r="L41" s="14" t="s">
        <v>5369</v>
      </c>
      <c r="M41" s="344"/>
    </row>
    <row r="42" ht="15.0" customHeight="1">
      <c r="A42" s="351" t="s">
        <v>5906</v>
      </c>
      <c r="B42" s="354"/>
      <c r="C42" s="353">
        <v>0.0</v>
      </c>
      <c r="D42" s="353">
        <v>0.0</v>
      </c>
      <c r="E42" s="353">
        <v>0.0</v>
      </c>
      <c r="F42" s="344"/>
      <c r="G42" s="345"/>
      <c r="H42" s="344"/>
      <c r="I42" s="347">
        <v>41.0</v>
      </c>
      <c r="J42" s="14" t="s">
        <v>5542</v>
      </c>
      <c r="K42" s="14">
        <v>2.0</v>
      </c>
      <c r="L42" s="14" t="s">
        <v>5369</v>
      </c>
      <c r="M42" s="344"/>
    </row>
    <row r="43" ht="15.0" customHeight="1">
      <c r="A43" s="351" t="s">
        <v>5897</v>
      </c>
      <c r="B43" s="352">
        <v>0.0</v>
      </c>
      <c r="C43" s="353">
        <v>0.0</v>
      </c>
      <c r="D43" s="353">
        <v>0.0</v>
      </c>
      <c r="E43" s="353">
        <v>0.0</v>
      </c>
      <c r="F43" s="344"/>
      <c r="G43" s="345"/>
      <c r="H43" s="344"/>
      <c r="I43" s="347">
        <v>42.0</v>
      </c>
      <c r="J43" s="14" t="s">
        <v>5405</v>
      </c>
      <c r="K43" s="9">
        <v>2.0</v>
      </c>
      <c r="L43" s="9" t="s">
        <v>5411</v>
      </c>
      <c r="M43" s="344"/>
    </row>
    <row r="44" ht="15.0" customHeight="1">
      <c r="A44" s="351" t="s">
        <v>1519</v>
      </c>
      <c r="B44" s="352">
        <v>0.0</v>
      </c>
      <c r="C44" s="353">
        <v>0.0</v>
      </c>
      <c r="D44" s="353">
        <v>0.0</v>
      </c>
      <c r="E44" s="353">
        <v>0.0</v>
      </c>
      <c r="F44" s="344"/>
      <c r="G44" s="345"/>
      <c r="H44" s="344"/>
      <c r="I44" s="347">
        <v>43.0</v>
      </c>
      <c r="J44" s="9" t="s">
        <v>5901</v>
      </c>
      <c r="K44" s="9">
        <v>1.0</v>
      </c>
      <c r="L44" s="9" t="s">
        <v>5366</v>
      </c>
      <c r="M44" s="344"/>
    </row>
    <row r="45" ht="15.0" customHeight="1">
      <c r="A45" s="351" t="s">
        <v>2147</v>
      </c>
      <c r="B45" s="352">
        <v>0.0</v>
      </c>
      <c r="C45" s="353">
        <v>0.0</v>
      </c>
      <c r="D45" s="353">
        <v>0.0</v>
      </c>
      <c r="E45" s="353">
        <v>0.0</v>
      </c>
      <c r="F45" s="344"/>
      <c r="G45" s="345"/>
      <c r="H45" s="344"/>
      <c r="I45" s="347">
        <v>44.0</v>
      </c>
      <c r="J45" s="14" t="s">
        <v>5457</v>
      </c>
      <c r="K45" s="14">
        <v>0.0</v>
      </c>
      <c r="L45" s="14" t="s">
        <v>5392</v>
      </c>
      <c r="M45" s="344"/>
    </row>
    <row r="46" ht="15.0" customHeight="1">
      <c r="A46" s="351" t="s">
        <v>5621</v>
      </c>
      <c r="B46" s="354"/>
      <c r="C46" s="353">
        <v>0.0</v>
      </c>
      <c r="D46" s="353">
        <v>0.0</v>
      </c>
      <c r="E46" s="353">
        <v>0.0</v>
      </c>
      <c r="F46" s="344"/>
      <c r="G46" s="345"/>
      <c r="H46" s="344"/>
      <c r="I46" s="347">
        <v>45.0</v>
      </c>
      <c r="J46" s="14" t="s">
        <v>1934</v>
      </c>
      <c r="K46" s="14">
        <v>2.0</v>
      </c>
      <c r="L46" s="14" t="s">
        <v>5369</v>
      </c>
      <c r="M46" s="344"/>
    </row>
    <row r="47" ht="15.0" customHeight="1">
      <c r="A47" s="351" t="s">
        <v>5601</v>
      </c>
      <c r="B47" s="352">
        <v>0.0</v>
      </c>
      <c r="C47" s="353">
        <v>0.0</v>
      </c>
      <c r="D47" s="353">
        <v>0.0</v>
      </c>
      <c r="E47" s="353">
        <v>0.0</v>
      </c>
      <c r="F47" s="344"/>
      <c r="G47" s="345"/>
      <c r="H47" s="344"/>
      <c r="I47" s="347">
        <v>46.0</v>
      </c>
      <c r="J47" s="14" t="s">
        <v>5650</v>
      </c>
      <c r="K47" s="14">
        <v>2.0</v>
      </c>
      <c r="L47" s="14" t="s">
        <v>5369</v>
      </c>
      <c r="M47" s="344"/>
    </row>
    <row r="48" ht="15.0" customHeight="1">
      <c r="A48" s="351" t="s">
        <v>5445</v>
      </c>
      <c r="B48" s="352">
        <v>0.0</v>
      </c>
      <c r="C48" s="353">
        <v>0.0</v>
      </c>
      <c r="D48" s="353">
        <v>0.0</v>
      </c>
      <c r="E48" s="353">
        <v>0.0</v>
      </c>
      <c r="F48" s="344"/>
      <c r="G48" s="345"/>
      <c r="H48" s="344"/>
      <c r="I48" s="347">
        <v>47.0</v>
      </c>
      <c r="J48" s="14" t="s">
        <v>5899</v>
      </c>
      <c r="K48" s="14">
        <v>1.0</v>
      </c>
      <c r="L48" s="14" t="s">
        <v>5366</v>
      </c>
      <c r="M48" s="344"/>
    </row>
    <row r="49" ht="15.0" customHeight="1">
      <c r="A49" s="351" t="s">
        <v>5769</v>
      </c>
      <c r="B49" s="354"/>
      <c r="C49" s="353">
        <v>0.0</v>
      </c>
      <c r="D49" s="353">
        <v>0.0</v>
      </c>
      <c r="E49" s="353">
        <v>0.0</v>
      </c>
      <c r="F49" s="344"/>
      <c r="G49" s="345"/>
      <c r="H49" s="344"/>
      <c r="I49" s="347">
        <v>48.0</v>
      </c>
      <c r="J49" s="14" t="s">
        <v>5878</v>
      </c>
      <c r="K49" s="14">
        <v>0.0</v>
      </c>
      <c r="L49" s="14" t="s">
        <v>5392</v>
      </c>
      <c r="M49" s="344"/>
    </row>
    <row r="50" ht="15.0" customHeight="1">
      <c r="A50" s="351" t="s">
        <v>5907</v>
      </c>
      <c r="B50" s="354"/>
      <c r="C50" s="355"/>
      <c r="D50" s="353">
        <v>0.0</v>
      </c>
      <c r="E50" s="353">
        <v>0.0</v>
      </c>
      <c r="F50" s="344"/>
      <c r="G50" s="345"/>
      <c r="H50" s="344"/>
      <c r="I50" s="347">
        <v>49.0</v>
      </c>
      <c r="J50" s="14" t="s">
        <v>5897</v>
      </c>
      <c r="K50" s="14">
        <v>1.0</v>
      </c>
      <c r="L50" s="14" t="s">
        <v>5366</v>
      </c>
      <c r="M50" s="344"/>
    </row>
    <row r="51" ht="19.5" customHeight="1">
      <c r="A51" s="351" t="s">
        <v>3254</v>
      </c>
      <c r="B51" s="352">
        <v>0.0</v>
      </c>
      <c r="C51" s="353">
        <v>0.0</v>
      </c>
      <c r="D51" s="353">
        <v>0.0</v>
      </c>
      <c r="E51" s="353">
        <v>0.0</v>
      </c>
      <c r="F51" s="344"/>
      <c r="G51" s="345"/>
      <c r="H51" s="344"/>
      <c r="I51" s="347">
        <v>50.0</v>
      </c>
      <c r="J51" s="14" t="s">
        <v>1519</v>
      </c>
      <c r="K51" s="9">
        <v>2.0</v>
      </c>
      <c r="L51" s="14" t="s">
        <v>5402</v>
      </c>
      <c r="M51" s="344"/>
    </row>
    <row r="52" ht="15.0" customHeight="1">
      <c r="A52" s="3"/>
      <c r="B52" s="344"/>
      <c r="C52" s="344"/>
      <c r="D52" s="344"/>
      <c r="E52" s="344"/>
      <c r="F52" s="344"/>
      <c r="G52" s="345"/>
      <c r="H52" s="344"/>
      <c r="I52" s="347">
        <v>51.0</v>
      </c>
      <c r="J52" s="14" t="s">
        <v>2147</v>
      </c>
      <c r="K52" s="9">
        <v>2.0</v>
      </c>
      <c r="L52" s="14" t="s">
        <v>5402</v>
      </c>
      <c r="M52" s="344"/>
    </row>
    <row r="53" ht="15.0" customHeight="1">
      <c r="A53" s="346" t="s">
        <v>5411</v>
      </c>
      <c r="B53" s="48"/>
      <c r="C53" s="48"/>
      <c r="D53" s="48"/>
      <c r="E53" s="48"/>
      <c r="F53" s="344"/>
      <c r="G53" s="345"/>
      <c r="H53" s="344"/>
      <c r="I53" s="347">
        <v>52.0</v>
      </c>
      <c r="J53" s="14" t="s">
        <v>5902</v>
      </c>
      <c r="K53" s="14">
        <v>1.0</v>
      </c>
      <c r="L53" s="14" t="s">
        <v>5366</v>
      </c>
      <c r="M53" s="344"/>
    </row>
    <row r="54" ht="15.0" customHeight="1">
      <c r="A54" s="348" t="s">
        <v>5882</v>
      </c>
      <c r="B54" s="368"/>
      <c r="C54" s="350">
        <v>0.0</v>
      </c>
      <c r="D54" s="350">
        <v>0.0</v>
      </c>
      <c r="E54" s="353"/>
      <c r="F54" s="344"/>
      <c r="G54" s="345"/>
      <c r="H54" s="344"/>
      <c r="I54" s="347">
        <v>53.0</v>
      </c>
      <c r="J54" s="14" t="s">
        <v>5652</v>
      </c>
      <c r="K54" s="9">
        <v>2.0</v>
      </c>
      <c r="L54" s="14" t="s">
        <v>5441</v>
      </c>
      <c r="M54" s="344"/>
    </row>
    <row r="55" ht="15.0" customHeight="1">
      <c r="A55" s="351" t="s">
        <v>5729</v>
      </c>
      <c r="B55" s="352">
        <v>0.0</v>
      </c>
      <c r="C55" s="353">
        <v>0.0</v>
      </c>
      <c r="D55" s="353">
        <v>0.0</v>
      </c>
      <c r="E55" s="353"/>
      <c r="F55" s="344"/>
      <c r="G55" s="345"/>
      <c r="H55" s="344"/>
      <c r="I55" s="347">
        <v>54.0</v>
      </c>
      <c r="J55" s="14" t="s">
        <v>5461</v>
      </c>
      <c r="K55" s="9">
        <v>2.0</v>
      </c>
      <c r="L55" s="14" t="s">
        <v>5396</v>
      </c>
      <c r="M55" s="344"/>
    </row>
    <row r="56" ht="15.0" customHeight="1">
      <c r="A56" s="351" t="s">
        <v>5895</v>
      </c>
      <c r="B56" s="354"/>
      <c r="C56" s="353">
        <v>0.0</v>
      </c>
      <c r="D56" s="353">
        <v>0.0</v>
      </c>
      <c r="E56" s="353"/>
      <c r="F56" s="344"/>
      <c r="G56" s="345"/>
      <c r="H56" s="344"/>
      <c r="I56" s="347">
        <v>55.0</v>
      </c>
      <c r="J56" s="14" t="s">
        <v>5654</v>
      </c>
      <c r="K56" s="9">
        <v>2.0</v>
      </c>
      <c r="L56" s="14" t="s">
        <v>5441</v>
      </c>
      <c r="M56" s="344"/>
    </row>
    <row r="57" ht="15.0" customHeight="1">
      <c r="A57" s="351" t="s">
        <v>5410</v>
      </c>
      <c r="B57" s="352">
        <v>0.0</v>
      </c>
      <c r="C57" s="353">
        <v>0.0</v>
      </c>
      <c r="D57" s="353">
        <v>0.0</v>
      </c>
      <c r="E57" s="353"/>
      <c r="F57" s="344"/>
      <c r="G57" s="345"/>
      <c r="H57" s="344"/>
      <c r="I57" s="347">
        <v>56.0</v>
      </c>
      <c r="J57" s="14" t="s">
        <v>5664</v>
      </c>
      <c r="K57" s="14">
        <v>2.0</v>
      </c>
      <c r="L57" s="14" t="s">
        <v>5369</v>
      </c>
      <c r="M57" s="344"/>
    </row>
    <row r="58" ht="15.0" customHeight="1">
      <c r="A58" s="351" t="s">
        <v>5905</v>
      </c>
      <c r="B58" s="352">
        <v>0.0</v>
      </c>
      <c r="C58" s="353">
        <v>0.0</v>
      </c>
      <c r="D58" s="353">
        <v>0.0</v>
      </c>
      <c r="E58" s="353"/>
      <c r="F58" s="344"/>
      <c r="G58" s="345"/>
      <c r="H58" s="344"/>
      <c r="I58" s="347">
        <v>57.0</v>
      </c>
      <c r="J58" s="14" t="s">
        <v>5463</v>
      </c>
      <c r="K58" s="14">
        <v>2.0</v>
      </c>
      <c r="L58" s="14" t="s">
        <v>5369</v>
      </c>
      <c r="M58" s="344"/>
    </row>
    <row r="59" ht="15.0" customHeight="1">
      <c r="A59" s="351" t="s">
        <v>5894</v>
      </c>
      <c r="B59" s="352">
        <v>0.0</v>
      </c>
      <c r="C59" s="353">
        <v>0.0</v>
      </c>
      <c r="D59" s="353">
        <v>0.0</v>
      </c>
      <c r="E59" s="353"/>
      <c r="F59" s="344"/>
      <c r="G59" s="345"/>
      <c r="H59" s="344"/>
      <c r="I59" s="347">
        <v>58.0</v>
      </c>
      <c r="J59" s="14" t="s">
        <v>5671</v>
      </c>
      <c r="K59" s="9">
        <v>2.0</v>
      </c>
      <c r="L59" s="14" t="s">
        <v>5396</v>
      </c>
      <c r="M59" s="344"/>
    </row>
    <row r="60" ht="15.0" customHeight="1">
      <c r="A60" s="351" t="s">
        <v>1280</v>
      </c>
      <c r="B60" s="352">
        <v>0.0</v>
      </c>
      <c r="C60" s="353">
        <v>0.0</v>
      </c>
      <c r="D60" s="353">
        <v>0.0</v>
      </c>
      <c r="E60" s="353"/>
      <c r="F60" s="344"/>
      <c r="G60" s="345"/>
      <c r="H60" s="344"/>
      <c r="I60" s="347">
        <v>59.0</v>
      </c>
      <c r="J60" s="14" t="s">
        <v>5466</v>
      </c>
      <c r="K60" s="14">
        <v>2.0</v>
      </c>
      <c r="L60" s="14" t="s">
        <v>5369</v>
      </c>
      <c r="M60" s="344"/>
    </row>
    <row r="61" ht="15.0" customHeight="1">
      <c r="A61" s="351" t="s">
        <v>5405</v>
      </c>
      <c r="B61" s="352">
        <v>0.0</v>
      </c>
      <c r="C61" s="353">
        <v>0.0</v>
      </c>
      <c r="D61" s="353">
        <v>0.0</v>
      </c>
      <c r="E61" s="353"/>
      <c r="F61" s="344"/>
      <c r="G61" s="345"/>
      <c r="H61" s="344"/>
      <c r="I61" s="347">
        <v>60.0</v>
      </c>
      <c r="J61" s="14" t="s">
        <v>5621</v>
      </c>
      <c r="K61" s="9">
        <v>2.0</v>
      </c>
      <c r="L61" s="14" t="s">
        <v>5402</v>
      </c>
      <c r="M61" s="344"/>
    </row>
    <row r="62" ht="15.0" customHeight="1">
      <c r="A62" s="351" t="s">
        <v>5457</v>
      </c>
      <c r="B62" s="352">
        <v>0.0</v>
      </c>
      <c r="C62" s="353">
        <v>0.0</v>
      </c>
      <c r="D62" s="353">
        <v>0.0</v>
      </c>
      <c r="E62" s="353"/>
      <c r="F62" s="344"/>
      <c r="G62" s="345"/>
      <c r="H62" s="344"/>
      <c r="I62" s="347">
        <v>61.0</v>
      </c>
      <c r="J62" s="14" t="s">
        <v>5548</v>
      </c>
      <c r="K62" s="14">
        <v>2.0</v>
      </c>
      <c r="L62" s="14" t="s">
        <v>5369</v>
      </c>
      <c r="M62" s="344"/>
    </row>
    <row r="63" ht="15.0" customHeight="1">
      <c r="A63" s="351" t="s">
        <v>5878</v>
      </c>
      <c r="B63" s="354"/>
      <c r="C63" s="353">
        <v>0.0</v>
      </c>
      <c r="D63" s="353">
        <v>0.0</v>
      </c>
      <c r="E63" s="353"/>
      <c r="F63" s="344"/>
      <c r="G63" s="345"/>
      <c r="H63" s="344"/>
      <c r="I63" s="347">
        <v>62.0</v>
      </c>
      <c r="J63" s="14" t="s">
        <v>1212</v>
      </c>
      <c r="K63" s="14">
        <v>0.0</v>
      </c>
      <c r="L63" s="14" t="s">
        <v>5392</v>
      </c>
      <c r="M63" s="344"/>
    </row>
    <row r="64" ht="15.0" customHeight="1">
      <c r="A64" s="351" t="s">
        <v>5652</v>
      </c>
      <c r="B64" s="352">
        <v>0.0</v>
      </c>
      <c r="C64" s="355"/>
      <c r="D64" s="355"/>
      <c r="E64" s="355"/>
      <c r="F64" s="344"/>
      <c r="G64" s="345"/>
      <c r="H64" s="344"/>
      <c r="I64" s="347">
        <v>63.0</v>
      </c>
      <c r="J64" s="14" t="s">
        <v>5890</v>
      </c>
      <c r="K64" s="14">
        <v>0.0</v>
      </c>
      <c r="L64" s="14" t="s">
        <v>5392</v>
      </c>
      <c r="M64" s="344"/>
    </row>
    <row r="65" ht="15.0" customHeight="1">
      <c r="A65" s="351" t="s">
        <v>5654</v>
      </c>
      <c r="B65" s="352">
        <v>0.0</v>
      </c>
      <c r="C65" s="355"/>
      <c r="D65" s="355"/>
      <c r="E65" s="355"/>
      <c r="F65" s="344"/>
      <c r="G65" s="345"/>
      <c r="H65" s="344"/>
      <c r="I65" s="347">
        <v>64.0</v>
      </c>
      <c r="J65" s="14" t="s">
        <v>5909</v>
      </c>
      <c r="K65" s="14">
        <v>2.0</v>
      </c>
      <c r="L65" s="14" t="s">
        <v>5369</v>
      </c>
      <c r="M65" s="344"/>
    </row>
    <row r="66" ht="15.0" customHeight="1">
      <c r="A66" s="351" t="s">
        <v>5908</v>
      </c>
      <c r="B66" s="354"/>
      <c r="C66" s="353">
        <v>0.0</v>
      </c>
      <c r="D66" s="353">
        <v>0.0</v>
      </c>
      <c r="E66" s="353"/>
      <c r="F66" s="344"/>
      <c r="G66" s="345"/>
      <c r="H66" s="344"/>
      <c r="I66" s="347">
        <v>65.0</v>
      </c>
      <c r="J66" s="14" t="s">
        <v>5467</v>
      </c>
      <c r="K66" s="14">
        <v>2.0</v>
      </c>
      <c r="L66" s="14" t="s">
        <v>5369</v>
      </c>
      <c r="M66" s="344"/>
    </row>
    <row r="67" ht="15.0" customHeight="1">
      <c r="A67" s="351" t="s">
        <v>5462</v>
      </c>
      <c r="B67" s="354"/>
      <c r="C67" s="353">
        <v>0.0</v>
      </c>
      <c r="D67" s="355"/>
      <c r="E67" s="355"/>
      <c r="F67" s="344"/>
      <c r="G67" s="345"/>
      <c r="H67" s="344"/>
      <c r="I67" s="347">
        <v>66.0</v>
      </c>
      <c r="J67" s="14" t="s">
        <v>5675</v>
      </c>
      <c r="K67" s="14">
        <v>2.0</v>
      </c>
      <c r="L67" s="14" t="s">
        <v>5369</v>
      </c>
      <c r="M67" s="344"/>
    </row>
    <row r="68" ht="15.0" customHeight="1">
      <c r="A68" s="351" t="s">
        <v>5911</v>
      </c>
      <c r="B68" s="354"/>
      <c r="C68" s="353">
        <v>0.0</v>
      </c>
      <c r="D68" s="353">
        <v>0.0</v>
      </c>
      <c r="E68" s="353"/>
      <c r="F68" s="344"/>
      <c r="G68" s="345"/>
      <c r="H68" s="344"/>
      <c r="I68" s="347">
        <v>67.0</v>
      </c>
      <c r="J68" s="14" t="s">
        <v>5469</v>
      </c>
      <c r="K68" s="14">
        <v>2.0</v>
      </c>
      <c r="L68" s="14" t="s">
        <v>5369</v>
      </c>
      <c r="M68" s="344"/>
    </row>
    <row r="69" ht="15.0" customHeight="1">
      <c r="A69" s="351" t="s">
        <v>5464</v>
      </c>
      <c r="B69" s="352">
        <v>0.0</v>
      </c>
      <c r="C69" s="353">
        <v>0.0</v>
      </c>
      <c r="D69" s="353">
        <v>0.0</v>
      </c>
      <c r="E69" s="353"/>
      <c r="F69" s="344"/>
      <c r="G69" s="345"/>
      <c r="H69" s="344"/>
      <c r="I69" s="347">
        <v>68.0</v>
      </c>
      <c r="J69" s="14" t="s">
        <v>5771</v>
      </c>
      <c r="K69" s="9">
        <v>2.0</v>
      </c>
      <c r="L69" s="14" t="s">
        <v>5396</v>
      </c>
      <c r="M69" s="344"/>
    </row>
    <row r="70" ht="15.0" customHeight="1">
      <c r="A70" s="351" t="s">
        <v>5769</v>
      </c>
      <c r="B70" s="354"/>
      <c r="C70" s="353">
        <v>0.0</v>
      </c>
      <c r="D70" s="353">
        <v>0.0</v>
      </c>
      <c r="E70" s="353"/>
      <c r="F70" s="344"/>
      <c r="G70" s="345"/>
      <c r="H70" s="344"/>
      <c r="I70" s="347">
        <v>69.0</v>
      </c>
      <c r="J70" s="14" t="s">
        <v>5554</v>
      </c>
      <c r="K70" s="14">
        <v>2.0</v>
      </c>
      <c r="L70" s="14" t="s">
        <v>5369</v>
      </c>
      <c r="M70" s="344"/>
    </row>
    <row r="71" ht="15.0" customHeight="1">
      <c r="A71" s="351" t="s">
        <v>5912</v>
      </c>
      <c r="B71" s="352">
        <v>0.0</v>
      </c>
      <c r="C71" s="355"/>
      <c r="D71" s="355"/>
      <c r="E71" s="355"/>
      <c r="F71" s="344"/>
      <c r="G71" s="345"/>
      <c r="H71" s="344"/>
      <c r="I71" s="347">
        <v>70.0</v>
      </c>
      <c r="J71" s="14" t="s">
        <v>5555</v>
      </c>
      <c r="K71" s="14">
        <v>2.0</v>
      </c>
      <c r="L71" s="14" t="s">
        <v>5369</v>
      </c>
      <c r="M71" s="344"/>
    </row>
    <row r="72" ht="15.0" customHeight="1">
      <c r="A72" s="351" t="s">
        <v>5880</v>
      </c>
      <c r="B72" s="352">
        <v>0.0</v>
      </c>
      <c r="C72" s="353">
        <v>0.0</v>
      </c>
      <c r="D72" s="353">
        <v>0.0</v>
      </c>
      <c r="E72" s="353"/>
      <c r="F72" s="344"/>
      <c r="G72" s="345"/>
      <c r="H72" s="344"/>
      <c r="I72" s="347">
        <v>71.0</v>
      </c>
      <c r="J72" s="14" t="s">
        <v>5604</v>
      </c>
      <c r="K72" s="14">
        <v>2.0</v>
      </c>
      <c r="L72" s="14" t="s">
        <v>5369</v>
      </c>
      <c r="M72" s="344"/>
    </row>
    <row r="73" ht="15.0" customHeight="1">
      <c r="A73" s="351" t="s">
        <v>1532</v>
      </c>
      <c r="B73" s="352">
        <v>0.0</v>
      </c>
      <c r="C73" s="355"/>
      <c r="D73" s="355"/>
      <c r="E73" s="355"/>
      <c r="F73" s="344"/>
      <c r="G73" s="345"/>
      <c r="H73" s="344"/>
      <c r="I73" s="347">
        <v>72.0</v>
      </c>
      <c r="J73" s="14" t="s">
        <v>5888</v>
      </c>
      <c r="K73" s="14">
        <v>0.0</v>
      </c>
      <c r="L73" s="14" t="s">
        <v>5392</v>
      </c>
      <c r="M73" s="344"/>
    </row>
    <row r="74" ht="19.5" customHeight="1">
      <c r="A74" s="351" t="s">
        <v>5879</v>
      </c>
      <c r="B74" s="354"/>
      <c r="C74" s="353">
        <v>0.0</v>
      </c>
      <c r="D74" s="353">
        <v>0.0</v>
      </c>
      <c r="E74" s="353"/>
      <c r="F74" s="344"/>
      <c r="G74" s="345"/>
      <c r="H74" s="344"/>
      <c r="I74" s="347">
        <v>73.0</v>
      </c>
      <c r="J74" s="14" t="s">
        <v>5470</v>
      </c>
      <c r="K74" s="14">
        <v>2.0</v>
      </c>
      <c r="L74" s="14" t="s">
        <v>5369</v>
      </c>
      <c r="M74" s="344"/>
    </row>
    <row r="75" ht="15.0" customHeight="1">
      <c r="A75" s="3"/>
      <c r="B75" s="344"/>
      <c r="C75" s="344"/>
      <c r="D75" s="344"/>
      <c r="E75" s="344"/>
      <c r="F75" s="344"/>
      <c r="G75" s="345"/>
      <c r="H75" s="344"/>
      <c r="I75" s="347">
        <v>74.0</v>
      </c>
      <c r="J75" s="14" t="s">
        <v>2037</v>
      </c>
      <c r="K75" s="14">
        <v>2.0</v>
      </c>
      <c r="L75" s="14" t="s">
        <v>5369</v>
      </c>
      <c r="M75" s="344"/>
    </row>
    <row r="76" ht="15.0" customHeight="1">
      <c r="A76" s="346" t="s">
        <v>5369</v>
      </c>
      <c r="B76" s="48"/>
      <c r="C76" s="48"/>
      <c r="D76" s="48"/>
      <c r="E76" s="48"/>
      <c r="F76" s="344"/>
      <c r="G76" s="345"/>
      <c r="H76" s="344"/>
      <c r="I76" s="347">
        <v>75.0</v>
      </c>
      <c r="J76" s="14" t="s">
        <v>5601</v>
      </c>
      <c r="K76" s="9">
        <v>2.0</v>
      </c>
      <c r="L76" s="14" t="s">
        <v>5402</v>
      </c>
      <c r="M76" s="344"/>
    </row>
    <row r="77" ht="15.0" customHeight="1">
      <c r="A77" s="348" t="s">
        <v>5479</v>
      </c>
      <c r="B77" s="372">
        <v>6.0</v>
      </c>
      <c r="C77" s="361">
        <v>6.0</v>
      </c>
      <c r="D77" s="361">
        <v>6.0</v>
      </c>
      <c r="E77" s="361">
        <v>6.0</v>
      </c>
      <c r="F77" s="344"/>
      <c r="G77" s="345"/>
      <c r="H77" s="344"/>
      <c r="I77" s="347">
        <v>76.0</v>
      </c>
      <c r="J77" s="14" t="s">
        <v>5682</v>
      </c>
      <c r="K77" s="14">
        <v>2.0</v>
      </c>
      <c r="L77" s="14" t="s">
        <v>5369</v>
      </c>
      <c r="M77" s="344"/>
    </row>
    <row r="78" ht="15.0" customHeight="1">
      <c r="A78" s="351" t="s">
        <v>5482</v>
      </c>
      <c r="B78" s="356"/>
      <c r="C78" s="14">
        <v>9.0</v>
      </c>
      <c r="D78" s="14">
        <v>9.0</v>
      </c>
      <c r="E78" s="14">
        <v>9.0</v>
      </c>
      <c r="F78" s="344"/>
      <c r="G78" s="345"/>
      <c r="H78" s="344"/>
      <c r="I78" s="347">
        <v>77.0</v>
      </c>
      <c r="J78" s="14" t="s">
        <v>5473</v>
      </c>
      <c r="K78" s="14">
        <v>2.0</v>
      </c>
      <c r="L78" s="14" t="s">
        <v>5369</v>
      </c>
      <c r="M78" s="344"/>
    </row>
    <row r="79" ht="15.0" customHeight="1">
      <c r="A79" s="351" t="s">
        <v>5447</v>
      </c>
      <c r="B79" s="362">
        <v>10.0</v>
      </c>
      <c r="C79" s="14">
        <v>10.0</v>
      </c>
      <c r="D79" s="14">
        <v>10.0</v>
      </c>
      <c r="E79" s="14">
        <v>10.0</v>
      </c>
      <c r="F79" s="344"/>
      <c r="G79" s="345"/>
      <c r="H79" s="344"/>
      <c r="I79" s="347">
        <v>78.0</v>
      </c>
      <c r="J79" s="14" t="s">
        <v>5683</v>
      </c>
      <c r="K79" s="14">
        <v>2.0</v>
      </c>
      <c r="L79" s="14" t="s">
        <v>5369</v>
      </c>
      <c r="M79" s="344"/>
    </row>
    <row r="80" ht="15.0" customHeight="1">
      <c r="A80" s="351" t="s">
        <v>5673</v>
      </c>
      <c r="B80" s="362">
        <v>11.0</v>
      </c>
      <c r="C80" s="14">
        <v>11.0</v>
      </c>
      <c r="D80" s="14">
        <v>11.0</v>
      </c>
      <c r="E80" s="14">
        <v>11.0</v>
      </c>
      <c r="F80" s="344"/>
      <c r="G80" s="345"/>
      <c r="H80" s="344"/>
      <c r="I80" s="347">
        <v>79.0</v>
      </c>
      <c r="J80" s="14" t="s">
        <v>5908</v>
      </c>
      <c r="K80" s="14">
        <v>2.0</v>
      </c>
      <c r="L80" s="14" t="s">
        <v>5411</v>
      </c>
      <c r="M80" s="344"/>
    </row>
    <row r="81" ht="15.0" customHeight="1">
      <c r="A81" s="351" t="s">
        <v>5483</v>
      </c>
      <c r="B81" s="362">
        <v>12.0</v>
      </c>
      <c r="C81" s="14">
        <v>12.0</v>
      </c>
      <c r="D81" s="14">
        <v>12.0</v>
      </c>
      <c r="E81" s="14">
        <v>12.0</v>
      </c>
      <c r="F81" s="344"/>
      <c r="G81" s="345"/>
      <c r="H81" s="344"/>
      <c r="I81" s="347">
        <v>80.0</v>
      </c>
      <c r="J81" s="14" t="s">
        <v>5462</v>
      </c>
      <c r="K81" s="14">
        <v>2.0</v>
      </c>
      <c r="L81" s="14" t="s">
        <v>5369</v>
      </c>
      <c r="M81" s="344"/>
    </row>
    <row r="82" ht="15.0" customHeight="1">
      <c r="A82" s="351" t="s">
        <v>5542</v>
      </c>
      <c r="B82" s="362">
        <v>15.0</v>
      </c>
      <c r="C82" s="14">
        <v>15.0</v>
      </c>
      <c r="D82" s="14">
        <v>15.0</v>
      </c>
      <c r="E82" s="14">
        <v>15.0</v>
      </c>
      <c r="F82" s="344"/>
      <c r="G82" s="345"/>
      <c r="H82" s="344"/>
      <c r="I82" s="347">
        <v>81.0</v>
      </c>
      <c r="J82" s="14" t="s">
        <v>3950</v>
      </c>
      <c r="K82" s="14">
        <v>1.0</v>
      </c>
      <c r="L82" s="14" t="s">
        <v>5366</v>
      </c>
      <c r="M82" s="344"/>
    </row>
    <row r="83" ht="15.0" customHeight="1">
      <c r="A83" s="351" t="s">
        <v>1934</v>
      </c>
      <c r="B83" s="362">
        <v>16.0</v>
      </c>
      <c r="C83" s="14">
        <v>16.0</v>
      </c>
      <c r="D83" s="14">
        <v>16.0</v>
      </c>
      <c r="E83" s="14">
        <v>16.0</v>
      </c>
      <c r="F83" s="344"/>
      <c r="G83" s="345"/>
      <c r="H83" s="344"/>
      <c r="I83" s="347">
        <v>82.0</v>
      </c>
      <c r="J83" s="14" t="s">
        <v>1304</v>
      </c>
      <c r="K83" s="14">
        <v>2.0</v>
      </c>
      <c r="L83" s="14" t="s">
        <v>5369</v>
      </c>
      <c r="M83" s="344"/>
    </row>
    <row r="84" ht="15.0" customHeight="1">
      <c r="A84" s="351" t="s">
        <v>5463</v>
      </c>
      <c r="B84" s="362">
        <v>17.0</v>
      </c>
      <c r="C84" s="14">
        <v>17.0</v>
      </c>
      <c r="D84" s="14">
        <v>17.0</v>
      </c>
      <c r="E84" s="14">
        <v>17.0</v>
      </c>
      <c r="F84" s="344"/>
      <c r="G84" s="345"/>
      <c r="H84" s="344"/>
      <c r="I84" s="347">
        <v>83.0</v>
      </c>
      <c r="J84" s="14" t="s">
        <v>5679</v>
      </c>
      <c r="K84" s="14">
        <v>2.0</v>
      </c>
      <c r="L84" s="14" t="s">
        <v>5369</v>
      </c>
      <c r="M84" s="344"/>
    </row>
    <row r="85" ht="15.0" customHeight="1">
      <c r="A85" s="351" t="s">
        <v>5548</v>
      </c>
      <c r="B85" s="362">
        <v>18.0</v>
      </c>
      <c r="C85" s="14">
        <v>18.0</v>
      </c>
      <c r="D85" s="14">
        <v>18.0</v>
      </c>
      <c r="E85" s="14">
        <v>18.0</v>
      </c>
      <c r="F85" s="344"/>
      <c r="G85" s="345"/>
      <c r="H85" s="344"/>
      <c r="I85" s="347">
        <v>84.0</v>
      </c>
      <c r="J85" s="14" t="s">
        <v>5911</v>
      </c>
      <c r="K85" s="14">
        <v>2.0</v>
      </c>
      <c r="L85" s="14" t="s">
        <v>5411</v>
      </c>
      <c r="M85" s="344"/>
    </row>
    <row r="86" ht="15.0" customHeight="1">
      <c r="A86" s="351" t="s">
        <v>5676</v>
      </c>
      <c r="B86" s="356"/>
      <c r="C86" s="14">
        <v>19.0</v>
      </c>
      <c r="D86" s="344"/>
      <c r="E86" s="344"/>
      <c r="F86" s="344"/>
      <c r="G86" s="345"/>
      <c r="H86" s="344"/>
      <c r="I86" s="347">
        <v>85.0</v>
      </c>
      <c r="J86" s="14" t="s">
        <v>5464</v>
      </c>
      <c r="K86" s="14">
        <v>2.0</v>
      </c>
      <c r="L86" s="14" t="s">
        <v>5411</v>
      </c>
      <c r="M86" s="344"/>
    </row>
    <row r="87" ht="15.0" customHeight="1">
      <c r="A87" s="351" t="s">
        <v>2037</v>
      </c>
      <c r="B87" s="362">
        <v>20.0</v>
      </c>
      <c r="C87" s="14">
        <v>20.0</v>
      </c>
      <c r="D87" s="14">
        <v>20.0</v>
      </c>
      <c r="E87" s="14">
        <v>20.0</v>
      </c>
      <c r="F87" s="344"/>
      <c r="G87" s="345"/>
      <c r="H87" s="344"/>
      <c r="I87" s="347">
        <v>86.0</v>
      </c>
      <c r="J87" s="14" t="s">
        <v>5445</v>
      </c>
      <c r="K87" s="9">
        <v>2.0</v>
      </c>
      <c r="L87" s="14" t="s">
        <v>5402</v>
      </c>
      <c r="M87" s="344"/>
    </row>
    <row r="88" ht="15.0" customHeight="1">
      <c r="A88" s="351" t="s">
        <v>5434</v>
      </c>
      <c r="B88" s="362">
        <v>21.0</v>
      </c>
      <c r="C88" s="14">
        <v>21.0</v>
      </c>
      <c r="D88" s="14">
        <v>21.0</v>
      </c>
      <c r="E88" s="14">
        <v>21.0</v>
      </c>
      <c r="F88" s="344"/>
      <c r="G88" s="345"/>
      <c r="H88" s="344"/>
      <c r="I88" s="347">
        <v>87.0</v>
      </c>
      <c r="J88" s="38" t="s">
        <v>5898</v>
      </c>
      <c r="K88" s="38">
        <v>1.0</v>
      </c>
      <c r="L88" s="38" t="s">
        <v>5366</v>
      </c>
      <c r="M88" s="344"/>
    </row>
    <row r="89" ht="15.0" customHeight="1">
      <c r="A89" s="351" t="s">
        <v>5679</v>
      </c>
      <c r="B89" s="356"/>
      <c r="C89" s="14">
        <v>23.0</v>
      </c>
      <c r="D89" s="14">
        <v>23.0</v>
      </c>
      <c r="E89" s="14">
        <v>23.0</v>
      </c>
      <c r="F89" s="344"/>
      <c r="G89" s="345"/>
      <c r="H89" s="344"/>
      <c r="I89" s="347">
        <v>88.0</v>
      </c>
      <c r="J89" s="14" t="s">
        <v>5769</v>
      </c>
      <c r="K89" s="14">
        <v>2.0</v>
      </c>
      <c r="L89" s="14" t="s">
        <v>5411</v>
      </c>
      <c r="M89" s="344"/>
    </row>
    <row r="90" ht="15.0" customHeight="1">
      <c r="A90" s="351" t="s">
        <v>2374</v>
      </c>
      <c r="B90" s="362">
        <v>26.0</v>
      </c>
      <c r="C90" s="14">
        <v>26.0</v>
      </c>
      <c r="D90" s="14">
        <v>26.0</v>
      </c>
      <c r="E90" s="14">
        <v>26.0</v>
      </c>
      <c r="F90" s="344"/>
      <c r="G90" s="345"/>
      <c r="H90" s="344"/>
      <c r="I90" s="347">
        <v>89.0</v>
      </c>
      <c r="J90" s="14" t="s">
        <v>5891</v>
      </c>
      <c r="K90" s="14">
        <v>1.0</v>
      </c>
      <c r="L90" s="14" t="s">
        <v>5366</v>
      </c>
      <c r="M90" s="344"/>
    </row>
    <row r="91" ht="15.0" customHeight="1">
      <c r="A91" s="351" t="s">
        <v>5469</v>
      </c>
      <c r="B91" s="362">
        <v>27.0</v>
      </c>
      <c r="C91" s="14">
        <v>27.0</v>
      </c>
      <c r="D91" s="14">
        <v>27.0</v>
      </c>
      <c r="E91" s="14">
        <v>27.0</v>
      </c>
      <c r="F91" s="344"/>
      <c r="G91" s="345"/>
      <c r="H91" s="344"/>
      <c r="I91" s="347">
        <v>90.0</v>
      </c>
      <c r="J91" s="14" t="s">
        <v>5560</v>
      </c>
      <c r="K91" s="14">
        <v>2.0</v>
      </c>
      <c r="L91" s="14" t="s">
        <v>5369</v>
      </c>
      <c r="M91" s="344"/>
    </row>
    <row r="92" ht="15.0" customHeight="1">
      <c r="A92" s="351" t="s">
        <v>5406</v>
      </c>
      <c r="B92" s="356"/>
      <c r="C92" s="14">
        <v>28.0</v>
      </c>
      <c r="D92" s="14">
        <v>28.0</v>
      </c>
      <c r="E92" s="14"/>
      <c r="F92" s="344"/>
      <c r="G92" s="345"/>
      <c r="H92" s="344"/>
      <c r="I92" s="347">
        <v>91.0</v>
      </c>
      <c r="J92" s="14" t="s">
        <v>5561</v>
      </c>
      <c r="K92" s="14">
        <v>2.0</v>
      </c>
      <c r="L92" s="14" t="s">
        <v>5369</v>
      </c>
      <c r="M92" s="344"/>
    </row>
    <row r="93" ht="15.0" customHeight="1">
      <c r="A93" s="351" t="s">
        <v>5683</v>
      </c>
      <c r="B93" s="362">
        <v>30.0</v>
      </c>
      <c r="C93" s="14">
        <v>30.0</v>
      </c>
      <c r="D93" s="14">
        <v>30.0</v>
      </c>
      <c r="E93" s="14">
        <v>30.0</v>
      </c>
      <c r="F93" s="344"/>
      <c r="G93" s="345"/>
      <c r="H93" s="344"/>
      <c r="I93" s="347">
        <v>92.0</v>
      </c>
      <c r="J93" s="14" t="s">
        <v>5485</v>
      </c>
      <c r="K93" s="14">
        <v>2.0</v>
      </c>
      <c r="L93" s="14" t="s">
        <v>5369</v>
      </c>
      <c r="M93" s="344"/>
    </row>
    <row r="94" ht="15.0" customHeight="1">
      <c r="A94" s="351" t="s">
        <v>5408</v>
      </c>
      <c r="B94" s="362">
        <v>32.0</v>
      </c>
      <c r="C94" s="14">
        <v>32.0</v>
      </c>
      <c r="D94" s="14">
        <v>32.0</v>
      </c>
      <c r="E94" s="14">
        <v>32.0</v>
      </c>
      <c r="F94" s="344"/>
      <c r="G94" s="345"/>
      <c r="H94" s="344"/>
      <c r="I94" s="347">
        <v>93.0</v>
      </c>
      <c r="J94" s="14" t="s">
        <v>2108</v>
      </c>
      <c r="K94" s="14">
        <v>2.0</v>
      </c>
      <c r="L94" s="14" t="s">
        <v>5369</v>
      </c>
      <c r="M94" s="344"/>
    </row>
    <row r="95" ht="15.0" customHeight="1">
      <c r="A95" s="351" t="s">
        <v>5909</v>
      </c>
      <c r="B95" s="362">
        <v>33.0</v>
      </c>
      <c r="C95" s="14">
        <v>33.0</v>
      </c>
      <c r="D95" s="14">
        <v>33.0</v>
      </c>
      <c r="E95" s="14">
        <v>33.0</v>
      </c>
      <c r="F95" s="344"/>
      <c r="G95" s="345"/>
      <c r="H95" s="344"/>
      <c r="I95" s="347">
        <v>94.0</v>
      </c>
      <c r="J95" s="14" t="s">
        <v>5673</v>
      </c>
      <c r="K95" s="14">
        <v>2.0</v>
      </c>
      <c r="L95" s="14" t="s">
        <v>5369</v>
      </c>
      <c r="M95" s="344"/>
    </row>
    <row r="96" ht="15.0" customHeight="1">
      <c r="A96" s="351" t="s">
        <v>1304</v>
      </c>
      <c r="B96" s="356"/>
      <c r="C96" s="14">
        <v>34.0</v>
      </c>
      <c r="D96" s="14">
        <v>34.0</v>
      </c>
      <c r="E96" s="14">
        <v>34.0</v>
      </c>
      <c r="F96" s="344"/>
      <c r="G96" s="345"/>
      <c r="H96" s="344"/>
      <c r="I96" s="347">
        <v>95.0</v>
      </c>
      <c r="J96" s="14" t="s">
        <v>5486</v>
      </c>
      <c r="K96" s="14">
        <v>2.0</v>
      </c>
      <c r="L96" s="14" t="s">
        <v>5369</v>
      </c>
      <c r="M96" s="344"/>
    </row>
    <row r="97" ht="15.0" customHeight="1">
      <c r="A97" s="351" t="s">
        <v>3950</v>
      </c>
      <c r="B97" s="362">
        <v>36.0</v>
      </c>
      <c r="C97" s="14">
        <v>36.0</v>
      </c>
      <c r="D97" s="14">
        <v>36.0</v>
      </c>
      <c r="E97" s="14">
        <v>36.0</v>
      </c>
      <c r="F97" s="344"/>
      <c r="G97" s="345"/>
      <c r="H97" s="344"/>
      <c r="I97" s="347">
        <v>96.0</v>
      </c>
      <c r="J97" s="14" t="s">
        <v>5912</v>
      </c>
      <c r="K97" s="9">
        <v>2.0</v>
      </c>
      <c r="L97" s="14" t="s">
        <v>5441</v>
      </c>
      <c r="M97" s="344"/>
    </row>
    <row r="98" ht="15.0" customHeight="1">
      <c r="A98" s="351" t="s">
        <v>5682</v>
      </c>
      <c r="B98" s="362">
        <v>37.0</v>
      </c>
      <c r="C98" s="14">
        <v>37.0</v>
      </c>
      <c r="D98" s="14">
        <v>37.0</v>
      </c>
      <c r="E98" s="14">
        <v>37.0</v>
      </c>
      <c r="F98" s="344"/>
      <c r="G98" s="345"/>
      <c r="H98" s="344"/>
      <c r="I98" s="347">
        <v>97.0</v>
      </c>
      <c r="J98" s="14" t="s">
        <v>5880</v>
      </c>
      <c r="K98" s="14">
        <v>0.0</v>
      </c>
      <c r="L98" s="14" t="s">
        <v>5392</v>
      </c>
      <c r="M98" s="344"/>
    </row>
    <row r="99" ht="15.0" customHeight="1">
      <c r="A99" s="351" t="s">
        <v>5604</v>
      </c>
      <c r="B99" s="362">
        <v>39.0</v>
      </c>
      <c r="C99" s="14">
        <v>39.0</v>
      </c>
      <c r="D99" s="14">
        <v>39.0</v>
      </c>
      <c r="E99" s="14">
        <v>39.0</v>
      </c>
      <c r="F99" s="344"/>
      <c r="G99" s="345"/>
      <c r="H99" s="344"/>
      <c r="I99" s="347">
        <v>98.0</v>
      </c>
      <c r="J99" s="14" t="s">
        <v>5483</v>
      </c>
      <c r="K99" s="14">
        <v>2.0</v>
      </c>
      <c r="L99" s="14" t="s">
        <v>5369</v>
      </c>
      <c r="M99" s="344"/>
    </row>
    <row r="100" ht="15.0" customHeight="1">
      <c r="A100" s="351" t="s">
        <v>5376</v>
      </c>
      <c r="B100" s="362">
        <v>40.0</v>
      </c>
      <c r="C100" s="14">
        <v>40.0</v>
      </c>
      <c r="D100" s="14">
        <v>40.0</v>
      </c>
      <c r="E100" s="14">
        <v>40.0</v>
      </c>
      <c r="F100" s="344"/>
      <c r="G100" s="345"/>
      <c r="H100" s="344"/>
      <c r="I100" s="347">
        <v>99.0</v>
      </c>
      <c r="J100" s="14" t="s">
        <v>5676</v>
      </c>
      <c r="K100" s="9">
        <v>2.0</v>
      </c>
      <c r="L100" s="14" t="s">
        <v>5396</v>
      </c>
      <c r="M100" s="344"/>
    </row>
    <row r="101" ht="15.0" customHeight="1">
      <c r="A101" s="351" t="s">
        <v>5686</v>
      </c>
      <c r="B101" s="362">
        <v>41.0</v>
      </c>
      <c r="C101" s="14">
        <v>41.0</v>
      </c>
      <c r="D101" s="14">
        <v>41.0</v>
      </c>
      <c r="E101" s="14">
        <v>41.0</v>
      </c>
      <c r="F101" s="344"/>
      <c r="G101" s="345"/>
      <c r="H101" s="344"/>
      <c r="I101" s="347">
        <v>100.0</v>
      </c>
      <c r="J101" s="14" t="s">
        <v>5913</v>
      </c>
      <c r="K101" s="14">
        <v>2.0</v>
      </c>
      <c r="L101" s="14" t="s">
        <v>5369</v>
      </c>
      <c r="M101" s="344"/>
    </row>
    <row r="102" ht="15.0" customHeight="1">
      <c r="A102" s="351" t="s">
        <v>5420</v>
      </c>
      <c r="B102" s="362">
        <v>42.0</v>
      </c>
      <c r="C102" s="14">
        <v>42.0</v>
      </c>
      <c r="D102" s="14">
        <v>42.0</v>
      </c>
      <c r="E102" s="14">
        <v>42.0</v>
      </c>
      <c r="F102" s="344"/>
      <c r="G102" s="345"/>
      <c r="H102" s="344"/>
      <c r="I102" s="347">
        <v>101.0</v>
      </c>
      <c r="J102" s="14" t="s">
        <v>5686</v>
      </c>
      <c r="K102" s="14">
        <v>2.0</v>
      </c>
      <c r="L102" s="14" t="s">
        <v>5369</v>
      </c>
      <c r="M102" s="344"/>
    </row>
    <row r="103" ht="15.0" customHeight="1">
      <c r="A103" s="351" t="s">
        <v>5473</v>
      </c>
      <c r="B103" s="362">
        <v>43.0</v>
      </c>
      <c r="C103" s="344"/>
      <c r="D103" s="344"/>
      <c r="E103" s="344"/>
      <c r="F103" s="344"/>
      <c r="G103" s="345"/>
      <c r="H103" s="344"/>
      <c r="I103" s="347">
        <v>102.0</v>
      </c>
      <c r="J103" s="14" t="s">
        <v>5479</v>
      </c>
      <c r="K103" s="14">
        <v>2.0</v>
      </c>
      <c r="L103" s="14" t="s">
        <v>5369</v>
      </c>
      <c r="M103" s="344"/>
    </row>
    <row r="104" ht="15.0" customHeight="1">
      <c r="A104" s="351" t="s">
        <v>5467</v>
      </c>
      <c r="B104" s="362">
        <v>44.0</v>
      </c>
      <c r="C104" s="14">
        <v>44.0</v>
      </c>
      <c r="D104" s="14">
        <v>44.0</v>
      </c>
      <c r="E104" s="14">
        <v>44.0</v>
      </c>
      <c r="F104" s="344"/>
      <c r="G104" s="345"/>
      <c r="H104" s="344"/>
      <c r="I104" s="347">
        <v>103.0</v>
      </c>
      <c r="J104" s="14" t="s">
        <v>5893</v>
      </c>
      <c r="K104" s="14">
        <v>1.0</v>
      </c>
      <c r="L104" s="14" t="s">
        <v>5366</v>
      </c>
      <c r="M104" s="344"/>
    </row>
    <row r="105" ht="15.0" customHeight="1">
      <c r="A105" s="351" t="s">
        <v>5382</v>
      </c>
      <c r="B105" s="362">
        <v>45.0</v>
      </c>
      <c r="C105" s="14">
        <v>45.0</v>
      </c>
      <c r="D105" s="14">
        <v>45.0</v>
      </c>
      <c r="E105" s="14">
        <v>45.0</v>
      </c>
      <c r="F105" s="344"/>
      <c r="G105" s="345"/>
      <c r="H105" s="344"/>
      <c r="I105" s="347">
        <v>104.0</v>
      </c>
      <c r="J105" s="14" t="s">
        <v>5915</v>
      </c>
      <c r="K105" s="14">
        <v>2.0</v>
      </c>
      <c r="L105" s="14" t="s">
        <v>5369</v>
      </c>
      <c r="M105" s="344"/>
    </row>
    <row r="106" ht="15.0" customHeight="1">
      <c r="A106" s="351" t="s">
        <v>5913</v>
      </c>
      <c r="B106" s="362">
        <v>46.0</v>
      </c>
      <c r="C106" s="14">
        <v>46.0</v>
      </c>
      <c r="D106" s="14">
        <v>46.0</v>
      </c>
      <c r="E106" s="14">
        <v>46.0</v>
      </c>
      <c r="F106" s="344"/>
      <c r="G106" s="345"/>
      <c r="H106" s="344"/>
      <c r="I106" s="347">
        <v>105.0</v>
      </c>
      <c r="J106" s="14" t="s">
        <v>1532</v>
      </c>
      <c r="K106" s="9">
        <v>2.0</v>
      </c>
      <c r="L106" s="14" t="s">
        <v>5441</v>
      </c>
      <c r="M106" s="344"/>
    </row>
    <row r="107" ht="15.0" customHeight="1">
      <c r="A107" s="351" t="s">
        <v>5650</v>
      </c>
      <c r="B107" s="356"/>
      <c r="C107" s="14">
        <v>47.0</v>
      </c>
      <c r="D107" s="14">
        <v>47.0</v>
      </c>
      <c r="E107" s="14">
        <v>47.0</v>
      </c>
      <c r="F107" s="344"/>
      <c r="G107" s="345"/>
      <c r="H107" s="344"/>
      <c r="I107" s="347">
        <v>106.0</v>
      </c>
      <c r="J107" s="14" t="s">
        <v>5489</v>
      </c>
      <c r="K107" s="14">
        <v>2.0</v>
      </c>
      <c r="L107" s="14" t="s">
        <v>5369</v>
      </c>
      <c r="M107" s="344"/>
    </row>
    <row r="108" ht="15.0" customHeight="1">
      <c r="A108" s="351" t="s">
        <v>5470</v>
      </c>
      <c r="B108" s="356"/>
      <c r="C108" s="14">
        <v>48.0</v>
      </c>
      <c r="D108" s="14">
        <v>48.0</v>
      </c>
      <c r="E108" s="14">
        <v>48.0</v>
      </c>
      <c r="F108" s="344"/>
      <c r="G108" s="345"/>
      <c r="H108" s="344"/>
      <c r="I108" s="347">
        <v>107.0</v>
      </c>
      <c r="J108" s="14" t="s">
        <v>5907</v>
      </c>
      <c r="K108" s="9">
        <v>2.0</v>
      </c>
      <c r="L108" s="14" t="s">
        <v>5402</v>
      </c>
      <c r="M108" s="344"/>
    </row>
    <row r="109" ht="15.0" customHeight="1">
      <c r="A109" s="351" t="s">
        <v>5908</v>
      </c>
      <c r="B109" s="362">
        <v>48.0</v>
      </c>
      <c r="C109" s="344"/>
      <c r="D109" s="344"/>
      <c r="E109" s="344"/>
      <c r="F109" s="344"/>
      <c r="G109" s="345"/>
      <c r="H109" s="344"/>
      <c r="I109" s="347">
        <v>108.0</v>
      </c>
      <c r="J109" s="14" t="s">
        <v>5482</v>
      </c>
      <c r="K109" s="14">
        <v>2.0</v>
      </c>
      <c r="L109" s="14" t="s">
        <v>5369</v>
      </c>
      <c r="M109" s="344"/>
    </row>
    <row r="110" ht="15.0" customHeight="1">
      <c r="A110" s="351" t="s">
        <v>5414</v>
      </c>
      <c r="B110" s="356"/>
      <c r="C110" s="14">
        <v>49.0</v>
      </c>
      <c r="D110" s="14">
        <v>49.0</v>
      </c>
      <c r="E110" s="14">
        <v>49.0</v>
      </c>
      <c r="F110" s="344"/>
      <c r="G110" s="345"/>
      <c r="H110" s="344"/>
      <c r="I110" s="347">
        <v>109.0</v>
      </c>
      <c r="J110" s="14" t="s">
        <v>2469</v>
      </c>
      <c r="K110" s="14">
        <v>0.0</v>
      </c>
      <c r="L110" s="14" t="s">
        <v>5392</v>
      </c>
      <c r="M110" s="344"/>
    </row>
    <row r="111" ht="15.0" customHeight="1">
      <c r="A111" s="351" t="s">
        <v>5911</v>
      </c>
      <c r="B111" s="362">
        <v>49.0</v>
      </c>
      <c r="C111" s="344"/>
      <c r="D111" s="344"/>
      <c r="E111" s="344"/>
      <c r="F111" s="344"/>
      <c r="G111" s="345"/>
      <c r="H111" s="344"/>
      <c r="I111" s="347">
        <v>110.0</v>
      </c>
      <c r="J111" s="14" t="s">
        <v>5645</v>
      </c>
      <c r="K111" s="14">
        <v>0.0</v>
      </c>
      <c r="L111" s="14" t="s">
        <v>5392</v>
      </c>
      <c r="M111" s="344"/>
    </row>
    <row r="112" ht="15.0" customHeight="1">
      <c r="A112" s="351" t="s">
        <v>5884</v>
      </c>
      <c r="B112" s="356"/>
      <c r="C112" s="14">
        <v>51.0</v>
      </c>
      <c r="D112" s="344"/>
      <c r="E112" s="344"/>
      <c r="F112" s="344"/>
      <c r="G112" s="345"/>
      <c r="H112" s="344"/>
      <c r="I112" s="347">
        <v>111.0</v>
      </c>
      <c r="J112" s="14" t="s">
        <v>3254</v>
      </c>
      <c r="K112" s="9">
        <v>2.0</v>
      </c>
      <c r="L112" s="14" t="s">
        <v>5402</v>
      </c>
      <c r="M112" s="344"/>
    </row>
    <row r="113" ht="15.0" customHeight="1">
      <c r="A113" s="351" t="s">
        <v>5428</v>
      </c>
      <c r="B113" s="362">
        <v>56.0</v>
      </c>
      <c r="C113" s="14">
        <v>56.0</v>
      </c>
      <c r="D113" s="14">
        <v>56.0</v>
      </c>
      <c r="E113" s="14">
        <v>56.0</v>
      </c>
      <c r="F113" s="344"/>
      <c r="G113" s="345"/>
      <c r="H113" s="344"/>
      <c r="I113" s="347">
        <v>112.0</v>
      </c>
      <c r="J113" s="363" t="s">
        <v>5879</v>
      </c>
      <c r="K113" s="363">
        <v>0.0</v>
      </c>
      <c r="L113" s="363" t="s">
        <v>5392</v>
      </c>
      <c r="M113" s="344"/>
    </row>
    <row r="114" ht="15.0" customHeight="1">
      <c r="A114" s="351" t="s">
        <v>5418</v>
      </c>
      <c r="B114" s="362">
        <v>58.0</v>
      </c>
      <c r="C114" s="344"/>
      <c r="D114" s="344"/>
      <c r="E114" s="344"/>
      <c r="F114" s="344"/>
      <c r="G114" s="345"/>
      <c r="H114" s="344"/>
      <c r="I114" s="382"/>
      <c r="J114" s="364" t="s">
        <v>5493</v>
      </c>
      <c r="K114" s="365">
        <f>SUM(K2:K113)</f>
        <v>179</v>
      </c>
      <c r="L114" s="366"/>
      <c r="M114" s="344"/>
    </row>
    <row r="115" ht="15.0" customHeight="1">
      <c r="A115" s="351" t="s">
        <v>5466</v>
      </c>
      <c r="B115" s="356"/>
      <c r="C115" s="14">
        <v>60.0</v>
      </c>
      <c r="D115" s="14">
        <v>60.0</v>
      </c>
      <c r="E115" s="14">
        <v>60.0</v>
      </c>
      <c r="F115" s="344"/>
      <c r="G115" s="345"/>
      <c r="H115" s="344"/>
      <c r="I115" s="382"/>
      <c r="J115" s="14" t="s">
        <v>5497</v>
      </c>
      <c r="K115" s="367">
        <f>K114-(2*10)</f>
        <v>159</v>
      </c>
      <c r="L115" s="3"/>
      <c r="M115" s="344"/>
    </row>
    <row r="116" ht="15.0" customHeight="1">
      <c r="A116" s="351" t="s">
        <v>5368</v>
      </c>
      <c r="B116" s="356"/>
      <c r="C116" s="14">
        <v>62.0</v>
      </c>
      <c r="D116" s="14">
        <v>62.0</v>
      </c>
      <c r="E116" s="14">
        <v>62.0</v>
      </c>
      <c r="F116" s="344"/>
      <c r="G116" s="345"/>
      <c r="H116" s="344"/>
      <c r="I116" s="382"/>
      <c r="J116" s="3"/>
      <c r="K116" s="344"/>
      <c r="L116" s="3"/>
      <c r="M116" s="344"/>
    </row>
    <row r="117" ht="15.0" customHeight="1">
      <c r="A117" s="351" t="s">
        <v>5630</v>
      </c>
      <c r="B117" s="356"/>
      <c r="C117" s="14">
        <v>63.0</v>
      </c>
      <c r="D117" s="14">
        <v>63.0</v>
      </c>
      <c r="E117" s="14">
        <v>63.0</v>
      </c>
      <c r="F117" s="344"/>
      <c r="G117" s="345"/>
      <c r="H117" s="344"/>
      <c r="I117" s="382"/>
      <c r="J117" s="3"/>
      <c r="K117" s="344"/>
      <c r="L117" s="3"/>
      <c r="M117" s="344"/>
    </row>
    <row r="118" ht="15.0" customHeight="1">
      <c r="A118" s="351" t="s">
        <v>5675</v>
      </c>
      <c r="B118" s="356"/>
      <c r="C118" s="14">
        <v>67.0</v>
      </c>
      <c r="D118" s="14">
        <v>67.0</v>
      </c>
      <c r="E118" s="14"/>
      <c r="F118" s="344"/>
      <c r="G118" s="345"/>
      <c r="H118" s="344"/>
      <c r="I118" s="382"/>
      <c r="J118" s="3"/>
      <c r="K118" s="344"/>
      <c r="L118" s="3"/>
      <c r="M118" s="344"/>
    </row>
    <row r="119" ht="15.0" customHeight="1">
      <c r="A119" s="351" t="s">
        <v>5540</v>
      </c>
      <c r="B119" s="362">
        <v>68.0</v>
      </c>
      <c r="C119" s="14">
        <v>68.0</v>
      </c>
      <c r="D119" s="14">
        <v>68.0</v>
      </c>
      <c r="E119" s="14">
        <v>68.0</v>
      </c>
      <c r="F119" s="344"/>
      <c r="G119" s="345"/>
      <c r="H119" s="344"/>
      <c r="I119" s="382"/>
      <c r="J119" s="3"/>
      <c r="K119" s="344"/>
      <c r="L119" s="3"/>
      <c r="M119" s="344"/>
    </row>
    <row r="120" ht="15.0" customHeight="1">
      <c r="A120" s="351" t="s">
        <v>5560</v>
      </c>
      <c r="B120" s="362">
        <v>71.0</v>
      </c>
      <c r="C120" s="14">
        <v>71.0</v>
      </c>
      <c r="D120" s="14">
        <v>71.0</v>
      </c>
      <c r="E120" s="14">
        <v>71.0</v>
      </c>
      <c r="F120" s="344"/>
      <c r="G120" s="345"/>
      <c r="H120" s="344"/>
      <c r="I120" s="382"/>
      <c r="J120" s="3"/>
      <c r="K120" s="344"/>
      <c r="L120" s="3"/>
      <c r="M120" s="344"/>
    </row>
    <row r="121" ht="15.0" customHeight="1">
      <c r="A121" s="351" t="s">
        <v>5485</v>
      </c>
      <c r="B121" s="356"/>
      <c r="C121" s="14">
        <v>76.0</v>
      </c>
      <c r="D121" s="14">
        <v>76.0</v>
      </c>
      <c r="E121" s="14"/>
      <c r="F121" s="344"/>
      <c r="G121" s="345"/>
      <c r="H121" s="344"/>
      <c r="I121" s="382"/>
      <c r="J121" s="3"/>
      <c r="K121" s="344"/>
      <c r="L121" s="3"/>
      <c r="M121" s="344"/>
    </row>
    <row r="122" ht="15.0" customHeight="1">
      <c r="A122" s="351" t="s">
        <v>5769</v>
      </c>
      <c r="B122" s="362">
        <v>76.0</v>
      </c>
      <c r="C122" s="344"/>
      <c r="D122" s="344"/>
      <c r="E122" s="344"/>
      <c r="F122" s="344"/>
      <c r="G122" s="345"/>
      <c r="H122" s="344"/>
      <c r="I122" s="382"/>
      <c r="J122" s="3"/>
      <c r="K122" s="344"/>
      <c r="L122" s="3"/>
      <c r="M122" s="344"/>
    </row>
    <row r="123" ht="15.0" customHeight="1">
      <c r="A123" s="351" t="s">
        <v>5671</v>
      </c>
      <c r="B123" s="362">
        <v>77.0</v>
      </c>
      <c r="C123" s="344"/>
      <c r="D123" s="344"/>
      <c r="E123" s="344"/>
      <c r="F123" s="344"/>
      <c r="G123" s="345"/>
      <c r="H123" s="344"/>
      <c r="I123" s="382"/>
      <c r="J123" s="3"/>
      <c r="K123" s="344"/>
      <c r="L123" s="3"/>
      <c r="M123" s="344"/>
    </row>
    <row r="124" ht="15.0" customHeight="1">
      <c r="A124" s="351" t="s">
        <v>5525</v>
      </c>
      <c r="B124" s="356"/>
      <c r="C124" s="14">
        <v>78.0</v>
      </c>
      <c r="D124" s="14">
        <v>78.0</v>
      </c>
      <c r="E124" s="14">
        <v>78.0</v>
      </c>
      <c r="F124" s="344"/>
      <c r="G124" s="345"/>
      <c r="H124" s="344"/>
      <c r="I124" s="382"/>
      <c r="J124" s="3"/>
      <c r="K124" s="344"/>
      <c r="L124" s="3"/>
      <c r="M124" s="344"/>
    </row>
    <row r="125" ht="15.0" customHeight="1">
      <c r="A125" s="351" t="s">
        <v>5395</v>
      </c>
      <c r="B125" s="362">
        <v>78.0</v>
      </c>
      <c r="C125" s="344"/>
      <c r="D125" s="344"/>
      <c r="E125" s="344"/>
      <c r="F125" s="344"/>
      <c r="G125" s="345"/>
      <c r="H125" s="344"/>
      <c r="I125" s="382"/>
      <c r="J125" s="3"/>
      <c r="K125" s="344"/>
      <c r="L125" s="3"/>
      <c r="M125" s="344"/>
    </row>
    <row r="126" ht="15.0" customHeight="1">
      <c r="A126" s="351" t="s">
        <v>5554</v>
      </c>
      <c r="B126" s="362">
        <v>80.0</v>
      </c>
      <c r="C126" s="14">
        <v>80.0</v>
      </c>
      <c r="D126" s="14">
        <v>80.0</v>
      </c>
      <c r="E126" s="14">
        <v>80.0</v>
      </c>
      <c r="F126" s="344"/>
      <c r="G126" s="345"/>
      <c r="H126" s="344"/>
      <c r="I126" s="382"/>
      <c r="J126" s="3"/>
      <c r="K126" s="344"/>
      <c r="L126" s="3"/>
      <c r="M126" s="344"/>
    </row>
    <row r="127" ht="15.0" customHeight="1">
      <c r="A127" s="351" t="s">
        <v>5462</v>
      </c>
      <c r="B127" s="362">
        <v>82.0</v>
      </c>
      <c r="C127" s="344"/>
      <c r="D127" s="344"/>
      <c r="E127" s="344"/>
      <c r="F127" s="344"/>
      <c r="G127" s="345"/>
      <c r="H127" s="344"/>
      <c r="I127" s="382"/>
      <c r="J127" s="3"/>
      <c r="K127" s="344"/>
      <c r="L127" s="3"/>
      <c r="M127" s="344"/>
    </row>
    <row r="128" ht="15.0" customHeight="1">
      <c r="A128" s="351" t="s">
        <v>5461</v>
      </c>
      <c r="B128" s="362">
        <v>83.0</v>
      </c>
      <c r="C128" s="344"/>
      <c r="D128" s="344"/>
      <c r="E128" s="344"/>
      <c r="F128" s="344"/>
      <c r="G128" s="345"/>
      <c r="H128" s="344"/>
      <c r="I128" s="382"/>
      <c r="J128" s="3"/>
      <c r="K128" s="344"/>
      <c r="L128" s="3"/>
      <c r="M128" s="344"/>
    </row>
    <row r="129" ht="15.0" customHeight="1">
      <c r="A129" s="351" t="s">
        <v>5664</v>
      </c>
      <c r="B129" s="362">
        <v>84.0</v>
      </c>
      <c r="C129" s="14">
        <v>84.0</v>
      </c>
      <c r="D129" s="14">
        <v>84.0</v>
      </c>
      <c r="E129" s="14">
        <v>84.0</v>
      </c>
      <c r="F129" s="344"/>
      <c r="G129" s="345"/>
      <c r="H129" s="344"/>
      <c r="I129" s="382"/>
      <c r="J129" s="3"/>
      <c r="K129" s="344"/>
      <c r="L129" s="3"/>
      <c r="M129" s="344"/>
    </row>
    <row r="130" ht="15.0" customHeight="1">
      <c r="A130" s="351" t="s">
        <v>5486</v>
      </c>
      <c r="B130" s="362">
        <v>87.0</v>
      </c>
      <c r="C130" s="14">
        <v>87.0</v>
      </c>
      <c r="D130" s="14">
        <v>87.0</v>
      </c>
      <c r="E130" s="14">
        <v>87.0</v>
      </c>
      <c r="F130" s="344"/>
      <c r="G130" s="345"/>
      <c r="H130" s="344"/>
      <c r="I130" s="382"/>
      <c r="J130" s="3"/>
      <c r="K130" s="344"/>
      <c r="L130" s="3"/>
      <c r="M130" s="344"/>
    </row>
    <row r="131" ht="15.0" customHeight="1">
      <c r="A131" s="351" t="s">
        <v>5462</v>
      </c>
      <c r="B131" s="356"/>
      <c r="C131" s="344"/>
      <c r="D131" s="14">
        <v>88.0</v>
      </c>
      <c r="E131" s="14">
        <v>88.0</v>
      </c>
      <c r="F131" s="344"/>
      <c r="G131" s="345"/>
      <c r="H131" s="344"/>
      <c r="I131" s="382"/>
      <c r="J131" s="3"/>
      <c r="K131" s="344"/>
      <c r="L131" s="3"/>
      <c r="M131" s="344"/>
    </row>
    <row r="132" ht="15.0" customHeight="1">
      <c r="A132" s="351" t="s">
        <v>5489</v>
      </c>
      <c r="B132" s="362">
        <v>89.0</v>
      </c>
      <c r="C132" s="14">
        <v>89.0</v>
      </c>
      <c r="D132" s="14">
        <v>89.0</v>
      </c>
      <c r="E132" s="14">
        <v>89.0</v>
      </c>
      <c r="F132" s="344"/>
      <c r="G132" s="345"/>
      <c r="H132" s="344"/>
      <c r="I132" s="3"/>
      <c r="J132" s="3"/>
      <c r="K132" s="344"/>
      <c r="L132" s="3"/>
      <c r="M132" s="344"/>
    </row>
    <row r="133" ht="15.0" customHeight="1">
      <c r="A133" s="351" t="s">
        <v>2108</v>
      </c>
      <c r="B133" s="362">
        <v>90.0</v>
      </c>
      <c r="C133" s="14">
        <v>90.0</v>
      </c>
      <c r="D133" s="14">
        <v>90.0</v>
      </c>
      <c r="E133" s="14">
        <v>90.0</v>
      </c>
      <c r="F133" s="344"/>
      <c r="G133" s="345"/>
      <c r="H133" s="344"/>
      <c r="I133" s="3"/>
      <c r="J133" s="3"/>
      <c r="K133" s="344"/>
      <c r="L133" s="3"/>
      <c r="M133" s="344"/>
    </row>
    <row r="134" ht="15.0" customHeight="1">
      <c r="A134" s="351" t="s">
        <v>5915</v>
      </c>
      <c r="B134" s="362">
        <v>92.0</v>
      </c>
      <c r="C134" s="14">
        <v>92.0</v>
      </c>
      <c r="D134" s="14">
        <v>92.0</v>
      </c>
      <c r="E134" s="14">
        <v>92.0</v>
      </c>
      <c r="F134" s="344"/>
      <c r="G134" s="345"/>
      <c r="H134" s="344"/>
      <c r="I134" s="3"/>
      <c r="J134" s="3"/>
      <c r="K134" s="344"/>
      <c r="L134" s="3"/>
      <c r="M134" s="344"/>
    </row>
    <row r="135" ht="15.0" customHeight="1">
      <c r="A135" s="351" t="s">
        <v>5473</v>
      </c>
      <c r="B135" s="356"/>
      <c r="C135" s="344"/>
      <c r="D135" s="14">
        <v>94.0</v>
      </c>
      <c r="E135" s="14"/>
      <c r="F135" s="344"/>
      <c r="G135" s="345"/>
      <c r="H135" s="344"/>
      <c r="I135" s="3"/>
      <c r="J135" s="3"/>
      <c r="K135" s="344"/>
      <c r="L135" s="3"/>
      <c r="M135" s="344"/>
    </row>
    <row r="136" ht="15.0" customHeight="1">
      <c r="A136" s="351" t="s">
        <v>5555</v>
      </c>
      <c r="B136" s="356"/>
      <c r="C136" s="14">
        <v>94.0</v>
      </c>
      <c r="D136" s="14">
        <v>94.0</v>
      </c>
      <c r="E136" s="14"/>
      <c r="F136" s="344"/>
      <c r="G136" s="345"/>
      <c r="H136" s="344"/>
      <c r="I136" s="3"/>
      <c r="J136" s="3"/>
      <c r="K136" s="344"/>
      <c r="L136" s="3"/>
      <c r="M136" s="344"/>
    </row>
    <row r="137" ht="15.0" customHeight="1">
      <c r="A137" s="351" t="s">
        <v>5398</v>
      </c>
      <c r="B137" s="356"/>
      <c r="C137" s="344"/>
      <c r="D137" s="14">
        <v>100.0</v>
      </c>
      <c r="E137" s="14">
        <v>100.0</v>
      </c>
      <c r="F137" s="344"/>
      <c r="G137" s="345"/>
      <c r="H137" s="344"/>
      <c r="I137" s="3"/>
      <c r="J137" s="3"/>
      <c r="K137" s="344"/>
      <c r="L137" s="3"/>
      <c r="M137" s="344"/>
    </row>
    <row r="138" ht="15.0" customHeight="1">
      <c r="A138" s="351" t="s">
        <v>5561</v>
      </c>
      <c r="B138" s="356"/>
      <c r="C138" s="14" t="s">
        <v>5577</v>
      </c>
      <c r="D138" s="14" t="s">
        <v>5577</v>
      </c>
      <c r="E138" s="14"/>
      <c r="F138" s="344"/>
      <c r="G138" s="345"/>
      <c r="H138" s="344"/>
      <c r="I138" s="3"/>
      <c r="J138" s="3"/>
      <c r="K138" s="344"/>
      <c r="L138" s="3"/>
      <c r="M138" s="344"/>
    </row>
    <row r="139" ht="15.0" customHeight="1">
      <c r="A139" s="351" t="s">
        <v>5555</v>
      </c>
      <c r="B139" s="362" t="s">
        <v>5578</v>
      </c>
      <c r="C139" s="344"/>
      <c r="D139" s="344"/>
      <c r="E139" s="344"/>
      <c r="F139" s="344"/>
      <c r="G139" s="345"/>
      <c r="H139" s="344"/>
      <c r="I139" s="3"/>
      <c r="J139" s="3"/>
      <c r="K139" s="344"/>
      <c r="L139" s="3"/>
      <c r="M139" s="344"/>
    </row>
    <row r="140" ht="15.0" customHeight="1">
      <c r="A140" s="351" t="s">
        <v>5771</v>
      </c>
      <c r="B140" s="362" t="s">
        <v>5784</v>
      </c>
      <c r="C140" s="344"/>
      <c r="D140" s="344"/>
      <c r="E140" s="344"/>
      <c r="F140" s="344"/>
      <c r="G140" s="345"/>
      <c r="H140" s="344"/>
      <c r="I140" s="3"/>
      <c r="J140" s="3"/>
      <c r="K140" s="344"/>
      <c r="L140" s="3"/>
      <c r="M140" s="344"/>
    </row>
  </sheetData>
  <mergeCells count="5">
    <mergeCell ref="A2:E2"/>
    <mergeCell ref="A30:E30"/>
    <mergeCell ref="A35:E35"/>
    <mergeCell ref="A53:E53"/>
    <mergeCell ref="A76:E76"/>
  </mergeCells>
  <conditionalFormatting sqref="B3:E29">
    <cfRule type="containsBlanks" dxfId="0" priority="1">
      <formula>LEN(TRIM(B3))=0</formula>
    </cfRule>
  </conditionalFormatting>
  <conditionalFormatting sqref="B31:E33">
    <cfRule type="containsBlanks" dxfId="0" priority="2">
      <formula>LEN(TRIM(B31))=0</formula>
    </cfRule>
  </conditionalFormatting>
  <conditionalFormatting sqref="B3:E29">
    <cfRule type="cellIs" dxfId="1" priority="3" operator="lessThanOrEqual">
      <formula>25</formula>
    </cfRule>
  </conditionalFormatting>
  <conditionalFormatting sqref="B31:E33">
    <cfRule type="cellIs" dxfId="1" priority="4" operator="lessThanOrEqual">
      <formula>25</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4816</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9" t="s">
        <v>5916</v>
      </c>
      <c r="K2" s="9">
        <v>0.0</v>
      </c>
      <c r="L2" s="9" t="s">
        <v>5392</v>
      </c>
    </row>
    <row r="3" ht="15.0" customHeight="1">
      <c r="A3" s="348" t="s">
        <v>3384</v>
      </c>
      <c r="B3" s="368"/>
      <c r="C3" s="369"/>
      <c r="D3" s="350">
        <v>0.0</v>
      </c>
      <c r="E3" s="350">
        <v>0.0</v>
      </c>
      <c r="F3" s="344"/>
      <c r="G3" s="345"/>
      <c r="H3" s="344"/>
      <c r="I3" s="370">
        <v>2.0</v>
      </c>
      <c r="J3" s="14" t="s">
        <v>5368</v>
      </c>
      <c r="K3" s="14">
        <v>2.0</v>
      </c>
      <c r="L3" s="14" t="s">
        <v>5369</v>
      </c>
    </row>
    <row r="4" ht="15.0" customHeight="1">
      <c r="A4" s="351" t="s">
        <v>1119</v>
      </c>
      <c r="B4" s="352">
        <v>0.0</v>
      </c>
      <c r="C4" s="353">
        <v>0.0</v>
      </c>
      <c r="D4" s="353">
        <v>0.0</v>
      </c>
      <c r="E4" s="353">
        <v>0.0</v>
      </c>
      <c r="F4" s="344"/>
      <c r="G4" s="345"/>
      <c r="H4" s="344"/>
      <c r="I4" s="347">
        <v>3.0</v>
      </c>
      <c r="J4" s="14" t="s">
        <v>5917</v>
      </c>
      <c r="K4" s="14">
        <v>0.0</v>
      </c>
      <c r="L4" s="14" t="s">
        <v>5392</v>
      </c>
    </row>
    <row r="5" ht="15.0" customHeight="1">
      <c r="A5" s="351" t="s">
        <v>5918</v>
      </c>
      <c r="B5" s="352">
        <v>4.0</v>
      </c>
      <c r="C5" s="353">
        <v>4.0</v>
      </c>
      <c r="D5" s="353">
        <v>4.0</v>
      </c>
      <c r="E5" s="353">
        <v>4.0</v>
      </c>
      <c r="F5" s="344"/>
      <c r="G5" s="345"/>
      <c r="H5" s="344"/>
      <c r="I5" s="370">
        <v>4.0</v>
      </c>
      <c r="J5" s="14" t="s">
        <v>5376</v>
      </c>
      <c r="K5" s="14">
        <v>2.0</v>
      </c>
      <c r="L5" s="14" t="s">
        <v>5369</v>
      </c>
    </row>
    <row r="6" ht="15.0" customHeight="1">
      <c r="A6" s="351" t="s">
        <v>5919</v>
      </c>
      <c r="B6" s="352">
        <v>8.0</v>
      </c>
      <c r="C6" s="353">
        <v>8.0</v>
      </c>
      <c r="D6" s="353">
        <v>8.0</v>
      </c>
      <c r="E6" s="353">
        <v>8.0</v>
      </c>
      <c r="F6" s="344"/>
      <c r="G6" s="345"/>
      <c r="H6" s="344"/>
      <c r="I6" s="347">
        <v>5.0</v>
      </c>
      <c r="J6" s="14" t="s">
        <v>5595</v>
      </c>
      <c r="K6" s="14">
        <v>1.0</v>
      </c>
      <c r="L6" s="14" t="s">
        <v>5366</v>
      </c>
    </row>
    <row r="7" ht="15.0" customHeight="1">
      <c r="A7" s="351" t="s">
        <v>5920</v>
      </c>
      <c r="B7" s="352">
        <v>11.0</v>
      </c>
      <c r="C7" s="353">
        <v>11.0</v>
      </c>
      <c r="D7" s="353">
        <v>11.0</v>
      </c>
      <c r="E7" s="353">
        <v>11.0</v>
      </c>
      <c r="F7" s="344"/>
      <c r="G7" s="345"/>
      <c r="H7" s="344"/>
      <c r="I7" s="370">
        <v>6.0</v>
      </c>
      <c r="J7" s="14" t="s">
        <v>5921</v>
      </c>
      <c r="K7" s="14">
        <v>2.0</v>
      </c>
      <c r="L7" s="14" t="s">
        <v>5369</v>
      </c>
    </row>
    <row r="8" ht="15.0" customHeight="1">
      <c r="A8" s="351" t="s">
        <v>5892</v>
      </c>
      <c r="B8" s="352">
        <v>15.0</v>
      </c>
      <c r="C8" s="353">
        <v>15.0</v>
      </c>
      <c r="D8" s="353">
        <v>15.0</v>
      </c>
      <c r="E8" s="353">
        <v>15.0</v>
      </c>
      <c r="F8" s="344"/>
      <c r="G8" s="345"/>
      <c r="H8" s="344"/>
      <c r="I8" s="347">
        <v>7.0</v>
      </c>
      <c r="J8" s="14" t="s">
        <v>5398</v>
      </c>
      <c r="K8" s="14">
        <v>2.0</v>
      </c>
      <c r="L8" s="14" t="s">
        <v>5369</v>
      </c>
    </row>
    <row r="9" ht="15.0" customHeight="1">
      <c r="A9" s="351" t="s">
        <v>5917</v>
      </c>
      <c r="B9" s="352">
        <v>18.0</v>
      </c>
      <c r="C9" s="353">
        <v>18.0</v>
      </c>
      <c r="D9" s="353">
        <v>18.0</v>
      </c>
      <c r="E9" s="353">
        <v>18.0</v>
      </c>
      <c r="F9" s="344"/>
      <c r="G9" s="345"/>
      <c r="H9" s="344"/>
      <c r="I9" s="370">
        <v>8.0</v>
      </c>
      <c r="J9" s="14" t="s">
        <v>4253</v>
      </c>
      <c r="K9" s="14">
        <v>2.0</v>
      </c>
      <c r="L9" s="14" t="s">
        <v>5369</v>
      </c>
    </row>
    <row r="10" ht="15.0" customHeight="1">
      <c r="A10" s="351" t="s">
        <v>5922</v>
      </c>
      <c r="B10" s="352">
        <v>22.0</v>
      </c>
      <c r="C10" s="353">
        <v>22.0</v>
      </c>
      <c r="D10" s="353">
        <v>22.0</v>
      </c>
      <c r="E10" s="353">
        <v>22.0</v>
      </c>
      <c r="F10" s="344"/>
      <c r="G10" s="345"/>
      <c r="H10" s="344"/>
      <c r="I10" s="347">
        <v>9.0</v>
      </c>
      <c r="J10" s="14" t="s">
        <v>5620</v>
      </c>
      <c r="K10" s="14">
        <v>2.0</v>
      </c>
      <c r="L10" s="14" t="s">
        <v>5369</v>
      </c>
    </row>
    <row r="11" ht="15.0" customHeight="1">
      <c r="A11" s="357" t="s">
        <v>5916</v>
      </c>
      <c r="B11" s="352"/>
      <c r="C11" s="353"/>
      <c r="D11" s="353"/>
      <c r="E11" s="353">
        <v>25.0</v>
      </c>
      <c r="F11" s="344"/>
      <c r="G11" s="345"/>
      <c r="H11" s="344"/>
      <c r="I11" s="370">
        <v>10.0</v>
      </c>
      <c r="J11" s="14" t="s">
        <v>5918</v>
      </c>
      <c r="K11" s="14">
        <v>0.0</v>
      </c>
      <c r="L11" s="14" t="s">
        <v>5392</v>
      </c>
    </row>
    <row r="12" ht="15.0" customHeight="1">
      <c r="A12" s="351" t="s">
        <v>5923</v>
      </c>
      <c r="B12" s="352">
        <v>25.0</v>
      </c>
      <c r="C12" s="353">
        <v>25.0</v>
      </c>
      <c r="D12" s="353">
        <v>27.0</v>
      </c>
      <c r="E12" s="353">
        <v>27.0</v>
      </c>
      <c r="F12" s="344"/>
      <c r="G12" s="345"/>
      <c r="H12" s="344"/>
      <c r="I12" s="347">
        <v>11.0</v>
      </c>
      <c r="J12" s="14" t="s">
        <v>5892</v>
      </c>
      <c r="K12" s="14">
        <v>0.0</v>
      </c>
      <c r="L12" s="14" t="s">
        <v>5392</v>
      </c>
    </row>
    <row r="13" ht="15.0" customHeight="1">
      <c r="A13" s="351" t="s">
        <v>1795</v>
      </c>
      <c r="B13" s="352">
        <v>29.0</v>
      </c>
      <c r="C13" s="353">
        <v>29.0</v>
      </c>
      <c r="D13" s="353">
        <v>31.0</v>
      </c>
      <c r="E13" s="353">
        <v>31.0</v>
      </c>
      <c r="F13" s="344"/>
      <c r="G13" s="345"/>
      <c r="H13" s="344"/>
      <c r="I13" s="370">
        <v>12.0</v>
      </c>
      <c r="J13" s="14" t="s">
        <v>5408</v>
      </c>
      <c r="K13" s="14">
        <v>2.0</v>
      </c>
      <c r="L13" s="14" t="s">
        <v>5369</v>
      </c>
    </row>
    <row r="14" ht="15.0" customHeight="1">
      <c r="A14" s="351" t="s">
        <v>5924</v>
      </c>
      <c r="B14" s="352">
        <v>32.0</v>
      </c>
      <c r="C14" s="353">
        <v>32.0</v>
      </c>
      <c r="D14" s="353">
        <v>36.0</v>
      </c>
      <c r="E14" s="353">
        <v>36.0</v>
      </c>
      <c r="F14" s="344"/>
      <c r="G14" s="345"/>
      <c r="H14" s="344"/>
      <c r="I14" s="347">
        <v>13.0</v>
      </c>
      <c r="J14" s="14" t="s">
        <v>1795</v>
      </c>
      <c r="K14" s="14">
        <v>1.0</v>
      </c>
      <c r="L14" s="14" t="s">
        <v>5366</v>
      </c>
    </row>
    <row r="15" ht="15.0" customHeight="1">
      <c r="A15" s="351" t="s">
        <v>5925</v>
      </c>
      <c r="B15" s="352">
        <v>36.0</v>
      </c>
      <c r="C15" s="353">
        <v>36.0</v>
      </c>
      <c r="D15" s="353">
        <v>42.0</v>
      </c>
      <c r="E15" s="353">
        <v>42.0</v>
      </c>
      <c r="F15" s="344"/>
      <c r="G15" s="345"/>
      <c r="H15" s="344"/>
      <c r="I15" s="370">
        <v>14.0</v>
      </c>
      <c r="J15" s="14" t="s">
        <v>5410</v>
      </c>
      <c r="K15" s="14">
        <v>1.0</v>
      </c>
      <c r="L15" s="14" t="s">
        <v>5366</v>
      </c>
    </row>
    <row r="16" ht="15.0" customHeight="1">
      <c r="A16" s="351" t="s">
        <v>5926</v>
      </c>
      <c r="B16" s="354"/>
      <c r="C16" s="353">
        <v>39.0</v>
      </c>
      <c r="D16" s="353">
        <v>47.0</v>
      </c>
      <c r="E16" s="353">
        <v>47.0</v>
      </c>
      <c r="F16" s="344"/>
      <c r="G16" s="345"/>
      <c r="H16" s="344"/>
      <c r="I16" s="347">
        <v>15.0</v>
      </c>
      <c r="J16" s="14" t="s">
        <v>2374</v>
      </c>
      <c r="K16" s="14">
        <v>2.0</v>
      </c>
      <c r="L16" s="14" t="s">
        <v>5369</v>
      </c>
    </row>
    <row r="17" ht="15.0" customHeight="1">
      <c r="A17" s="351" t="s">
        <v>5595</v>
      </c>
      <c r="B17" s="354"/>
      <c r="C17" s="353">
        <v>43.0</v>
      </c>
      <c r="D17" s="353">
        <v>53.0</v>
      </c>
      <c r="E17" s="353">
        <v>53.0</v>
      </c>
      <c r="F17" s="344"/>
      <c r="G17" s="345"/>
      <c r="H17" s="344"/>
      <c r="I17" s="370">
        <v>16.0</v>
      </c>
      <c r="J17" s="14" t="s">
        <v>5414</v>
      </c>
      <c r="K17" s="14">
        <v>2.0</v>
      </c>
      <c r="L17" s="14" t="s">
        <v>5369</v>
      </c>
    </row>
    <row r="18" ht="15.0" customHeight="1">
      <c r="A18" s="351" t="s">
        <v>5410</v>
      </c>
      <c r="B18" s="354"/>
      <c r="C18" s="353">
        <v>46.0</v>
      </c>
      <c r="D18" s="353">
        <v>58.0</v>
      </c>
      <c r="E18" s="353">
        <v>58.0</v>
      </c>
      <c r="F18" s="344"/>
      <c r="G18" s="345"/>
      <c r="H18" s="344"/>
      <c r="I18" s="347">
        <v>17.0</v>
      </c>
      <c r="J18" s="14" t="s">
        <v>5630</v>
      </c>
      <c r="K18" s="14">
        <v>2.0</v>
      </c>
      <c r="L18" s="14" t="s">
        <v>5369</v>
      </c>
    </row>
    <row r="19" ht="15.0" customHeight="1">
      <c r="A19" s="351" t="s">
        <v>5927</v>
      </c>
      <c r="B19" s="352">
        <v>39.0</v>
      </c>
      <c r="C19" s="353">
        <v>50.0</v>
      </c>
      <c r="D19" s="353">
        <v>64.0</v>
      </c>
      <c r="E19" s="353">
        <v>64.0</v>
      </c>
      <c r="F19" s="344"/>
      <c r="G19" s="345"/>
      <c r="H19" s="344"/>
      <c r="I19" s="370">
        <v>18.0</v>
      </c>
      <c r="J19" s="14" t="s">
        <v>5418</v>
      </c>
      <c r="K19" s="9">
        <v>2.0</v>
      </c>
      <c r="L19" s="14" t="s">
        <v>5396</v>
      </c>
    </row>
    <row r="20" ht="19.5" customHeight="1">
      <c r="A20" s="3"/>
      <c r="B20" s="344"/>
      <c r="C20" s="344"/>
      <c r="D20" s="344"/>
      <c r="E20" s="344"/>
      <c r="F20" s="344"/>
      <c r="G20" s="345"/>
      <c r="H20" s="344"/>
      <c r="I20" s="347">
        <v>19.0</v>
      </c>
      <c r="J20" s="14" t="s">
        <v>5740</v>
      </c>
      <c r="K20" s="14">
        <v>2.0</v>
      </c>
      <c r="L20" s="14" t="s">
        <v>5369</v>
      </c>
    </row>
    <row r="21" ht="15.0" customHeight="1">
      <c r="A21" s="346" t="s">
        <v>5411</v>
      </c>
      <c r="B21" s="48"/>
      <c r="C21" s="48"/>
      <c r="D21" s="48"/>
      <c r="E21" s="48"/>
      <c r="F21" s="344"/>
      <c r="G21" s="345"/>
      <c r="H21" s="344"/>
      <c r="I21" s="370">
        <v>20.0</v>
      </c>
      <c r="J21" s="14" t="s">
        <v>5928</v>
      </c>
      <c r="K21" s="14">
        <v>2.0</v>
      </c>
      <c r="L21" s="14" t="s">
        <v>5369</v>
      </c>
    </row>
    <row r="22" ht="15.0" customHeight="1">
      <c r="A22" s="348" t="s">
        <v>5595</v>
      </c>
      <c r="B22" s="349">
        <v>0.0</v>
      </c>
      <c r="C22" s="369"/>
      <c r="D22" s="369"/>
      <c r="E22" s="355"/>
      <c r="F22" s="344"/>
      <c r="G22" s="345"/>
      <c r="H22" s="344"/>
      <c r="I22" s="347">
        <v>21.0</v>
      </c>
      <c r="J22" s="14" t="s">
        <v>5420</v>
      </c>
      <c r="K22" s="14">
        <v>2.0</v>
      </c>
      <c r="L22" s="14" t="s">
        <v>5369</v>
      </c>
    </row>
    <row r="23" ht="15.0" customHeight="1">
      <c r="A23" s="351" t="s">
        <v>5410</v>
      </c>
      <c r="B23" s="352">
        <v>0.0</v>
      </c>
      <c r="C23" s="353">
        <v>0.0</v>
      </c>
      <c r="D23" s="353">
        <v>0.0</v>
      </c>
      <c r="E23" s="353"/>
      <c r="F23" s="344"/>
      <c r="G23" s="345"/>
      <c r="H23" s="344"/>
      <c r="I23" s="370">
        <v>22.0</v>
      </c>
      <c r="J23" s="14" t="s">
        <v>5424</v>
      </c>
      <c r="K23" s="14">
        <v>2.0</v>
      </c>
      <c r="L23" s="14" t="s">
        <v>5369</v>
      </c>
    </row>
    <row r="24" ht="15.0" customHeight="1">
      <c r="A24" s="351" t="s">
        <v>5444</v>
      </c>
      <c r="B24" s="354"/>
      <c r="C24" s="355">
        <f>-C227</f>
        <v>0</v>
      </c>
      <c r="D24" s="353">
        <v>0.0</v>
      </c>
      <c r="E24" s="353"/>
      <c r="F24" s="344"/>
      <c r="G24" s="345"/>
      <c r="H24" s="344"/>
      <c r="I24" s="347">
        <v>23.0</v>
      </c>
      <c r="J24" s="14" t="s">
        <v>5744</v>
      </c>
      <c r="K24" s="14">
        <v>2.0</v>
      </c>
      <c r="L24" s="14" t="s">
        <v>5369</v>
      </c>
    </row>
    <row r="25" ht="15.0" customHeight="1">
      <c r="A25" s="351" t="s">
        <v>5649</v>
      </c>
      <c r="B25" s="352">
        <v>0.0</v>
      </c>
      <c r="C25" s="355"/>
      <c r="D25" s="355"/>
      <c r="E25" s="355"/>
      <c r="F25" s="344"/>
      <c r="G25" s="345"/>
      <c r="H25" s="344"/>
      <c r="I25" s="370">
        <v>24.0</v>
      </c>
      <c r="J25" s="14" t="s">
        <v>5750</v>
      </c>
      <c r="K25" s="14">
        <v>2.0</v>
      </c>
      <c r="L25" s="14" t="s">
        <v>5369</v>
      </c>
    </row>
    <row r="26" ht="15.0" customHeight="1">
      <c r="A26" s="351" t="s">
        <v>5759</v>
      </c>
      <c r="B26" s="352">
        <v>0.0</v>
      </c>
      <c r="C26" s="353">
        <v>0.0</v>
      </c>
      <c r="D26" s="353">
        <v>0.0</v>
      </c>
      <c r="E26" s="353"/>
      <c r="F26" s="358"/>
      <c r="G26" s="345"/>
      <c r="H26" s="344"/>
      <c r="I26" s="347">
        <v>25.0</v>
      </c>
      <c r="J26" s="14" t="s">
        <v>1707</v>
      </c>
      <c r="K26" s="14">
        <v>2.0</v>
      </c>
      <c r="L26" s="14" t="s">
        <v>5369</v>
      </c>
    </row>
    <row r="27" ht="15.0" customHeight="1">
      <c r="A27" s="351" t="s">
        <v>5930</v>
      </c>
      <c r="B27" s="354"/>
      <c r="C27" s="353">
        <v>0.0</v>
      </c>
      <c r="D27" s="353">
        <v>0.0</v>
      </c>
      <c r="E27" s="353"/>
      <c r="F27" s="344"/>
      <c r="G27" s="345"/>
      <c r="H27" s="344"/>
      <c r="I27" s="370">
        <v>26.0</v>
      </c>
      <c r="J27" s="14" t="s">
        <v>5752</v>
      </c>
      <c r="K27" s="14">
        <v>2.0</v>
      </c>
      <c r="L27" s="14" t="s">
        <v>5369</v>
      </c>
    </row>
    <row r="28" ht="15.0" customHeight="1">
      <c r="A28" s="351" t="s">
        <v>5652</v>
      </c>
      <c r="B28" s="352">
        <v>0.0</v>
      </c>
      <c r="C28" s="355"/>
      <c r="D28" s="355"/>
      <c r="E28" s="355"/>
      <c r="F28" s="344"/>
      <c r="G28" s="345"/>
      <c r="H28" s="344"/>
      <c r="I28" s="347">
        <v>27.0</v>
      </c>
      <c r="J28" s="14" t="s">
        <v>5434</v>
      </c>
      <c r="K28" s="14">
        <v>2.0</v>
      </c>
      <c r="L28" s="14" t="s">
        <v>5369</v>
      </c>
    </row>
    <row r="29" ht="15.0" customHeight="1">
      <c r="A29" s="351" t="s">
        <v>5654</v>
      </c>
      <c r="B29" s="352">
        <v>0.0</v>
      </c>
      <c r="C29" s="355"/>
      <c r="D29" s="355"/>
      <c r="E29" s="355"/>
      <c r="F29" s="344"/>
      <c r="G29" s="345"/>
      <c r="H29" s="344"/>
      <c r="I29" s="370">
        <v>28.0</v>
      </c>
      <c r="J29" s="14" t="s">
        <v>5444</v>
      </c>
      <c r="K29" s="14">
        <v>2.0</v>
      </c>
      <c r="L29" s="14" t="s">
        <v>5411</v>
      </c>
    </row>
    <row r="30" ht="15.0" customHeight="1">
      <c r="A30" s="351" t="s">
        <v>5919</v>
      </c>
      <c r="B30" s="352">
        <v>0.0</v>
      </c>
      <c r="C30" s="355"/>
      <c r="D30" s="355"/>
      <c r="E30" s="355"/>
      <c r="F30" s="344"/>
      <c r="G30" s="345"/>
      <c r="H30" s="344"/>
      <c r="I30" s="347">
        <v>29.0</v>
      </c>
      <c r="J30" s="14" t="s">
        <v>5927</v>
      </c>
      <c r="K30" s="14">
        <v>1.0</v>
      </c>
      <c r="L30" s="14" t="s">
        <v>5366</v>
      </c>
    </row>
    <row r="31" ht="15.0" customHeight="1">
      <c r="A31" s="351" t="s">
        <v>5462</v>
      </c>
      <c r="B31" s="354"/>
      <c r="C31" s="353">
        <v>0.0</v>
      </c>
      <c r="D31" s="355"/>
      <c r="E31" s="355"/>
      <c r="F31" s="344"/>
      <c r="G31" s="345"/>
      <c r="H31" s="344"/>
      <c r="I31" s="370">
        <v>30.0</v>
      </c>
      <c r="J31" s="14" t="s">
        <v>5649</v>
      </c>
      <c r="K31" s="9">
        <v>2.0</v>
      </c>
      <c r="L31" s="14" t="s">
        <v>5441</v>
      </c>
    </row>
    <row r="32" ht="15.0" customHeight="1">
      <c r="A32" s="351" t="s">
        <v>5464</v>
      </c>
      <c r="B32" s="352">
        <v>0.0</v>
      </c>
      <c r="C32" s="353">
        <v>0.0</v>
      </c>
      <c r="D32" s="353">
        <v>0.0</v>
      </c>
      <c r="E32" s="353"/>
      <c r="F32" s="344"/>
      <c r="G32" s="345"/>
      <c r="H32" s="344"/>
      <c r="I32" s="347">
        <v>31.0</v>
      </c>
      <c r="J32" s="14" t="s">
        <v>5759</v>
      </c>
      <c r="K32" s="14">
        <v>2.0</v>
      </c>
      <c r="L32" s="14" t="s">
        <v>5411</v>
      </c>
    </row>
    <row r="33" ht="15.0" customHeight="1">
      <c r="A33" s="351" t="s">
        <v>5769</v>
      </c>
      <c r="B33" s="354"/>
      <c r="C33" s="353">
        <v>0.0</v>
      </c>
      <c r="D33" s="353">
        <v>0.0</v>
      </c>
      <c r="E33" s="353"/>
      <c r="F33" s="344"/>
      <c r="G33" s="345"/>
      <c r="H33" s="344"/>
      <c r="I33" s="370">
        <v>32.0</v>
      </c>
      <c r="J33" s="14" t="s">
        <v>5447</v>
      </c>
      <c r="K33" s="14">
        <v>2.0</v>
      </c>
      <c r="L33" s="14" t="s">
        <v>5369</v>
      </c>
    </row>
    <row r="34" ht="15.0" customHeight="1">
      <c r="A34" s="351" t="s">
        <v>5912</v>
      </c>
      <c r="B34" s="352">
        <v>0.0</v>
      </c>
      <c r="C34" s="355"/>
      <c r="D34" s="355"/>
      <c r="E34" s="355"/>
      <c r="F34" s="344"/>
      <c r="G34" s="345"/>
      <c r="H34" s="344"/>
      <c r="I34" s="347">
        <v>33.0</v>
      </c>
      <c r="J34" s="14" t="s">
        <v>5450</v>
      </c>
      <c r="K34" s="14">
        <v>2.0</v>
      </c>
      <c r="L34" s="14" t="s">
        <v>5369</v>
      </c>
    </row>
    <row r="35" ht="15.0" customHeight="1">
      <c r="A35" s="351" t="s">
        <v>5661</v>
      </c>
      <c r="B35" s="352">
        <v>0.0</v>
      </c>
      <c r="C35" s="353">
        <v>0.0</v>
      </c>
      <c r="D35" s="353">
        <v>0.0</v>
      </c>
      <c r="E35" s="353"/>
      <c r="F35" s="344"/>
      <c r="G35" s="345"/>
      <c r="H35" s="344"/>
      <c r="I35" s="370">
        <v>34.0</v>
      </c>
      <c r="J35" s="14" t="s">
        <v>5930</v>
      </c>
      <c r="K35" s="14">
        <v>2.0</v>
      </c>
      <c r="L35" s="14" t="s">
        <v>5411</v>
      </c>
    </row>
    <row r="36" ht="15.0" customHeight="1">
      <c r="A36" s="351" t="s">
        <v>3384</v>
      </c>
      <c r="B36" s="352">
        <v>0.0</v>
      </c>
      <c r="C36" s="344"/>
      <c r="D36" s="344"/>
      <c r="E36" s="344"/>
      <c r="F36" s="344"/>
      <c r="G36" s="345"/>
      <c r="H36" s="344"/>
      <c r="I36" s="347">
        <v>35.0</v>
      </c>
      <c r="J36" s="14" t="s">
        <v>5924</v>
      </c>
      <c r="K36" s="14">
        <v>1.0</v>
      </c>
      <c r="L36" s="14" t="s">
        <v>5366</v>
      </c>
    </row>
    <row r="37" ht="19.5" customHeight="1">
      <c r="A37" s="3"/>
      <c r="B37" s="344"/>
      <c r="C37" s="344"/>
      <c r="D37" s="344"/>
      <c r="E37" s="344"/>
      <c r="F37" s="344"/>
      <c r="G37" s="345"/>
      <c r="H37" s="344"/>
      <c r="I37" s="370">
        <v>36.0</v>
      </c>
      <c r="J37" s="14" t="s">
        <v>5922</v>
      </c>
      <c r="K37" s="14">
        <v>0.0</v>
      </c>
      <c r="L37" s="14" t="s">
        <v>5392</v>
      </c>
    </row>
    <row r="38" ht="15.0" customHeight="1">
      <c r="A38" s="346" t="s">
        <v>5369</v>
      </c>
      <c r="B38" s="48"/>
      <c r="C38" s="48"/>
      <c r="D38" s="48"/>
      <c r="E38" s="48"/>
      <c r="F38" s="344"/>
      <c r="G38" s="345"/>
      <c r="H38" s="344"/>
      <c r="I38" s="347">
        <v>37.0</v>
      </c>
      <c r="J38" s="14" t="s">
        <v>5652</v>
      </c>
      <c r="K38" s="9">
        <v>2.0</v>
      </c>
      <c r="L38" s="14" t="s">
        <v>5441</v>
      </c>
    </row>
    <row r="39" ht="15.0" customHeight="1">
      <c r="A39" s="348" t="s">
        <v>5450</v>
      </c>
      <c r="B39" s="360"/>
      <c r="C39" s="361">
        <v>1.0</v>
      </c>
      <c r="D39" s="361">
        <v>1.0</v>
      </c>
      <c r="E39" s="361"/>
      <c r="F39" s="344"/>
      <c r="G39" s="345"/>
      <c r="H39" s="344"/>
      <c r="I39" s="370">
        <v>38.0</v>
      </c>
      <c r="J39" s="14" t="s">
        <v>5461</v>
      </c>
      <c r="K39" s="9">
        <v>2.0</v>
      </c>
      <c r="L39" s="14" t="s">
        <v>5396</v>
      </c>
    </row>
    <row r="40" ht="15.0" customHeight="1">
      <c r="A40" s="351" t="s">
        <v>5921</v>
      </c>
      <c r="B40" s="362">
        <v>4.0</v>
      </c>
      <c r="C40" s="14">
        <v>4.0</v>
      </c>
      <c r="D40" s="14">
        <v>4.0</v>
      </c>
      <c r="E40" s="14">
        <v>4.0</v>
      </c>
      <c r="F40" s="344"/>
      <c r="G40" s="345"/>
      <c r="H40" s="344"/>
      <c r="I40" s="347">
        <v>39.0</v>
      </c>
      <c r="J40" s="14" t="s">
        <v>5767</v>
      </c>
      <c r="K40" s="14">
        <v>2.0</v>
      </c>
      <c r="L40" s="14" t="s">
        <v>5369</v>
      </c>
    </row>
    <row r="41" ht="15.0" customHeight="1">
      <c r="A41" s="351" t="s">
        <v>5479</v>
      </c>
      <c r="B41" s="362">
        <v>6.0</v>
      </c>
      <c r="C41" s="14">
        <v>6.0</v>
      </c>
      <c r="D41" s="14">
        <v>6.0</v>
      </c>
      <c r="E41" s="14">
        <v>6.0</v>
      </c>
      <c r="F41" s="344"/>
      <c r="G41" s="345"/>
      <c r="H41" s="344"/>
      <c r="I41" s="370">
        <v>40.0</v>
      </c>
      <c r="J41" s="14" t="s">
        <v>5654</v>
      </c>
      <c r="K41" s="9">
        <v>2.0</v>
      </c>
      <c r="L41" s="14" t="s">
        <v>5441</v>
      </c>
    </row>
    <row r="42" ht="15.0" customHeight="1">
      <c r="A42" s="351" t="s">
        <v>5447</v>
      </c>
      <c r="B42" s="362">
        <v>10.0</v>
      </c>
      <c r="C42" s="14">
        <v>10.0</v>
      </c>
      <c r="D42" s="14">
        <v>10.0</v>
      </c>
      <c r="E42" s="14">
        <v>10.0</v>
      </c>
      <c r="F42" s="344"/>
      <c r="G42" s="345"/>
      <c r="H42" s="344"/>
      <c r="I42" s="347">
        <v>41.0</v>
      </c>
      <c r="J42" s="14" t="s">
        <v>5925</v>
      </c>
      <c r="K42" s="14">
        <v>1.0</v>
      </c>
      <c r="L42" s="14" t="s">
        <v>5366</v>
      </c>
    </row>
    <row r="43" ht="15.0" customHeight="1">
      <c r="A43" s="351" t="s">
        <v>5673</v>
      </c>
      <c r="B43" s="362">
        <v>11.0</v>
      </c>
      <c r="C43" s="14">
        <v>11.0</v>
      </c>
      <c r="D43" s="14">
        <v>11.0</v>
      </c>
      <c r="E43" s="14">
        <v>11.0</v>
      </c>
      <c r="F43" s="344"/>
      <c r="G43" s="345"/>
      <c r="H43" s="344"/>
      <c r="I43" s="370">
        <v>42.0</v>
      </c>
      <c r="J43" s="14" t="s">
        <v>5923</v>
      </c>
      <c r="K43" s="14">
        <v>0.0</v>
      </c>
      <c r="L43" s="14" t="s">
        <v>5392</v>
      </c>
    </row>
    <row r="44" ht="15.0" customHeight="1">
      <c r="A44" s="351" t="s">
        <v>5463</v>
      </c>
      <c r="B44" s="362">
        <v>17.0</v>
      </c>
      <c r="C44" s="14">
        <v>17.0</v>
      </c>
      <c r="D44" s="14">
        <v>17.0</v>
      </c>
      <c r="E44" s="14">
        <v>17.0</v>
      </c>
      <c r="F44" s="344"/>
      <c r="G44" s="345"/>
      <c r="H44" s="344"/>
      <c r="I44" s="347">
        <v>43.0</v>
      </c>
      <c r="J44" s="14" t="s">
        <v>5463</v>
      </c>
      <c r="K44" s="14">
        <v>2.0</v>
      </c>
      <c r="L44" s="14" t="s">
        <v>5369</v>
      </c>
    </row>
    <row r="45" ht="15.0" customHeight="1">
      <c r="A45" s="351" t="s">
        <v>5548</v>
      </c>
      <c r="B45" s="362">
        <v>18.0</v>
      </c>
      <c r="C45" s="14">
        <v>18.0</v>
      </c>
      <c r="D45" s="14">
        <v>18.0</v>
      </c>
      <c r="E45" s="14">
        <v>18.0</v>
      </c>
      <c r="F45" s="344"/>
      <c r="G45" s="345"/>
      <c r="H45" s="344"/>
      <c r="I45" s="370">
        <v>44.0</v>
      </c>
      <c r="J45" s="14" t="s">
        <v>5548</v>
      </c>
      <c r="K45" s="14">
        <v>2.0</v>
      </c>
      <c r="L45" s="14" t="s">
        <v>5369</v>
      </c>
    </row>
    <row r="46" ht="15.0" customHeight="1">
      <c r="A46" s="351" t="s">
        <v>5444</v>
      </c>
      <c r="B46" s="362">
        <v>19.0</v>
      </c>
      <c r="C46" s="344"/>
      <c r="D46" s="344"/>
      <c r="E46" s="344"/>
      <c r="F46" s="344"/>
      <c r="G46" s="345"/>
      <c r="H46" s="344"/>
      <c r="I46" s="347">
        <v>45.0</v>
      </c>
      <c r="J46" s="14" t="s">
        <v>5467</v>
      </c>
      <c r="K46" s="14">
        <v>2.0</v>
      </c>
      <c r="L46" s="14" t="s">
        <v>5369</v>
      </c>
    </row>
    <row r="47" ht="15.0" customHeight="1">
      <c r="A47" s="351" t="s">
        <v>5434</v>
      </c>
      <c r="B47" s="362">
        <v>21.0</v>
      </c>
      <c r="C47" s="14">
        <v>21.0</v>
      </c>
      <c r="D47" s="14">
        <v>21.0</v>
      </c>
      <c r="E47" s="14">
        <v>21.0</v>
      </c>
      <c r="F47" s="344"/>
      <c r="G47" s="345"/>
      <c r="H47" s="344"/>
      <c r="I47" s="370">
        <v>46.0</v>
      </c>
      <c r="J47" s="14" t="s">
        <v>5469</v>
      </c>
      <c r="K47" s="14">
        <v>2.0</v>
      </c>
      <c r="L47" s="14" t="s">
        <v>5369</v>
      </c>
    </row>
    <row r="48" ht="15.0" customHeight="1">
      <c r="A48" s="351" t="s">
        <v>5679</v>
      </c>
      <c r="B48" s="356"/>
      <c r="C48" s="14">
        <v>23.0</v>
      </c>
      <c r="D48" s="14">
        <v>23.0</v>
      </c>
      <c r="E48" s="14">
        <v>23.0</v>
      </c>
      <c r="F48" s="344"/>
      <c r="G48" s="345"/>
      <c r="H48" s="344"/>
      <c r="I48" s="347">
        <v>47.0</v>
      </c>
      <c r="J48" s="14" t="s">
        <v>5920</v>
      </c>
      <c r="K48" s="14">
        <v>0.0</v>
      </c>
      <c r="L48" s="14" t="s">
        <v>5392</v>
      </c>
    </row>
    <row r="49" ht="15.0" customHeight="1">
      <c r="A49" s="351" t="s">
        <v>2374</v>
      </c>
      <c r="B49" s="362">
        <v>26.0</v>
      </c>
      <c r="C49" s="14">
        <v>26.0</v>
      </c>
      <c r="D49" s="14">
        <v>26.0</v>
      </c>
      <c r="E49" s="14">
        <v>26.0</v>
      </c>
      <c r="F49" s="344"/>
      <c r="G49" s="345"/>
      <c r="H49" s="344"/>
      <c r="I49" s="370">
        <v>48.0</v>
      </c>
      <c r="J49" s="14" t="s">
        <v>5771</v>
      </c>
      <c r="K49" s="9">
        <v>2.0</v>
      </c>
      <c r="L49" s="14" t="s">
        <v>5396</v>
      </c>
    </row>
    <row r="50" ht="15.0" customHeight="1">
      <c r="A50" s="351" t="s">
        <v>5469</v>
      </c>
      <c r="B50" s="362">
        <v>27.0</v>
      </c>
      <c r="C50" s="14">
        <v>27.0</v>
      </c>
      <c r="D50" s="14">
        <v>27.0</v>
      </c>
      <c r="E50" s="14">
        <v>27.0</v>
      </c>
      <c r="F50" s="344"/>
      <c r="G50" s="345"/>
      <c r="H50" s="344"/>
      <c r="I50" s="347">
        <v>49.0</v>
      </c>
      <c r="J50" s="14" t="s">
        <v>5926</v>
      </c>
      <c r="K50" s="14">
        <v>1.0</v>
      </c>
      <c r="L50" s="14" t="s">
        <v>5366</v>
      </c>
    </row>
    <row r="51" ht="15.0" customHeight="1">
      <c r="A51" s="351" t="s">
        <v>5683</v>
      </c>
      <c r="B51" s="362">
        <v>30.0</v>
      </c>
      <c r="C51" s="14">
        <v>30.0</v>
      </c>
      <c r="D51" s="14">
        <v>30.0</v>
      </c>
      <c r="E51" s="14">
        <v>30.0</v>
      </c>
      <c r="F51" s="344"/>
      <c r="G51" s="345"/>
      <c r="H51" s="344"/>
      <c r="I51" s="370">
        <v>50.0</v>
      </c>
      <c r="J51" s="14" t="s">
        <v>5554</v>
      </c>
      <c r="K51" s="14">
        <v>2.0</v>
      </c>
      <c r="L51" s="14" t="s">
        <v>5369</v>
      </c>
    </row>
    <row r="52" ht="15.0" customHeight="1">
      <c r="A52" s="351" t="s">
        <v>5408</v>
      </c>
      <c r="B52" s="362">
        <v>32.0</v>
      </c>
      <c r="C52" s="14">
        <v>32.0</v>
      </c>
      <c r="D52" s="14">
        <v>32.0</v>
      </c>
      <c r="E52" s="14">
        <v>32.0</v>
      </c>
      <c r="F52" s="344"/>
      <c r="G52" s="345"/>
      <c r="H52" s="344"/>
      <c r="I52" s="347">
        <v>51.0</v>
      </c>
      <c r="J52" s="14" t="s">
        <v>5555</v>
      </c>
      <c r="K52" s="14">
        <v>2.0</v>
      </c>
      <c r="L52" s="14" t="s">
        <v>5369</v>
      </c>
    </row>
    <row r="53" ht="15.0" customHeight="1">
      <c r="A53" s="351" t="s">
        <v>5750</v>
      </c>
      <c r="B53" s="362">
        <v>35.0</v>
      </c>
      <c r="C53" s="14">
        <v>35.0</v>
      </c>
      <c r="D53" s="14">
        <v>35.0</v>
      </c>
      <c r="E53" s="14">
        <v>35.0</v>
      </c>
      <c r="F53" s="344"/>
      <c r="G53" s="345"/>
      <c r="H53" s="344"/>
      <c r="I53" s="370">
        <v>52.0</v>
      </c>
      <c r="J53" s="14" t="s">
        <v>5604</v>
      </c>
      <c r="K53" s="14">
        <v>2.0</v>
      </c>
      <c r="L53" s="14" t="s">
        <v>5369</v>
      </c>
    </row>
    <row r="54" ht="15.0" customHeight="1">
      <c r="A54" s="351" t="s">
        <v>5682</v>
      </c>
      <c r="B54" s="362">
        <v>37.0</v>
      </c>
      <c r="C54" s="14">
        <v>37.0</v>
      </c>
      <c r="D54" s="14">
        <v>37.0</v>
      </c>
      <c r="E54" s="14">
        <v>37.0</v>
      </c>
      <c r="F54" s="344"/>
      <c r="G54" s="345"/>
      <c r="H54" s="344"/>
      <c r="I54" s="347">
        <v>53.0</v>
      </c>
      <c r="J54" s="14" t="s">
        <v>5919</v>
      </c>
      <c r="K54" s="14">
        <v>0.0</v>
      </c>
      <c r="L54" s="14" t="s">
        <v>5392</v>
      </c>
    </row>
    <row r="55" ht="15.0" customHeight="1">
      <c r="A55" s="351" t="s">
        <v>5744</v>
      </c>
      <c r="B55" s="362">
        <v>38.0</v>
      </c>
      <c r="C55" s="14">
        <v>38.0</v>
      </c>
      <c r="D55" s="14">
        <v>38.0</v>
      </c>
      <c r="E55" s="14">
        <v>38.0</v>
      </c>
      <c r="F55" s="344"/>
      <c r="G55" s="345"/>
      <c r="H55" s="344"/>
      <c r="I55" s="370">
        <v>54.0</v>
      </c>
      <c r="J55" s="14" t="s">
        <v>5470</v>
      </c>
      <c r="K55" s="14">
        <v>2.0</v>
      </c>
      <c r="L55" s="14" t="s">
        <v>5369</v>
      </c>
    </row>
    <row r="56" ht="15.0" customHeight="1">
      <c r="A56" s="351" t="s">
        <v>5604</v>
      </c>
      <c r="B56" s="362">
        <v>39.0</v>
      </c>
      <c r="C56" s="14">
        <v>39.0</v>
      </c>
      <c r="D56" s="14">
        <v>39.0</v>
      </c>
      <c r="E56" s="14">
        <v>39.0</v>
      </c>
      <c r="F56" s="344"/>
      <c r="G56" s="345"/>
      <c r="H56" s="344"/>
      <c r="I56" s="347">
        <v>55.0</v>
      </c>
      <c r="J56" s="14" t="s">
        <v>5682</v>
      </c>
      <c r="K56" s="14">
        <v>2.0</v>
      </c>
      <c r="L56" s="14" t="s">
        <v>5369</v>
      </c>
    </row>
    <row r="57" ht="15.0" customHeight="1">
      <c r="A57" s="351" t="s">
        <v>5376</v>
      </c>
      <c r="B57" s="362">
        <v>40.0</v>
      </c>
      <c r="C57" s="14">
        <v>40.0</v>
      </c>
      <c r="D57" s="14">
        <v>40.0</v>
      </c>
      <c r="E57" s="14">
        <v>40.0</v>
      </c>
      <c r="F57" s="344"/>
      <c r="G57" s="345"/>
      <c r="H57" s="344"/>
      <c r="I57" s="370">
        <v>56.0</v>
      </c>
      <c r="J57" s="14" t="s">
        <v>5473</v>
      </c>
      <c r="K57" s="14">
        <v>2.0</v>
      </c>
      <c r="L57" s="14" t="s">
        <v>5369</v>
      </c>
    </row>
    <row r="58" ht="15.0" customHeight="1">
      <c r="A58" s="351" t="s">
        <v>5420</v>
      </c>
      <c r="B58" s="362">
        <v>42.0</v>
      </c>
      <c r="C58" s="14">
        <v>42.0</v>
      </c>
      <c r="D58" s="14">
        <v>42.0</v>
      </c>
      <c r="E58" s="14">
        <v>42.0</v>
      </c>
      <c r="F58" s="344"/>
      <c r="G58" s="345"/>
      <c r="H58" s="344"/>
      <c r="I58" s="347">
        <v>57.0</v>
      </c>
      <c r="J58" s="14" t="s">
        <v>5683</v>
      </c>
      <c r="K58" s="14">
        <v>2.0</v>
      </c>
      <c r="L58" s="14" t="s">
        <v>5369</v>
      </c>
    </row>
    <row r="59" ht="15.0" customHeight="1">
      <c r="A59" s="351" t="s">
        <v>5473</v>
      </c>
      <c r="B59" s="362">
        <v>43.0</v>
      </c>
      <c r="C59" s="344"/>
      <c r="D59" s="344"/>
      <c r="E59" s="344"/>
      <c r="F59" s="344"/>
      <c r="G59" s="345"/>
      <c r="H59" s="344"/>
      <c r="I59" s="370">
        <v>58.0</v>
      </c>
      <c r="J59" s="14" t="s">
        <v>5462</v>
      </c>
      <c r="K59" s="14">
        <v>2.0</v>
      </c>
      <c r="L59" s="14" t="s">
        <v>5369</v>
      </c>
    </row>
    <row r="60" ht="15.0" customHeight="1">
      <c r="A60" s="351" t="s">
        <v>5467</v>
      </c>
      <c r="B60" s="362">
        <v>44.0</v>
      </c>
      <c r="C60" s="14">
        <v>44.0</v>
      </c>
      <c r="D60" s="14">
        <v>44.0</v>
      </c>
      <c r="E60" s="14">
        <v>44.0</v>
      </c>
      <c r="F60" s="344"/>
      <c r="G60" s="345"/>
      <c r="H60" s="344"/>
      <c r="I60" s="347">
        <v>59.0</v>
      </c>
      <c r="J60" s="14" t="s">
        <v>5679</v>
      </c>
      <c r="K60" s="14">
        <v>2.0</v>
      </c>
      <c r="L60" s="14" t="s">
        <v>5369</v>
      </c>
    </row>
    <row r="61" ht="15.0" customHeight="1">
      <c r="A61" s="351" t="s">
        <v>5470</v>
      </c>
      <c r="B61" s="356"/>
      <c r="C61" s="14">
        <v>48.0</v>
      </c>
      <c r="D61" s="14">
        <v>48.0</v>
      </c>
      <c r="E61" s="14">
        <v>48.0</v>
      </c>
      <c r="F61" s="344"/>
      <c r="G61" s="345"/>
      <c r="H61" s="344"/>
      <c r="I61" s="370">
        <v>60.0</v>
      </c>
      <c r="J61" s="14" t="s">
        <v>5464</v>
      </c>
      <c r="K61" s="14">
        <v>2.0</v>
      </c>
      <c r="L61" s="14" t="s">
        <v>5411</v>
      </c>
    </row>
    <row r="62" ht="15.0" customHeight="1">
      <c r="A62" s="351" t="s">
        <v>5414</v>
      </c>
      <c r="B62" s="356"/>
      <c r="C62" s="14">
        <v>49.0</v>
      </c>
      <c r="D62" s="14">
        <v>49.0</v>
      </c>
      <c r="E62" s="14">
        <v>49.0</v>
      </c>
      <c r="F62" s="344"/>
      <c r="G62" s="345"/>
      <c r="H62" s="344"/>
      <c r="I62" s="347">
        <v>61.0</v>
      </c>
      <c r="J62" s="14" t="s">
        <v>5769</v>
      </c>
      <c r="K62" s="14">
        <v>2.0</v>
      </c>
      <c r="L62" s="14" t="s">
        <v>5411</v>
      </c>
    </row>
    <row r="63" ht="15.0" customHeight="1">
      <c r="A63" s="351" t="s">
        <v>5740</v>
      </c>
      <c r="B63" s="362">
        <v>53.0</v>
      </c>
      <c r="C63" s="14">
        <v>53.0</v>
      </c>
      <c r="D63" s="14">
        <v>53.0</v>
      </c>
      <c r="E63" s="14">
        <v>53.0</v>
      </c>
      <c r="F63" s="344"/>
      <c r="G63" s="345"/>
      <c r="H63" s="344"/>
      <c r="I63" s="370">
        <v>62.0</v>
      </c>
      <c r="J63" s="14" t="s">
        <v>5560</v>
      </c>
      <c r="K63" s="14">
        <v>2.0</v>
      </c>
      <c r="L63" s="14" t="s">
        <v>5369</v>
      </c>
    </row>
    <row r="64" ht="15.0" customHeight="1">
      <c r="A64" s="351" t="s">
        <v>5424</v>
      </c>
      <c r="B64" s="362">
        <v>54.0</v>
      </c>
      <c r="C64" s="14">
        <v>54.0</v>
      </c>
      <c r="D64" s="14">
        <v>54.0</v>
      </c>
      <c r="E64" s="14">
        <v>54.0</v>
      </c>
      <c r="F64" s="344"/>
      <c r="G64" s="345"/>
      <c r="H64" s="344"/>
      <c r="I64" s="347">
        <v>63.0</v>
      </c>
      <c r="J64" s="14" t="s">
        <v>2108</v>
      </c>
      <c r="K64" s="14">
        <v>2.0</v>
      </c>
      <c r="L64" s="14" t="s">
        <v>5369</v>
      </c>
    </row>
    <row r="65" ht="15.0" customHeight="1">
      <c r="A65" s="351" t="s">
        <v>5418</v>
      </c>
      <c r="B65" s="362">
        <v>58.0</v>
      </c>
      <c r="C65" s="344"/>
      <c r="D65" s="344"/>
      <c r="E65" s="344"/>
      <c r="F65" s="344"/>
      <c r="G65" s="345"/>
      <c r="H65" s="344"/>
      <c r="I65" s="370">
        <v>64.0</v>
      </c>
      <c r="J65" s="14" t="s">
        <v>5673</v>
      </c>
      <c r="K65" s="14">
        <v>2.0</v>
      </c>
      <c r="L65" s="14" t="s">
        <v>5369</v>
      </c>
    </row>
    <row r="66" ht="15.0" customHeight="1">
      <c r="A66" s="351" t="s">
        <v>5368</v>
      </c>
      <c r="B66" s="356"/>
      <c r="C66" s="14">
        <v>62.0</v>
      </c>
      <c r="D66" s="14">
        <v>62.0</v>
      </c>
      <c r="E66" s="14">
        <v>62.0</v>
      </c>
      <c r="F66" s="344"/>
      <c r="G66" s="345"/>
      <c r="H66" s="344"/>
      <c r="I66" s="347">
        <v>65.0</v>
      </c>
      <c r="J66" s="14" t="s">
        <v>5486</v>
      </c>
      <c r="K66" s="14">
        <v>2.0</v>
      </c>
      <c r="L66" s="14" t="s">
        <v>5369</v>
      </c>
    </row>
    <row r="67" ht="15.0" customHeight="1">
      <c r="A67" s="351" t="s">
        <v>5630</v>
      </c>
      <c r="B67" s="362">
        <v>63.0</v>
      </c>
      <c r="C67" s="14">
        <v>63.0</v>
      </c>
      <c r="D67" s="14">
        <v>63.0</v>
      </c>
      <c r="E67" s="14">
        <v>63.0</v>
      </c>
      <c r="F67" s="344"/>
      <c r="G67" s="345"/>
      <c r="H67" s="344"/>
      <c r="I67" s="370">
        <v>66.0</v>
      </c>
      <c r="J67" s="14" t="s">
        <v>5912</v>
      </c>
      <c r="K67" s="9">
        <v>2.0</v>
      </c>
      <c r="L67" s="14" t="s">
        <v>5441</v>
      </c>
    </row>
    <row r="68" ht="15.0" customHeight="1">
      <c r="A68" s="351" t="s">
        <v>5928</v>
      </c>
      <c r="B68" s="362">
        <v>64.0</v>
      </c>
      <c r="C68" s="14">
        <v>64.0</v>
      </c>
      <c r="D68" s="14">
        <v>64.0</v>
      </c>
      <c r="E68" s="14">
        <v>64.0</v>
      </c>
      <c r="F68" s="344"/>
      <c r="G68" s="345"/>
      <c r="H68" s="344"/>
      <c r="I68" s="347">
        <v>67.0</v>
      </c>
      <c r="J68" s="14" t="s">
        <v>1119</v>
      </c>
      <c r="K68" s="14">
        <v>0.0</v>
      </c>
      <c r="L68" s="14" t="s">
        <v>5392</v>
      </c>
    </row>
    <row r="69" ht="15.0" customHeight="1">
      <c r="A69" s="351" t="s">
        <v>5926</v>
      </c>
      <c r="B69" s="362">
        <v>69.0</v>
      </c>
      <c r="C69" s="14">
        <v>69.0</v>
      </c>
      <c r="D69" s="14">
        <v>69.0</v>
      </c>
      <c r="E69" s="14">
        <v>69.0</v>
      </c>
      <c r="F69" s="344"/>
      <c r="G69" s="345"/>
      <c r="H69" s="344"/>
      <c r="I69" s="370">
        <v>68.0</v>
      </c>
      <c r="J69" s="14" t="s">
        <v>5479</v>
      </c>
      <c r="K69" s="14">
        <v>2.0</v>
      </c>
      <c r="L69" s="14" t="s">
        <v>5369</v>
      </c>
    </row>
    <row r="70" ht="15.0" customHeight="1">
      <c r="A70" s="351" t="s">
        <v>1707</v>
      </c>
      <c r="B70" s="362">
        <v>70.0</v>
      </c>
      <c r="C70" s="14">
        <v>70.0</v>
      </c>
      <c r="D70" s="14">
        <v>70.0</v>
      </c>
      <c r="E70" s="14"/>
      <c r="F70" s="344"/>
      <c r="G70" s="345"/>
      <c r="H70" s="344"/>
      <c r="I70" s="347">
        <v>69.0</v>
      </c>
      <c r="J70" s="14" t="s">
        <v>5661</v>
      </c>
      <c r="K70" s="14">
        <v>2.0</v>
      </c>
      <c r="L70" s="14" t="s">
        <v>5411</v>
      </c>
    </row>
    <row r="71" ht="15.0" customHeight="1">
      <c r="A71" s="351" t="s">
        <v>5560</v>
      </c>
      <c r="B71" s="362">
        <v>71.0</v>
      </c>
      <c r="C71" s="14">
        <v>71.0</v>
      </c>
      <c r="D71" s="14">
        <v>71.0</v>
      </c>
      <c r="E71" s="14">
        <v>71.0</v>
      </c>
      <c r="F71" s="344"/>
      <c r="G71" s="345"/>
      <c r="H71" s="344"/>
      <c r="I71" s="370">
        <v>70.0</v>
      </c>
      <c r="J71" s="14" t="s">
        <v>3384</v>
      </c>
      <c r="K71" s="14">
        <v>0.0</v>
      </c>
      <c r="L71" s="14" t="s">
        <v>5392</v>
      </c>
    </row>
    <row r="72" ht="15.0" customHeight="1">
      <c r="A72" s="351" t="s">
        <v>5931</v>
      </c>
      <c r="B72" s="356"/>
      <c r="C72" s="14">
        <v>72.0</v>
      </c>
      <c r="D72" s="14">
        <v>72.0</v>
      </c>
      <c r="E72" s="14">
        <v>72.0</v>
      </c>
      <c r="F72" s="344"/>
      <c r="G72" s="345"/>
      <c r="H72" s="344"/>
      <c r="I72" s="347">
        <v>71.0</v>
      </c>
      <c r="J72" s="363" t="s">
        <v>5931</v>
      </c>
      <c r="K72" s="363">
        <v>2.0</v>
      </c>
      <c r="L72" s="363" t="s">
        <v>5369</v>
      </c>
    </row>
    <row r="73" ht="15.0" customHeight="1">
      <c r="A73" s="351" t="s">
        <v>5769</v>
      </c>
      <c r="B73" s="362">
        <v>76.0</v>
      </c>
      <c r="C73" s="344"/>
      <c r="D73" s="344"/>
      <c r="E73" s="344"/>
      <c r="F73" s="344"/>
      <c r="G73" s="345"/>
      <c r="H73" s="344"/>
      <c r="I73" s="382"/>
      <c r="J73" s="364" t="s">
        <v>5493</v>
      </c>
      <c r="K73" s="365">
        <f>SUM(K2:K72)</f>
        <v>115</v>
      </c>
      <c r="L73" s="366"/>
    </row>
    <row r="74" ht="15.0" customHeight="1">
      <c r="A74" s="351" t="s">
        <v>5554</v>
      </c>
      <c r="B74" s="362">
        <v>80.0</v>
      </c>
      <c r="C74" s="14">
        <v>80.0</v>
      </c>
      <c r="D74" s="14">
        <v>80.0</v>
      </c>
      <c r="E74" s="14">
        <v>80.0</v>
      </c>
      <c r="F74" s="344"/>
      <c r="G74" s="345"/>
      <c r="H74" s="344"/>
      <c r="I74" s="382"/>
      <c r="J74" s="14" t="s">
        <v>5497</v>
      </c>
      <c r="K74" s="367">
        <f>K73-((2*5)+(2*5))</f>
        <v>95</v>
      </c>
      <c r="L74" s="3"/>
    </row>
    <row r="75" ht="15.0" customHeight="1">
      <c r="A75" s="351" t="s">
        <v>5462</v>
      </c>
      <c r="B75" s="362">
        <v>82.0</v>
      </c>
      <c r="C75" s="344"/>
      <c r="D75" s="344"/>
      <c r="E75" s="344"/>
      <c r="F75" s="344"/>
      <c r="G75" s="345"/>
      <c r="H75" s="344"/>
      <c r="I75" s="382"/>
      <c r="J75" s="3"/>
      <c r="K75" s="344"/>
      <c r="L75" s="3"/>
    </row>
    <row r="76" ht="15.0" customHeight="1">
      <c r="A76" s="351" t="s">
        <v>5461</v>
      </c>
      <c r="B76" s="362">
        <v>83.0</v>
      </c>
      <c r="C76" s="344"/>
      <c r="D76" s="344"/>
      <c r="E76" s="344"/>
      <c r="F76" s="344"/>
      <c r="G76" s="345"/>
      <c r="H76" s="344"/>
      <c r="I76" s="382"/>
      <c r="J76" s="3"/>
      <c r="K76" s="344"/>
      <c r="L76" s="3"/>
    </row>
    <row r="77" ht="15.0" customHeight="1">
      <c r="A77" s="351" t="s">
        <v>5486</v>
      </c>
      <c r="B77" s="356"/>
      <c r="C77" s="14">
        <v>87.0</v>
      </c>
      <c r="D77" s="14">
        <v>87.0</v>
      </c>
      <c r="E77" s="14">
        <v>87.0</v>
      </c>
      <c r="F77" s="344"/>
      <c r="G77" s="345"/>
      <c r="H77" s="344"/>
      <c r="I77" s="382"/>
      <c r="J77" s="3"/>
      <c r="K77" s="344"/>
      <c r="L77" s="3"/>
    </row>
    <row r="78" ht="15.0" customHeight="1">
      <c r="A78" s="351" t="s">
        <v>5462</v>
      </c>
      <c r="B78" s="356"/>
      <c r="C78" s="344"/>
      <c r="D78" s="14">
        <v>88.0</v>
      </c>
      <c r="E78" s="14">
        <v>88.0</v>
      </c>
      <c r="F78" s="344"/>
      <c r="G78" s="345"/>
      <c r="H78" s="344"/>
      <c r="I78" s="382"/>
      <c r="J78" s="3"/>
      <c r="K78" s="344"/>
      <c r="L78" s="3"/>
    </row>
    <row r="79" ht="15.0" customHeight="1">
      <c r="A79" s="351" t="s">
        <v>2108</v>
      </c>
      <c r="B79" s="362">
        <v>90.0</v>
      </c>
      <c r="C79" s="14">
        <v>90.0</v>
      </c>
      <c r="D79" s="14">
        <v>90.0</v>
      </c>
      <c r="E79" s="14">
        <v>90.0</v>
      </c>
      <c r="F79" s="344"/>
      <c r="G79" s="345"/>
      <c r="H79" s="344"/>
      <c r="I79" s="382"/>
      <c r="J79" s="3"/>
      <c r="K79" s="344"/>
      <c r="L79" s="3"/>
    </row>
    <row r="80" ht="15.0" customHeight="1">
      <c r="A80" s="351" t="s">
        <v>5752</v>
      </c>
      <c r="B80" s="356"/>
      <c r="C80" s="14">
        <v>91.0</v>
      </c>
      <c r="D80" s="14">
        <v>91.0</v>
      </c>
      <c r="E80" s="14">
        <v>91.0</v>
      </c>
      <c r="F80" s="344"/>
      <c r="G80" s="345"/>
      <c r="H80" s="344"/>
      <c r="I80" s="382"/>
      <c r="J80" s="3"/>
      <c r="K80" s="344"/>
      <c r="L80" s="3"/>
    </row>
    <row r="81" ht="15.0" customHeight="1">
      <c r="A81" s="351" t="s">
        <v>5473</v>
      </c>
      <c r="B81" s="356"/>
      <c r="C81" s="344"/>
      <c r="D81" s="14">
        <v>94.0</v>
      </c>
      <c r="E81" s="14"/>
      <c r="F81" s="344"/>
      <c r="G81" s="345"/>
      <c r="H81" s="344"/>
      <c r="I81" s="382"/>
      <c r="J81" s="3"/>
      <c r="K81" s="344"/>
      <c r="L81" s="3"/>
    </row>
    <row r="82" ht="15.0" customHeight="1">
      <c r="A82" s="351" t="s">
        <v>5555</v>
      </c>
      <c r="B82" s="356"/>
      <c r="C82" s="14">
        <v>94.0</v>
      </c>
      <c r="D82" s="14">
        <v>94.0</v>
      </c>
      <c r="E82" s="14"/>
      <c r="F82" s="344"/>
      <c r="G82" s="345"/>
      <c r="H82" s="344"/>
      <c r="I82" s="382"/>
      <c r="J82" s="3"/>
      <c r="K82" s="344"/>
      <c r="L82" s="3"/>
    </row>
    <row r="83" ht="15.0" customHeight="1">
      <c r="A83" s="351" t="s">
        <v>5767</v>
      </c>
      <c r="B83" s="356"/>
      <c r="C83" s="344"/>
      <c r="D83" s="14">
        <v>96.0</v>
      </c>
      <c r="E83" s="14">
        <v>96.0</v>
      </c>
      <c r="F83" s="344"/>
      <c r="G83" s="345"/>
      <c r="H83" s="344"/>
      <c r="I83" s="382"/>
      <c r="J83" s="3"/>
      <c r="K83" s="344"/>
      <c r="L83" s="3"/>
    </row>
    <row r="84" ht="15.0" customHeight="1">
      <c r="A84" s="351" t="s">
        <v>5620</v>
      </c>
      <c r="B84" s="356"/>
      <c r="C84" s="344"/>
      <c r="D84" s="14">
        <v>99.0</v>
      </c>
      <c r="E84" s="14">
        <v>99.0</v>
      </c>
      <c r="F84" s="344"/>
      <c r="G84" s="345"/>
      <c r="H84" s="344"/>
      <c r="I84" s="382"/>
      <c r="J84" s="3"/>
      <c r="K84" s="344"/>
      <c r="L84" s="3"/>
    </row>
    <row r="85" ht="15.0" customHeight="1">
      <c r="A85" s="351" t="s">
        <v>5398</v>
      </c>
      <c r="B85" s="356"/>
      <c r="C85" s="344"/>
      <c r="D85" s="14">
        <v>100.0</v>
      </c>
      <c r="E85" s="14">
        <v>100.0</v>
      </c>
      <c r="F85" s="344"/>
      <c r="G85" s="345"/>
      <c r="H85" s="344"/>
      <c r="I85" s="382"/>
      <c r="J85" s="3"/>
      <c r="K85" s="344"/>
      <c r="L85" s="3"/>
    </row>
    <row r="86" ht="15.0" customHeight="1">
      <c r="A86" s="351" t="s">
        <v>4253</v>
      </c>
      <c r="B86" s="362" t="s">
        <v>5506</v>
      </c>
      <c r="C86" s="14" t="s">
        <v>5506</v>
      </c>
      <c r="D86" s="14" t="s">
        <v>5506</v>
      </c>
      <c r="E86" s="14"/>
      <c r="F86" s="344"/>
      <c r="G86" s="345"/>
      <c r="H86" s="344"/>
      <c r="I86" s="382"/>
      <c r="J86" s="3"/>
      <c r="K86" s="344"/>
      <c r="L86" s="3"/>
    </row>
    <row r="87" ht="15.0" customHeight="1">
      <c r="A87" s="351" t="s">
        <v>5555</v>
      </c>
      <c r="B87" s="362" t="s">
        <v>5578</v>
      </c>
      <c r="C87" s="344"/>
      <c r="D87" s="344"/>
      <c r="E87" s="344"/>
      <c r="F87" s="344"/>
      <c r="G87" s="345"/>
      <c r="H87" s="344"/>
      <c r="I87" s="382"/>
      <c r="J87" s="3"/>
      <c r="K87" s="344"/>
      <c r="L87" s="3"/>
    </row>
    <row r="88" ht="15.0" customHeight="1">
      <c r="A88" s="351" t="s">
        <v>5771</v>
      </c>
      <c r="B88" s="362" t="s">
        <v>5784</v>
      </c>
      <c r="C88" s="344"/>
      <c r="D88" s="344"/>
      <c r="E88" s="344"/>
      <c r="F88" s="344"/>
      <c r="G88" s="345"/>
      <c r="H88" s="344"/>
      <c r="I88" s="382"/>
      <c r="J88" s="3"/>
      <c r="K88" s="344"/>
      <c r="L88" s="3"/>
    </row>
  </sheetData>
  <mergeCells count="3">
    <mergeCell ref="A2:E2"/>
    <mergeCell ref="A21:E21"/>
    <mergeCell ref="A38:E38"/>
  </mergeCells>
  <conditionalFormatting sqref="B3:E19">
    <cfRule type="containsBlanks" dxfId="0" priority="1">
      <formula>LEN(TRIM(B3))=0</formula>
    </cfRule>
  </conditionalFormatting>
  <conditionalFormatting sqref="B3:E19">
    <cfRule type="cellIs" dxfId="1" priority="2" operator="lessThanOrEqual">
      <formula>25</formula>
    </cfRule>
  </conditionalFormatting>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4820</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9" t="s">
        <v>5916</v>
      </c>
      <c r="K2" s="9">
        <v>0.0</v>
      </c>
      <c r="L2" s="9" t="s">
        <v>5392</v>
      </c>
    </row>
    <row r="3" ht="15.0" customHeight="1">
      <c r="A3" s="348" t="s">
        <v>3384</v>
      </c>
      <c r="B3" s="368"/>
      <c r="C3" s="350">
        <v>0.0</v>
      </c>
      <c r="D3" s="350">
        <v>0.0</v>
      </c>
      <c r="E3" s="350">
        <v>0.0</v>
      </c>
      <c r="F3" s="344"/>
      <c r="G3" s="345"/>
      <c r="H3" s="344"/>
      <c r="I3" s="370">
        <v>2.0</v>
      </c>
      <c r="J3" s="14" t="s">
        <v>5368</v>
      </c>
      <c r="K3" s="14">
        <v>2.0</v>
      </c>
      <c r="L3" s="14" t="s">
        <v>5369</v>
      </c>
    </row>
    <row r="4" ht="15.0" customHeight="1">
      <c r="A4" s="351" t="s">
        <v>1119</v>
      </c>
      <c r="B4" s="352">
        <v>0.0</v>
      </c>
      <c r="C4" s="353">
        <v>0.0</v>
      </c>
      <c r="D4" s="353">
        <v>0.0</v>
      </c>
      <c r="E4" s="353">
        <v>0.0</v>
      </c>
      <c r="F4" s="344"/>
      <c r="G4" s="345"/>
      <c r="H4" s="344"/>
      <c r="I4" s="347">
        <v>3.0</v>
      </c>
      <c r="J4" s="14" t="s">
        <v>5917</v>
      </c>
      <c r="K4" s="14">
        <v>0.0</v>
      </c>
      <c r="L4" s="14" t="s">
        <v>5392</v>
      </c>
    </row>
    <row r="5" ht="15.0" customHeight="1">
      <c r="A5" s="351" t="s">
        <v>5918</v>
      </c>
      <c r="B5" s="352">
        <v>4.0</v>
      </c>
      <c r="C5" s="353">
        <v>0.0</v>
      </c>
      <c r="D5" s="353">
        <v>0.0</v>
      </c>
      <c r="E5" s="353">
        <v>0.0</v>
      </c>
      <c r="F5" s="344"/>
      <c r="G5" s="345"/>
      <c r="H5" s="344"/>
      <c r="I5" s="370">
        <v>4.0</v>
      </c>
      <c r="J5" s="14" t="s">
        <v>5376</v>
      </c>
      <c r="K5" s="14">
        <v>2.0</v>
      </c>
      <c r="L5" s="14" t="s">
        <v>5369</v>
      </c>
    </row>
    <row r="6" ht="15.0" customHeight="1">
      <c r="A6" s="351" t="s">
        <v>5919</v>
      </c>
      <c r="B6" s="352">
        <v>8.0</v>
      </c>
      <c r="C6" s="353">
        <v>0.0</v>
      </c>
      <c r="D6" s="353">
        <v>0.0</v>
      </c>
      <c r="E6" s="353">
        <v>0.0</v>
      </c>
      <c r="F6" s="344"/>
      <c r="G6" s="345"/>
      <c r="H6" s="344"/>
      <c r="I6" s="347">
        <v>5.0</v>
      </c>
      <c r="J6" s="14" t="s">
        <v>5595</v>
      </c>
      <c r="K6" s="14">
        <v>1.0</v>
      </c>
      <c r="L6" s="14" t="s">
        <v>5366</v>
      </c>
    </row>
    <row r="7" ht="15.0" customHeight="1">
      <c r="A7" s="351" t="s">
        <v>5920</v>
      </c>
      <c r="B7" s="352">
        <v>11.0</v>
      </c>
      <c r="C7" s="353">
        <v>0.0</v>
      </c>
      <c r="D7" s="353">
        <v>0.0</v>
      </c>
      <c r="E7" s="353">
        <v>0.0</v>
      </c>
      <c r="F7" s="344"/>
      <c r="G7" s="345"/>
      <c r="H7" s="344"/>
      <c r="I7" s="370">
        <v>6.0</v>
      </c>
      <c r="J7" s="14" t="s">
        <v>5921</v>
      </c>
      <c r="K7" s="14">
        <v>2.0</v>
      </c>
      <c r="L7" s="14" t="s">
        <v>5369</v>
      </c>
    </row>
    <row r="8" ht="15.0" customHeight="1">
      <c r="A8" s="351" t="s">
        <v>5892</v>
      </c>
      <c r="B8" s="352">
        <v>15.0</v>
      </c>
      <c r="C8" s="353">
        <v>15.0</v>
      </c>
      <c r="D8" s="353">
        <v>15.0</v>
      </c>
      <c r="E8" s="353">
        <v>15.0</v>
      </c>
      <c r="F8" s="344"/>
      <c r="G8" s="345"/>
      <c r="H8" s="344"/>
      <c r="I8" s="347">
        <v>7.0</v>
      </c>
      <c r="J8" s="14" t="s">
        <v>5398</v>
      </c>
      <c r="K8" s="14">
        <v>2.0</v>
      </c>
      <c r="L8" s="14" t="s">
        <v>5369</v>
      </c>
    </row>
    <row r="9" ht="15.0" customHeight="1">
      <c r="A9" s="351" t="s">
        <v>5917</v>
      </c>
      <c r="B9" s="352">
        <v>18.0</v>
      </c>
      <c r="C9" s="353">
        <v>18.0</v>
      </c>
      <c r="D9" s="353">
        <v>18.0</v>
      </c>
      <c r="E9" s="353">
        <v>18.0</v>
      </c>
      <c r="F9" s="344"/>
      <c r="G9" s="345"/>
      <c r="H9" s="344"/>
      <c r="I9" s="370">
        <v>8.0</v>
      </c>
      <c r="J9" s="14" t="s">
        <v>4253</v>
      </c>
      <c r="K9" s="14">
        <v>2.0</v>
      </c>
      <c r="L9" s="14" t="s">
        <v>5369</v>
      </c>
    </row>
    <row r="10" ht="15.0" customHeight="1">
      <c r="A10" s="351" t="s">
        <v>5922</v>
      </c>
      <c r="B10" s="352">
        <v>22.0</v>
      </c>
      <c r="C10" s="353">
        <v>22.0</v>
      </c>
      <c r="D10" s="353">
        <v>22.0</v>
      </c>
      <c r="E10" s="353">
        <v>22.0</v>
      </c>
      <c r="F10" s="344"/>
      <c r="G10" s="345"/>
      <c r="H10" s="344"/>
      <c r="I10" s="347">
        <v>9.0</v>
      </c>
      <c r="J10" s="14" t="s">
        <v>5620</v>
      </c>
      <c r="K10" s="14">
        <v>2.0</v>
      </c>
      <c r="L10" s="14" t="s">
        <v>5369</v>
      </c>
    </row>
    <row r="11" ht="15.0" customHeight="1">
      <c r="A11" s="357" t="s">
        <v>5916</v>
      </c>
      <c r="B11" s="352"/>
      <c r="C11" s="353"/>
      <c r="D11" s="353"/>
      <c r="E11" s="353">
        <v>25.0</v>
      </c>
      <c r="F11" s="344"/>
      <c r="G11" s="345"/>
      <c r="H11" s="344"/>
      <c r="I11" s="370">
        <v>10.0</v>
      </c>
      <c r="J11" s="14" t="s">
        <v>5918</v>
      </c>
      <c r="K11" s="14">
        <v>0.0</v>
      </c>
      <c r="L11" s="14" t="s">
        <v>5392</v>
      </c>
    </row>
    <row r="12" ht="15.0" customHeight="1">
      <c r="A12" s="351" t="s">
        <v>5923</v>
      </c>
      <c r="B12" s="352">
        <v>27.0</v>
      </c>
      <c r="C12" s="353">
        <v>27.0</v>
      </c>
      <c r="D12" s="353">
        <v>27.0</v>
      </c>
      <c r="E12" s="353">
        <v>27.0</v>
      </c>
      <c r="F12" s="344"/>
      <c r="G12" s="345"/>
      <c r="H12" s="344"/>
      <c r="I12" s="347">
        <v>11.0</v>
      </c>
      <c r="J12" s="14" t="s">
        <v>5892</v>
      </c>
      <c r="K12" s="14">
        <v>0.0</v>
      </c>
      <c r="L12" s="14" t="s">
        <v>5392</v>
      </c>
    </row>
    <row r="13" ht="15.0" customHeight="1">
      <c r="A13" s="351" t="s">
        <v>1795</v>
      </c>
      <c r="B13" s="352">
        <v>31.0</v>
      </c>
      <c r="C13" s="353">
        <v>31.0</v>
      </c>
      <c r="D13" s="353">
        <v>31.0</v>
      </c>
      <c r="E13" s="353">
        <v>31.0</v>
      </c>
      <c r="F13" s="344"/>
      <c r="G13" s="345"/>
      <c r="H13" s="344"/>
      <c r="I13" s="370">
        <v>12.0</v>
      </c>
      <c r="J13" s="14" t="s">
        <v>5408</v>
      </c>
      <c r="K13" s="14">
        <v>2.0</v>
      </c>
      <c r="L13" s="14" t="s">
        <v>5369</v>
      </c>
    </row>
    <row r="14" ht="15.0" customHeight="1">
      <c r="A14" s="351" t="s">
        <v>5924</v>
      </c>
      <c r="B14" s="352">
        <v>36.0</v>
      </c>
      <c r="C14" s="353">
        <v>36.0</v>
      </c>
      <c r="D14" s="353">
        <v>36.0</v>
      </c>
      <c r="E14" s="353">
        <v>36.0</v>
      </c>
      <c r="F14" s="344"/>
      <c r="G14" s="345"/>
      <c r="H14" s="344"/>
      <c r="I14" s="347">
        <v>13.0</v>
      </c>
      <c r="J14" s="14" t="s">
        <v>1795</v>
      </c>
      <c r="K14" s="14">
        <v>1.0</v>
      </c>
      <c r="L14" s="14" t="s">
        <v>5366</v>
      </c>
    </row>
    <row r="15" ht="15.0" customHeight="1">
      <c r="A15" s="351" t="s">
        <v>5925</v>
      </c>
      <c r="B15" s="352">
        <v>42.0</v>
      </c>
      <c r="C15" s="353">
        <v>42.0</v>
      </c>
      <c r="D15" s="353">
        <v>42.0</v>
      </c>
      <c r="E15" s="353">
        <v>42.0</v>
      </c>
      <c r="F15" s="344"/>
      <c r="G15" s="345"/>
      <c r="H15" s="344"/>
      <c r="I15" s="370">
        <v>14.0</v>
      </c>
      <c r="J15" s="14" t="s">
        <v>5410</v>
      </c>
      <c r="K15" s="14">
        <v>1.0</v>
      </c>
      <c r="L15" s="14" t="s">
        <v>5366</v>
      </c>
    </row>
    <row r="16" ht="15.0" customHeight="1">
      <c r="A16" s="351" t="s">
        <v>5926</v>
      </c>
      <c r="B16" s="354"/>
      <c r="C16" s="353">
        <v>47.0</v>
      </c>
      <c r="D16" s="353">
        <v>47.0</v>
      </c>
      <c r="E16" s="353">
        <v>47.0</v>
      </c>
      <c r="F16" s="344"/>
      <c r="G16" s="345"/>
      <c r="H16" s="344"/>
      <c r="I16" s="347">
        <v>15.0</v>
      </c>
      <c r="J16" s="14" t="s">
        <v>2374</v>
      </c>
      <c r="K16" s="14">
        <v>2.0</v>
      </c>
      <c r="L16" s="14" t="s">
        <v>5369</v>
      </c>
    </row>
    <row r="17" ht="15.0" customHeight="1">
      <c r="A17" s="351" t="s">
        <v>5595</v>
      </c>
      <c r="B17" s="354"/>
      <c r="C17" s="353">
        <v>53.0</v>
      </c>
      <c r="D17" s="353">
        <v>53.0</v>
      </c>
      <c r="E17" s="353">
        <v>53.0</v>
      </c>
      <c r="F17" s="344"/>
      <c r="G17" s="345"/>
      <c r="H17" s="344"/>
      <c r="I17" s="370">
        <v>16.0</v>
      </c>
      <c r="J17" s="14" t="s">
        <v>5414</v>
      </c>
      <c r="K17" s="14">
        <v>2.0</v>
      </c>
      <c r="L17" s="14" t="s">
        <v>5369</v>
      </c>
    </row>
    <row r="18" ht="15.0" customHeight="1">
      <c r="A18" s="351" t="s">
        <v>5410</v>
      </c>
      <c r="B18" s="354"/>
      <c r="C18" s="353">
        <v>58.0</v>
      </c>
      <c r="D18" s="353">
        <v>58.0</v>
      </c>
      <c r="E18" s="353">
        <v>58.0</v>
      </c>
      <c r="F18" s="344"/>
      <c r="G18" s="345"/>
      <c r="H18" s="344"/>
      <c r="I18" s="347">
        <v>17.0</v>
      </c>
      <c r="J18" s="14" t="s">
        <v>5630</v>
      </c>
      <c r="K18" s="14">
        <v>2.0</v>
      </c>
      <c r="L18" s="14" t="s">
        <v>5369</v>
      </c>
    </row>
    <row r="19" ht="15.0" customHeight="1">
      <c r="A19" s="351" t="s">
        <v>5927</v>
      </c>
      <c r="B19" s="352">
        <v>47.0</v>
      </c>
      <c r="C19" s="353">
        <v>64.0</v>
      </c>
      <c r="D19" s="353">
        <v>64.0</v>
      </c>
      <c r="E19" s="353">
        <v>64.0</v>
      </c>
      <c r="F19" s="344"/>
      <c r="G19" s="345"/>
      <c r="H19" s="344"/>
      <c r="I19" s="370">
        <v>18.0</v>
      </c>
      <c r="J19" s="14" t="s">
        <v>5418</v>
      </c>
      <c r="K19" s="9">
        <v>2.0</v>
      </c>
      <c r="L19" s="14" t="s">
        <v>5396</v>
      </c>
    </row>
    <row r="20" ht="19.5" customHeight="1">
      <c r="A20" s="3"/>
      <c r="B20" s="344"/>
      <c r="C20" s="344"/>
      <c r="D20" s="344"/>
      <c r="E20" s="344"/>
      <c r="F20" s="344"/>
      <c r="G20" s="345"/>
      <c r="H20" s="344"/>
      <c r="I20" s="347">
        <v>19.0</v>
      </c>
      <c r="J20" s="14" t="s">
        <v>5740</v>
      </c>
      <c r="K20" s="14">
        <v>2.0</v>
      </c>
      <c r="L20" s="14" t="s">
        <v>5369</v>
      </c>
    </row>
    <row r="21" ht="15.0" customHeight="1">
      <c r="A21" s="346" t="s">
        <v>5411</v>
      </c>
      <c r="B21" s="48"/>
      <c r="C21" s="48"/>
      <c r="D21" s="48"/>
      <c r="E21" s="48"/>
      <c r="F21" s="344"/>
      <c r="G21" s="345"/>
      <c r="H21" s="344"/>
      <c r="I21" s="370">
        <v>20.0</v>
      </c>
      <c r="J21" s="14" t="s">
        <v>5928</v>
      </c>
      <c r="K21" s="14">
        <v>2.0</v>
      </c>
      <c r="L21" s="14" t="s">
        <v>5369</v>
      </c>
    </row>
    <row r="22" ht="15.0" customHeight="1">
      <c r="A22" s="348" t="s">
        <v>5595</v>
      </c>
      <c r="B22" s="349">
        <v>0.0</v>
      </c>
      <c r="C22" s="369"/>
      <c r="D22" s="369"/>
      <c r="E22" s="355"/>
      <c r="F22" s="344"/>
      <c r="G22" s="345"/>
      <c r="H22" s="344"/>
      <c r="I22" s="347">
        <v>21.0</v>
      </c>
      <c r="J22" s="14" t="s">
        <v>5420</v>
      </c>
      <c r="K22" s="14">
        <v>2.0</v>
      </c>
      <c r="L22" s="14" t="s">
        <v>5369</v>
      </c>
    </row>
    <row r="23" ht="15.0" customHeight="1">
      <c r="A23" s="351" t="s">
        <v>5410</v>
      </c>
      <c r="B23" s="352">
        <v>0.0</v>
      </c>
      <c r="C23" s="353">
        <v>0.0</v>
      </c>
      <c r="D23" s="353">
        <v>0.0</v>
      </c>
      <c r="E23" s="353"/>
      <c r="F23" s="344"/>
      <c r="G23" s="345"/>
      <c r="H23" s="344"/>
      <c r="I23" s="370">
        <v>22.0</v>
      </c>
      <c r="J23" s="14" t="s">
        <v>5424</v>
      </c>
      <c r="K23" s="14">
        <v>2.0</v>
      </c>
      <c r="L23" s="14" t="s">
        <v>5369</v>
      </c>
    </row>
    <row r="24" ht="15.0" customHeight="1">
      <c r="A24" s="351" t="s">
        <v>5444</v>
      </c>
      <c r="B24" s="354"/>
      <c r="C24" s="355">
        <f>-C229</f>
        <v>0</v>
      </c>
      <c r="D24" s="353">
        <v>0.0</v>
      </c>
      <c r="E24" s="353"/>
      <c r="F24" s="344"/>
      <c r="G24" s="345"/>
      <c r="H24" s="344"/>
      <c r="I24" s="347">
        <v>23.0</v>
      </c>
      <c r="J24" s="14" t="s">
        <v>5744</v>
      </c>
      <c r="K24" s="14">
        <v>2.0</v>
      </c>
      <c r="L24" s="14" t="s">
        <v>5369</v>
      </c>
    </row>
    <row r="25" ht="15.0" customHeight="1">
      <c r="A25" s="351" t="s">
        <v>5649</v>
      </c>
      <c r="B25" s="352">
        <v>0.0</v>
      </c>
      <c r="C25" s="355"/>
      <c r="D25" s="355"/>
      <c r="E25" s="355"/>
      <c r="F25" s="344"/>
      <c r="G25" s="345"/>
      <c r="H25" s="344"/>
      <c r="I25" s="370">
        <v>24.0</v>
      </c>
      <c r="J25" s="14" t="s">
        <v>5750</v>
      </c>
      <c r="K25" s="14">
        <v>2.0</v>
      </c>
      <c r="L25" s="14" t="s">
        <v>5369</v>
      </c>
    </row>
    <row r="26" ht="15.0" customHeight="1">
      <c r="A26" s="351" t="s">
        <v>5759</v>
      </c>
      <c r="B26" s="352">
        <v>0.0</v>
      </c>
      <c r="C26" s="353">
        <v>0.0</v>
      </c>
      <c r="D26" s="353">
        <v>0.0</v>
      </c>
      <c r="E26" s="353"/>
      <c r="F26" s="358"/>
      <c r="G26" s="345"/>
      <c r="H26" s="344"/>
      <c r="I26" s="347">
        <v>25.0</v>
      </c>
      <c r="J26" s="14" t="s">
        <v>1707</v>
      </c>
      <c r="K26" s="14">
        <v>2.0</v>
      </c>
      <c r="L26" s="14" t="s">
        <v>5369</v>
      </c>
    </row>
    <row r="27" ht="15.0" customHeight="1">
      <c r="A27" s="351" t="s">
        <v>5930</v>
      </c>
      <c r="B27" s="354"/>
      <c r="C27" s="353">
        <v>0.0</v>
      </c>
      <c r="D27" s="353">
        <v>0.0</v>
      </c>
      <c r="E27" s="353"/>
      <c r="F27" s="344"/>
      <c r="G27" s="345"/>
      <c r="H27" s="344"/>
      <c r="I27" s="370">
        <v>26.0</v>
      </c>
      <c r="J27" s="14" t="s">
        <v>5752</v>
      </c>
      <c r="K27" s="14">
        <v>2.0</v>
      </c>
      <c r="L27" s="14" t="s">
        <v>5369</v>
      </c>
    </row>
    <row r="28" ht="15.0" customHeight="1">
      <c r="A28" s="351" t="s">
        <v>5652</v>
      </c>
      <c r="B28" s="352">
        <v>0.0</v>
      </c>
      <c r="C28" s="355"/>
      <c r="D28" s="355"/>
      <c r="E28" s="355"/>
      <c r="F28" s="344"/>
      <c r="G28" s="345"/>
      <c r="H28" s="344"/>
      <c r="I28" s="347">
        <v>27.0</v>
      </c>
      <c r="J28" s="14" t="s">
        <v>5434</v>
      </c>
      <c r="K28" s="14">
        <v>2.0</v>
      </c>
      <c r="L28" s="14" t="s">
        <v>5369</v>
      </c>
    </row>
    <row r="29" ht="15.0" customHeight="1">
      <c r="A29" s="351" t="s">
        <v>5654</v>
      </c>
      <c r="B29" s="352">
        <v>0.0</v>
      </c>
      <c r="C29" s="355"/>
      <c r="D29" s="355"/>
      <c r="E29" s="355"/>
      <c r="F29" s="344"/>
      <c r="G29" s="345"/>
      <c r="H29" s="344"/>
      <c r="I29" s="370">
        <v>28.0</v>
      </c>
      <c r="J29" s="14" t="s">
        <v>5444</v>
      </c>
      <c r="K29" s="14">
        <v>2.0</v>
      </c>
      <c r="L29" s="14" t="s">
        <v>5411</v>
      </c>
    </row>
    <row r="30" ht="15.0" customHeight="1">
      <c r="A30" s="351" t="s">
        <v>5919</v>
      </c>
      <c r="B30" s="352">
        <v>0.0</v>
      </c>
      <c r="C30" s="355"/>
      <c r="D30" s="355"/>
      <c r="E30" s="355"/>
      <c r="F30" s="344"/>
      <c r="G30" s="345"/>
      <c r="H30" s="344"/>
      <c r="I30" s="347">
        <v>29.0</v>
      </c>
      <c r="J30" s="14" t="s">
        <v>5540</v>
      </c>
      <c r="K30" s="14">
        <v>2.0</v>
      </c>
      <c r="L30" s="14" t="s">
        <v>5369</v>
      </c>
    </row>
    <row r="31" ht="15.0" customHeight="1">
      <c r="A31" s="351" t="s">
        <v>5462</v>
      </c>
      <c r="B31" s="354"/>
      <c r="C31" s="353">
        <v>0.0</v>
      </c>
      <c r="D31" s="355"/>
      <c r="E31" s="355"/>
      <c r="F31" s="344"/>
      <c r="G31" s="345"/>
      <c r="H31" s="344"/>
      <c r="I31" s="370">
        <v>30.0</v>
      </c>
      <c r="J31" s="14" t="s">
        <v>5927</v>
      </c>
      <c r="K31" s="14">
        <v>1.0</v>
      </c>
      <c r="L31" s="14" t="s">
        <v>5366</v>
      </c>
    </row>
    <row r="32" ht="15.0" customHeight="1">
      <c r="A32" s="351" t="s">
        <v>5464</v>
      </c>
      <c r="B32" s="352">
        <v>0.0</v>
      </c>
      <c r="C32" s="353">
        <v>0.0</v>
      </c>
      <c r="D32" s="353">
        <v>0.0</v>
      </c>
      <c r="E32" s="353"/>
      <c r="F32" s="344"/>
      <c r="G32" s="345"/>
      <c r="H32" s="344"/>
      <c r="I32" s="347">
        <v>31.0</v>
      </c>
      <c r="J32" s="14" t="s">
        <v>5649</v>
      </c>
      <c r="K32" s="9">
        <v>2.0</v>
      </c>
      <c r="L32" s="14" t="s">
        <v>5441</v>
      </c>
    </row>
    <row r="33" ht="15.0" customHeight="1">
      <c r="A33" s="351" t="s">
        <v>5769</v>
      </c>
      <c r="B33" s="354"/>
      <c r="C33" s="353">
        <v>0.0</v>
      </c>
      <c r="D33" s="353">
        <v>0.0</v>
      </c>
      <c r="E33" s="353"/>
      <c r="F33" s="344"/>
      <c r="G33" s="345"/>
      <c r="H33" s="344"/>
      <c r="I33" s="370">
        <v>32.0</v>
      </c>
      <c r="J33" s="14" t="s">
        <v>5759</v>
      </c>
      <c r="K33" s="14">
        <v>2.0</v>
      </c>
      <c r="L33" s="14" t="s">
        <v>5411</v>
      </c>
    </row>
    <row r="34" ht="15.0" customHeight="1">
      <c r="A34" s="351" t="s">
        <v>5912</v>
      </c>
      <c r="B34" s="352">
        <v>0.0</v>
      </c>
      <c r="C34" s="355"/>
      <c r="D34" s="355"/>
      <c r="E34" s="355"/>
      <c r="F34" s="344"/>
      <c r="G34" s="345"/>
      <c r="H34" s="344"/>
      <c r="I34" s="347">
        <v>33.0</v>
      </c>
      <c r="J34" s="14" t="s">
        <v>5447</v>
      </c>
      <c r="K34" s="14">
        <v>2.0</v>
      </c>
      <c r="L34" s="14" t="s">
        <v>5369</v>
      </c>
    </row>
    <row r="35" ht="15.0" customHeight="1">
      <c r="A35" s="351" t="s">
        <v>5661</v>
      </c>
      <c r="B35" s="352">
        <v>0.0</v>
      </c>
      <c r="C35" s="353">
        <v>0.0</v>
      </c>
      <c r="D35" s="353">
        <v>0.0</v>
      </c>
      <c r="E35" s="353"/>
      <c r="F35" s="344"/>
      <c r="G35" s="345"/>
      <c r="H35" s="344"/>
      <c r="I35" s="370">
        <v>34.0</v>
      </c>
      <c r="J35" s="14" t="s">
        <v>5450</v>
      </c>
      <c r="K35" s="14">
        <v>2.0</v>
      </c>
      <c r="L35" s="14" t="s">
        <v>5369</v>
      </c>
    </row>
    <row r="36" ht="15.0" customHeight="1">
      <c r="A36" s="351" t="s">
        <v>3384</v>
      </c>
      <c r="B36" s="352">
        <v>0.0</v>
      </c>
      <c r="C36" s="344"/>
      <c r="D36" s="344"/>
      <c r="E36" s="344"/>
      <c r="F36" s="344"/>
      <c r="G36" s="345"/>
      <c r="H36" s="344"/>
      <c r="I36" s="347">
        <v>35.0</v>
      </c>
      <c r="J36" s="14" t="s">
        <v>5542</v>
      </c>
      <c r="K36" s="14">
        <v>2.0</v>
      </c>
      <c r="L36" s="14" t="s">
        <v>5369</v>
      </c>
    </row>
    <row r="37" ht="19.5" customHeight="1">
      <c r="A37" s="3"/>
      <c r="B37" s="344"/>
      <c r="C37" s="344"/>
      <c r="D37" s="344"/>
      <c r="E37" s="344"/>
      <c r="F37" s="344"/>
      <c r="G37" s="345"/>
      <c r="H37" s="344"/>
      <c r="I37" s="370">
        <v>36.0</v>
      </c>
      <c r="J37" s="14" t="s">
        <v>5930</v>
      </c>
      <c r="K37" s="14">
        <v>2.0</v>
      </c>
      <c r="L37" s="14" t="s">
        <v>5411</v>
      </c>
    </row>
    <row r="38" ht="15.0" customHeight="1">
      <c r="A38" s="346" t="s">
        <v>5369</v>
      </c>
      <c r="B38" s="48"/>
      <c r="C38" s="48"/>
      <c r="D38" s="48"/>
      <c r="E38" s="48"/>
      <c r="F38" s="344"/>
      <c r="G38" s="345"/>
      <c r="H38" s="344"/>
      <c r="I38" s="347">
        <v>37.0</v>
      </c>
      <c r="J38" s="14" t="s">
        <v>5924</v>
      </c>
      <c r="K38" s="14">
        <v>1.0</v>
      </c>
      <c r="L38" s="14" t="s">
        <v>5366</v>
      </c>
    </row>
    <row r="39" ht="15.0" customHeight="1">
      <c r="A39" s="348" t="s">
        <v>5450</v>
      </c>
      <c r="B39" s="360"/>
      <c r="C39" s="361">
        <v>1.0</v>
      </c>
      <c r="D39" s="361">
        <v>1.0</v>
      </c>
      <c r="E39" s="361"/>
      <c r="F39" s="344"/>
      <c r="G39" s="345"/>
      <c r="H39" s="344"/>
      <c r="I39" s="370">
        <v>38.0</v>
      </c>
      <c r="J39" s="14" t="s">
        <v>5922</v>
      </c>
      <c r="K39" s="14">
        <v>0.0</v>
      </c>
      <c r="L39" s="14" t="s">
        <v>5392</v>
      </c>
    </row>
    <row r="40" ht="15.0" customHeight="1">
      <c r="A40" s="351" t="s">
        <v>5921</v>
      </c>
      <c r="B40" s="362">
        <v>4.0</v>
      </c>
      <c r="C40" s="14">
        <v>4.0</v>
      </c>
      <c r="D40" s="14">
        <v>4.0</v>
      </c>
      <c r="E40" s="14">
        <v>4.0</v>
      </c>
      <c r="F40" s="344"/>
      <c r="G40" s="345"/>
      <c r="H40" s="344"/>
      <c r="I40" s="347">
        <v>39.0</v>
      </c>
      <c r="J40" s="14" t="s">
        <v>5652</v>
      </c>
      <c r="K40" s="9">
        <v>2.0</v>
      </c>
      <c r="L40" s="14" t="s">
        <v>5441</v>
      </c>
    </row>
    <row r="41" ht="15.0" customHeight="1">
      <c r="A41" s="351" t="s">
        <v>5479</v>
      </c>
      <c r="B41" s="362">
        <v>6.0</v>
      </c>
      <c r="C41" s="14">
        <v>6.0</v>
      </c>
      <c r="D41" s="14">
        <v>6.0</v>
      </c>
      <c r="E41" s="14">
        <v>6.0</v>
      </c>
      <c r="F41" s="344"/>
      <c r="G41" s="345"/>
      <c r="H41" s="344"/>
      <c r="I41" s="370">
        <v>40.0</v>
      </c>
      <c r="J41" s="14" t="s">
        <v>5461</v>
      </c>
      <c r="K41" s="9">
        <v>2.0</v>
      </c>
      <c r="L41" s="14" t="s">
        <v>5396</v>
      </c>
    </row>
    <row r="42" ht="15.0" customHeight="1">
      <c r="A42" s="351" t="s">
        <v>5447</v>
      </c>
      <c r="B42" s="362">
        <v>10.0</v>
      </c>
      <c r="C42" s="14">
        <v>10.0</v>
      </c>
      <c r="D42" s="14">
        <v>10.0</v>
      </c>
      <c r="E42" s="14">
        <v>10.0</v>
      </c>
      <c r="F42" s="344"/>
      <c r="G42" s="345"/>
      <c r="H42" s="344"/>
      <c r="I42" s="347">
        <v>41.0</v>
      </c>
      <c r="J42" s="14" t="s">
        <v>5767</v>
      </c>
      <c r="K42" s="14">
        <v>2.0</v>
      </c>
      <c r="L42" s="14" t="s">
        <v>5369</v>
      </c>
    </row>
    <row r="43" ht="15.0" customHeight="1">
      <c r="A43" s="351" t="s">
        <v>5673</v>
      </c>
      <c r="B43" s="362">
        <v>11.0</v>
      </c>
      <c r="C43" s="14">
        <v>11.0</v>
      </c>
      <c r="D43" s="14">
        <v>11.0</v>
      </c>
      <c r="E43" s="14">
        <v>11.0</v>
      </c>
      <c r="F43" s="344"/>
      <c r="G43" s="345"/>
      <c r="H43" s="344"/>
      <c r="I43" s="370">
        <v>42.0</v>
      </c>
      <c r="J43" s="14" t="s">
        <v>5654</v>
      </c>
      <c r="K43" s="9">
        <v>2.0</v>
      </c>
      <c r="L43" s="14" t="s">
        <v>5441</v>
      </c>
    </row>
    <row r="44" ht="15.0" customHeight="1">
      <c r="A44" s="351" t="s">
        <v>5542</v>
      </c>
      <c r="B44" s="362">
        <v>15.0</v>
      </c>
      <c r="C44" s="14">
        <v>15.0</v>
      </c>
      <c r="D44" s="14">
        <v>15.0</v>
      </c>
      <c r="E44" s="14">
        <v>15.0</v>
      </c>
      <c r="F44" s="344"/>
      <c r="G44" s="345"/>
      <c r="H44" s="344"/>
      <c r="I44" s="347">
        <v>43.0</v>
      </c>
      <c r="J44" s="14" t="s">
        <v>5925</v>
      </c>
      <c r="K44" s="14">
        <v>1.0</v>
      </c>
      <c r="L44" s="14" t="s">
        <v>5366</v>
      </c>
    </row>
    <row r="45" ht="15.0" customHeight="1">
      <c r="A45" s="351" t="s">
        <v>5463</v>
      </c>
      <c r="B45" s="362">
        <v>17.0</v>
      </c>
      <c r="C45" s="14">
        <v>17.0</v>
      </c>
      <c r="D45" s="14">
        <v>17.0</v>
      </c>
      <c r="E45" s="14">
        <v>17.0</v>
      </c>
      <c r="F45" s="344"/>
      <c r="G45" s="345"/>
      <c r="H45" s="344"/>
      <c r="I45" s="370">
        <v>44.0</v>
      </c>
      <c r="J45" s="14" t="s">
        <v>5923</v>
      </c>
      <c r="K45" s="14">
        <v>0.0</v>
      </c>
      <c r="L45" s="14" t="s">
        <v>5392</v>
      </c>
    </row>
    <row r="46" ht="15.0" customHeight="1">
      <c r="A46" s="351" t="s">
        <v>5548</v>
      </c>
      <c r="B46" s="362">
        <v>18.0</v>
      </c>
      <c r="C46" s="14">
        <v>18.0</v>
      </c>
      <c r="D46" s="14">
        <v>18.0</v>
      </c>
      <c r="E46" s="14">
        <v>18.0</v>
      </c>
      <c r="F46" s="344"/>
      <c r="G46" s="345"/>
      <c r="H46" s="344"/>
      <c r="I46" s="347">
        <v>45.0</v>
      </c>
      <c r="J46" s="14" t="s">
        <v>5463</v>
      </c>
      <c r="K46" s="14">
        <v>2.0</v>
      </c>
      <c r="L46" s="14" t="s">
        <v>5369</v>
      </c>
    </row>
    <row r="47" ht="15.0" customHeight="1">
      <c r="A47" s="351" t="s">
        <v>5444</v>
      </c>
      <c r="B47" s="362">
        <v>19.0</v>
      </c>
      <c r="C47" s="344"/>
      <c r="D47" s="344"/>
      <c r="E47" s="344"/>
      <c r="F47" s="344"/>
      <c r="G47" s="345"/>
      <c r="H47" s="344"/>
      <c r="I47" s="370">
        <v>46.0</v>
      </c>
      <c r="J47" s="14" t="s">
        <v>5548</v>
      </c>
      <c r="K47" s="14">
        <v>2.0</v>
      </c>
      <c r="L47" s="14" t="s">
        <v>5369</v>
      </c>
    </row>
    <row r="48" ht="15.0" customHeight="1">
      <c r="A48" s="351" t="s">
        <v>5434</v>
      </c>
      <c r="B48" s="362">
        <v>21.0</v>
      </c>
      <c r="C48" s="14">
        <v>21.0</v>
      </c>
      <c r="D48" s="14">
        <v>21.0</v>
      </c>
      <c r="E48" s="14">
        <v>21.0</v>
      </c>
      <c r="F48" s="344"/>
      <c r="G48" s="345"/>
      <c r="H48" s="344"/>
      <c r="I48" s="347">
        <v>47.0</v>
      </c>
      <c r="J48" s="14" t="s">
        <v>5467</v>
      </c>
      <c r="K48" s="14">
        <v>2.0</v>
      </c>
      <c r="L48" s="14" t="s">
        <v>5369</v>
      </c>
    </row>
    <row r="49" ht="15.0" customHeight="1">
      <c r="A49" s="351" t="s">
        <v>5679</v>
      </c>
      <c r="B49" s="356"/>
      <c r="C49" s="14">
        <v>23.0</v>
      </c>
      <c r="D49" s="14">
        <v>23.0</v>
      </c>
      <c r="E49" s="14">
        <v>23.0</v>
      </c>
      <c r="F49" s="344"/>
      <c r="G49" s="345"/>
      <c r="H49" s="344"/>
      <c r="I49" s="370">
        <v>48.0</v>
      </c>
      <c r="J49" s="14" t="s">
        <v>5469</v>
      </c>
      <c r="K49" s="14">
        <v>2.0</v>
      </c>
      <c r="L49" s="14" t="s">
        <v>5369</v>
      </c>
    </row>
    <row r="50" ht="15.0" customHeight="1">
      <c r="A50" s="351" t="s">
        <v>2374</v>
      </c>
      <c r="B50" s="362">
        <v>26.0</v>
      </c>
      <c r="C50" s="14">
        <v>26.0</v>
      </c>
      <c r="D50" s="14">
        <v>26.0</v>
      </c>
      <c r="E50" s="14">
        <v>26.0</v>
      </c>
      <c r="F50" s="344"/>
      <c r="G50" s="345"/>
      <c r="H50" s="344"/>
      <c r="I50" s="347">
        <v>49.0</v>
      </c>
      <c r="J50" s="14" t="s">
        <v>5920</v>
      </c>
      <c r="K50" s="14">
        <v>0.0</v>
      </c>
      <c r="L50" s="14" t="s">
        <v>5392</v>
      </c>
    </row>
    <row r="51" ht="15.0" customHeight="1">
      <c r="A51" s="351" t="s">
        <v>5469</v>
      </c>
      <c r="B51" s="362">
        <v>27.0</v>
      </c>
      <c r="C51" s="14">
        <v>27.0</v>
      </c>
      <c r="D51" s="14">
        <v>27.0</v>
      </c>
      <c r="E51" s="14">
        <v>27.0</v>
      </c>
      <c r="F51" s="344"/>
      <c r="G51" s="345"/>
      <c r="H51" s="344"/>
      <c r="I51" s="370">
        <v>50.0</v>
      </c>
      <c r="J51" s="14" t="s">
        <v>5771</v>
      </c>
      <c r="K51" s="9">
        <v>2.0</v>
      </c>
      <c r="L51" s="14" t="s">
        <v>5396</v>
      </c>
    </row>
    <row r="52" ht="15.0" customHeight="1">
      <c r="A52" s="351" t="s">
        <v>5683</v>
      </c>
      <c r="B52" s="362">
        <v>30.0</v>
      </c>
      <c r="C52" s="14">
        <v>30.0</v>
      </c>
      <c r="D52" s="14">
        <v>30.0</v>
      </c>
      <c r="E52" s="14">
        <v>30.0</v>
      </c>
      <c r="F52" s="344"/>
      <c r="G52" s="345"/>
      <c r="H52" s="344"/>
      <c r="I52" s="347">
        <v>51.0</v>
      </c>
      <c r="J52" s="14" t="s">
        <v>5926</v>
      </c>
      <c r="K52" s="14">
        <v>1.0</v>
      </c>
      <c r="L52" s="14" t="s">
        <v>5366</v>
      </c>
    </row>
    <row r="53" ht="15.0" customHeight="1">
      <c r="A53" s="351" t="s">
        <v>5408</v>
      </c>
      <c r="B53" s="362">
        <v>32.0</v>
      </c>
      <c r="C53" s="14">
        <v>32.0</v>
      </c>
      <c r="D53" s="14">
        <v>32.0</v>
      </c>
      <c r="E53" s="14">
        <v>32.0</v>
      </c>
      <c r="F53" s="344"/>
      <c r="G53" s="345"/>
      <c r="H53" s="344"/>
      <c r="I53" s="370">
        <v>52.0</v>
      </c>
      <c r="J53" s="14" t="s">
        <v>5554</v>
      </c>
      <c r="K53" s="14">
        <v>2.0</v>
      </c>
      <c r="L53" s="14" t="s">
        <v>5369</v>
      </c>
    </row>
    <row r="54" ht="15.0" customHeight="1">
      <c r="A54" s="351" t="s">
        <v>5750</v>
      </c>
      <c r="B54" s="362">
        <v>35.0</v>
      </c>
      <c r="C54" s="14">
        <v>35.0</v>
      </c>
      <c r="D54" s="14">
        <v>35.0</v>
      </c>
      <c r="E54" s="14">
        <v>35.0</v>
      </c>
      <c r="F54" s="344"/>
      <c r="G54" s="345"/>
      <c r="H54" s="344"/>
      <c r="I54" s="347">
        <v>53.0</v>
      </c>
      <c r="J54" s="14" t="s">
        <v>5555</v>
      </c>
      <c r="K54" s="14">
        <v>2.0</v>
      </c>
      <c r="L54" s="14" t="s">
        <v>5369</v>
      </c>
    </row>
    <row r="55" ht="15.0" customHeight="1">
      <c r="A55" s="351" t="s">
        <v>5682</v>
      </c>
      <c r="B55" s="362">
        <v>37.0</v>
      </c>
      <c r="C55" s="14">
        <v>37.0</v>
      </c>
      <c r="D55" s="14">
        <v>37.0</v>
      </c>
      <c r="E55" s="14">
        <v>37.0</v>
      </c>
      <c r="F55" s="344"/>
      <c r="G55" s="345"/>
      <c r="H55" s="344"/>
      <c r="I55" s="370">
        <v>54.0</v>
      </c>
      <c r="J55" s="14" t="s">
        <v>5604</v>
      </c>
      <c r="K55" s="14">
        <v>2.0</v>
      </c>
      <c r="L55" s="14" t="s">
        <v>5369</v>
      </c>
    </row>
    <row r="56" ht="15.0" customHeight="1">
      <c r="A56" s="351" t="s">
        <v>5744</v>
      </c>
      <c r="B56" s="362">
        <v>38.0</v>
      </c>
      <c r="C56" s="14">
        <v>38.0</v>
      </c>
      <c r="D56" s="14">
        <v>38.0</v>
      </c>
      <c r="E56" s="14">
        <v>38.0</v>
      </c>
      <c r="F56" s="344"/>
      <c r="G56" s="345"/>
      <c r="H56" s="344"/>
      <c r="I56" s="347">
        <v>55.0</v>
      </c>
      <c r="J56" s="14" t="s">
        <v>5919</v>
      </c>
      <c r="K56" s="14">
        <v>0.0</v>
      </c>
      <c r="L56" s="14" t="s">
        <v>5392</v>
      </c>
    </row>
    <row r="57" ht="15.0" customHeight="1">
      <c r="A57" s="351" t="s">
        <v>5604</v>
      </c>
      <c r="B57" s="362">
        <v>39.0</v>
      </c>
      <c r="C57" s="14">
        <v>39.0</v>
      </c>
      <c r="D57" s="14">
        <v>39.0</v>
      </c>
      <c r="E57" s="14">
        <v>39.0</v>
      </c>
      <c r="F57" s="344"/>
      <c r="G57" s="345"/>
      <c r="H57" s="344"/>
      <c r="I57" s="370">
        <v>56.0</v>
      </c>
      <c r="J57" s="14" t="s">
        <v>5470</v>
      </c>
      <c r="K57" s="14">
        <v>2.0</v>
      </c>
      <c r="L57" s="14" t="s">
        <v>5369</v>
      </c>
    </row>
    <row r="58" ht="15.0" customHeight="1">
      <c r="A58" s="351" t="s">
        <v>5376</v>
      </c>
      <c r="B58" s="362">
        <v>40.0</v>
      </c>
      <c r="C58" s="14">
        <v>40.0</v>
      </c>
      <c r="D58" s="14">
        <v>40.0</v>
      </c>
      <c r="E58" s="14">
        <v>40.0</v>
      </c>
      <c r="F58" s="344"/>
      <c r="G58" s="345"/>
      <c r="H58" s="344"/>
      <c r="I58" s="347">
        <v>57.0</v>
      </c>
      <c r="J58" s="14" t="s">
        <v>5682</v>
      </c>
      <c r="K58" s="14">
        <v>2.0</v>
      </c>
      <c r="L58" s="14" t="s">
        <v>5369</v>
      </c>
    </row>
    <row r="59" ht="15.0" customHeight="1">
      <c r="A59" s="351" t="s">
        <v>5420</v>
      </c>
      <c r="B59" s="362">
        <v>42.0</v>
      </c>
      <c r="C59" s="14">
        <v>42.0</v>
      </c>
      <c r="D59" s="14">
        <v>42.0</v>
      </c>
      <c r="E59" s="14">
        <v>42.0</v>
      </c>
      <c r="F59" s="344"/>
      <c r="G59" s="345"/>
      <c r="H59" s="344"/>
      <c r="I59" s="370">
        <v>58.0</v>
      </c>
      <c r="J59" s="14" t="s">
        <v>5473</v>
      </c>
      <c r="K59" s="14">
        <v>2.0</v>
      </c>
      <c r="L59" s="14" t="s">
        <v>5369</v>
      </c>
    </row>
    <row r="60" ht="15.0" customHeight="1">
      <c r="A60" s="351" t="s">
        <v>5473</v>
      </c>
      <c r="B60" s="362">
        <v>43.0</v>
      </c>
      <c r="C60" s="344"/>
      <c r="D60" s="344"/>
      <c r="E60" s="344"/>
      <c r="F60" s="344"/>
      <c r="G60" s="345"/>
      <c r="H60" s="344"/>
      <c r="I60" s="347">
        <v>59.0</v>
      </c>
      <c r="J60" s="14" t="s">
        <v>5683</v>
      </c>
      <c r="K60" s="14">
        <v>2.0</v>
      </c>
      <c r="L60" s="14" t="s">
        <v>5369</v>
      </c>
    </row>
    <row r="61" ht="15.0" customHeight="1">
      <c r="A61" s="351" t="s">
        <v>5467</v>
      </c>
      <c r="B61" s="362">
        <v>44.0</v>
      </c>
      <c r="C61" s="14">
        <v>44.0</v>
      </c>
      <c r="D61" s="14">
        <v>44.0</v>
      </c>
      <c r="E61" s="14">
        <v>44.0</v>
      </c>
      <c r="F61" s="344"/>
      <c r="G61" s="345"/>
      <c r="H61" s="344"/>
      <c r="I61" s="370">
        <v>60.0</v>
      </c>
      <c r="J61" s="14" t="s">
        <v>5462</v>
      </c>
      <c r="K61" s="14">
        <v>2.0</v>
      </c>
      <c r="L61" s="14" t="s">
        <v>5369</v>
      </c>
    </row>
    <row r="62" ht="15.0" customHeight="1">
      <c r="A62" s="351" t="s">
        <v>5470</v>
      </c>
      <c r="B62" s="356"/>
      <c r="C62" s="14">
        <v>48.0</v>
      </c>
      <c r="D62" s="14">
        <v>48.0</v>
      </c>
      <c r="E62" s="14">
        <v>48.0</v>
      </c>
      <c r="F62" s="344"/>
      <c r="G62" s="345"/>
      <c r="H62" s="344"/>
      <c r="I62" s="347">
        <v>61.0</v>
      </c>
      <c r="J62" s="14" t="s">
        <v>5679</v>
      </c>
      <c r="K62" s="14">
        <v>2.0</v>
      </c>
      <c r="L62" s="14" t="s">
        <v>5369</v>
      </c>
    </row>
    <row r="63" ht="15.0" customHeight="1">
      <c r="A63" s="351" t="s">
        <v>5414</v>
      </c>
      <c r="B63" s="356"/>
      <c r="C63" s="14">
        <v>49.0</v>
      </c>
      <c r="D63" s="14">
        <v>49.0</v>
      </c>
      <c r="E63" s="14">
        <v>49.0</v>
      </c>
      <c r="F63" s="344"/>
      <c r="G63" s="345"/>
      <c r="H63" s="344"/>
      <c r="I63" s="370">
        <v>62.0</v>
      </c>
      <c r="J63" s="14" t="s">
        <v>5464</v>
      </c>
      <c r="K63" s="14">
        <v>2.0</v>
      </c>
      <c r="L63" s="14" t="s">
        <v>5411</v>
      </c>
    </row>
    <row r="64" ht="15.0" customHeight="1">
      <c r="A64" s="351" t="s">
        <v>5740</v>
      </c>
      <c r="B64" s="362">
        <v>53.0</v>
      </c>
      <c r="C64" s="14">
        <v>53.0</v>
      </c>
      <c r="D64" s="14">
        <v>53.0</v>
      </c>
      <c r="E64" s="14">
        <v>53.0</v>
      </c>
      <c r="F64" s="344"/>
      <c r="G64" s="345"/>
      <c r="H64" s="344"/>
      <c r="I64" s="347">
        <v>63.0</v>
      </c>
      <c r="J64" s="14" t="s">
        <v>5769</v>
      </c>
      <c r="K64" s="14">
        <v>2.0</v>
      </c>
      <c r="L64" s="14" t="s">
        <v>5411</v>
      </c>
    </row>
    <row r="65" ht="15.0" customHeight="1">
      <c r="A65" s="351" t="s">
        <v>5424</v>
      </c>
      <c r="B65" s="362">
        <v>54.0</v>
      </c>
      <c r="C65" s="14">
        <v>54.0</v>
      </c>
      <c r="D65" s="14">
        <v>54.0</v>
      </c>
      <c r="E65" s="14">
        <v>54.0</v>
      </c>
      <c r="F65" s="344"/>
      <c r="G65" s="345"/>
      <c r="H65" s="344"/>
      <c r="I65" s="370">
        <v>64.0</v>
      </c>
      <c r="J65" s="14" t="s">
        <v>5560</v>
      </c>
      <c r="K65" s="14">
        <v>2.0</v>
      </c>
      <c r="L65" s="14" t="s">
        <v>5369</v>
      </c>
    </row>
    <row r="66" ht="15.0" customHeight="1">
      <c r="A66" s="351" t="s">
        <v>5418</v>
      </c>
      <c r="B66" s="362">
        <v>58.0</v>
      </c>
      <c r="C66" s="344"/>
      <c r="D66" s="344"/>
      <c r="E66" s="344"/>
      <c r="F66" s="344"/>
      <c r="G66" s="345"/>
      <c r="H66" s="344"/>
      <c r="I66" s="347">
        <v>65.0</v>
      </c>
      <c r="J66" s="14" t="s">
        <v>2108</v>
      </c>
      <c r="K66" s="14">
        <v>2.0</v>
      </c>
      <c r="L66" s="14" t="s">
        <v>5369</v>
      </c>
    </row>
    <row r="67" ht="15.0" customHeight="1">
      <c r="A67" s="351" t="s">
        <v>5368</v>
      </c>
      <c r="B67" s="356"/>
      <c r="C67" s="14">
        <v>62.0</v>
      </c>
      <c r="D67" s="14">
        <v>62.0</v>
      </c>
      <c r="E67" s="14">
        <v>62.0</v>
      </c>
      <c r="F67" s="344"/>
      <c r="G67" s="345"/>
      <c r="H67" s="344"/>
      <c r="I67" s="370">
        <v>66.0</v>
      </c>
      <c r="J67" s="14" t="s">
        <v>5673</v>
      </c>
      <c r="K67" s="14">
        <v>2.0</v>
      </c>
      <c r="L67" s="14" t="s">
        <v>5369</v>
      </c>
    </row>
    <row r="68" ht="15.0" customHeight="1">
      <c r="A68" s="351" t="s">
        <v>5630</v>
      </c>
      <c r="B68" s="362">
        <v>63.0</v>
      </c>
      <c r="C68" s="14">
        <v>63.0</v>
      </c>
      <c r="D68" s="14">
        <v>63.0</v>
      </c>
      <c r="E68" s="14">
        <v>63.0</v>
      </c>
      <c r="F68" s="344"/>
      <c r="G68" s="345"/>
      <c r="H68" s="344"/>
      <c r="I68" s="347">
        <v>67.0</v>
      </c>
      <c r="J68" s="14" t="s">
        <v>5486</v>
      </c>
      <c r="K68" s="14">
        <v>2.0</v>
      </c>
      <c r="L68" s="14" t="s">
        <v>5369</v>
      </c>
    </row>
    <row r="69" ht="15.0" customHeight="1">
      <c r="A69" s="351" t="s">
        <v>5928</v>
      </c>
      <c r="B69" s="362">
        <v>64.0</v>
      </c>
      <c r="C69" s="14">
        <v>64.0</v>
      </c>
      <c r="D69" s="14">
        <v>64.0</v>
      </c>
      <c r="E69" s="14">
        <v>64.0</v>
      </c>
      <c r="F69" s="344"/>
      <c r="G69" s="345"/>
      <c r="H69" s="344"/>
      <c r="I69" s="370">
        <v>68.0</v>
      </c>
      <c r="J69" s="14" t="s">
        <v>5912</v>
      </c>
      <c r="K69" s="9">
        <v>2.0</v>
      </c>
      <c r="L69" s="14" t="s">
        <v>5441</v>
      </c>
    </row>
    <row r="70" ht="15.0" customHeight="1">
      <c r="A70" s="351" t="s">
        <v>5540</v>
      </c>
      <c r="B70" s="362">
        <v>68.0</v>
      </c>
      <c r="C70" s="14">
        <v>68.0</v>
      </c>
      <c r="D70" s="14">
        <v>68.0</v>
      </c>
      <c r="E70" s="14">
        <v>68.0</v>
      </c>
      <c r="F70" s="344"/>
      <c r="G70" s="345"/>
      <c r="H70" s="344"/>
      <c r="I70" s="347">
        <v>69.0</v>
      </c>
      <c r="J70" s="14" t="s">
        <v>1119</v>
      </c>
      <c r="K70" s="14">
        <v>0.0</v>
      </c>
      <c r="L70" s="14" t="s">
        <v>5392</v>
      </c>
    </row>
    <row r="71" ht="15.0" customHeight="1">
      <c r="A71" s="351" t="s">
        <v>5926</v>
      </c>
      <c r="B71" s="362">
        <v>69.0</v>
      </c>
      <c r="C71" s="14">
        <v>69.0</v>
      </c>
      <c r="D71" s="14">
        <v>69.0</v>
      </c>
      <c r="E71" s="14">
        <v>69.0</v>
      </c>
      <c r="F71" s="344"/>
      <c r="G71" s="345"/>
      <c r="H71" s="344"/>
      <c r="I71" s="370">
        <v>70.0</v>
      </c>
      <c r="J71" s="14" t="s">
        <v>5479</v>
      </c>
      <c r="K71" s="14">
        <v>2.0</v>
      </c>
      <c r="L71" s="14" t="s">
        <v>5369</v>
      </c>
    </row>
    <row r="72" ht="15.0" customHeight="1">
      <c r="A72" s="351" t="s">
        <v>1707</v>
      </c>
      <c r="B72" s="362">
        <v>70.0</v>
      </c>
      <c r="C72" s="14">
        <v>70.0</v>
      </c>
      <c r="D72" s="14">
        <v>70.0</v>
      </c>
      <c r="E72" s="14"/>
      <c r="F72" s="344"/>
      <c r="G72" s="345"/>
      <c r="H72" s="344"/>
      <c r="I72" s="347">
        <v>71.0</v>
      </c>
      <c r="J72" s="14" t="s">
        <v>5661</v>
      </c>
      <c r="K72" s="14">
        <v>2.0</v>
      </c>
      <c r="L72" s="14" t="s">
        <v>5411</v>
      </c>
    </row>
    <row r="73" ht="15.0" customHeight="1">
      <c r="A73" s="351" t="s">
        <v>5560</v>
      </c>
      <c r="B73" s="362">
        <v>71.0</v>
      </c>
      <c r="C73" s="14">
        <v>71.0</v>
      </c>
      <c r="D73" s="14">
        <v>71.0</v>
      </c>
      <c r="E73" s="14">
        <v>71.0</v>
      </c>
      <c r="F73" s="344"/>
      <c r="G73" s="345"/>
      <c r="H73" s="344"/>
      <c r="I73" s="370">
        <v>72.0</v>
      </c>
      <c r="J73" s="14" t="s">
        <v>3384</v>
      </c>
      <c r="K73" s="14">
        <v>0.0</v>
      </c>
      <c r="L73" s="14" t="s">
        <v>5392</v>
      </c>
    </row>
    <row r="74" ht="15.0" customHeight="1">
      <c r="A74" s="351" t="s">
        <v>5931</v>
      </c>
      <c r="B74" s="356"/>
      <c r="C74" s="14">
        <v>72.0</v>
      </c>
      <c r="D74" s="14">
        <v>72.0</v>
      </c>
      <c r="E74" s="14">
        <v>72.0</v>
      </c>
      <c r="F74" s="344"/>
      <c r="G74" s="345"/>
      <c r="H74" s="344"/>
      <c r="I74" s="347">
        <v>73.0</v>
      </c>
      <c r="J74" s="363" t="s">
        <v>5931</v>
      </c>
      <c r="K74" s="363">
        <v>2.0</v>
      </c>
      <c r="L74" s="363" t="s">
        <v>5369</v>
      </c>
    </row>
    <row r="75" ht="15.0" customHeight="1">
      <c r="A75" s="351" t="s">
        <v>5769</v>
      </c>
      <c r="B75" s="362">
        <v>76.0</v>
      </c>
      <c r="C75" s="344"/>
      <c r="D75" s="344"/>
      <c r="E75" s="344"/>
      <c r="F75" s="344"/>
      <c r="G75" s="345"/>
      <c r="H75" s="344"/>
      <c r="I75" s="382"/>
      <c r="J75" s="364" t="s">
        <v>5493</v>
      </c>
      <c r="K75" s="365">
        <f>SUM(K2:K74)</f>
        <v>119</v>
      </c>
      <c r="L75" s="366"/>
    </row>
    <row r="76" ht="15.0" customHeight="1">
      <c r="A76" s="351" t="s">
        <v>5554</v>
      </c>
      <c r="B76" s="362">
        <v>80.0</v>
      </c>
      <c r="C76" s="14">
        <v>80.0</v>
      </c>
      <c r="D76" s="14">
        <v>80.0</v>
      </c>
      <c r="E76" s="14">
        <v>80.0</v>
      </c>
      <c r="F76" s="344"/>
      <c r="G76" s="345"/>
      <c r="H76" s="344"/>
      <c r="I76" s="382"/>
      <c r="J76" s="14" t="s">
        <v>5497</v>
      </c>
      <c r="K76" s="367">
        <f>K75-((2*5)+(2*5))</f>
        <v>99</v>
      </c>
      <c r="L76" s="3"/>
    </row>
    <row r="77" ht="15.0" customHeight="1">
      <c r="A77" s="351" t="s">
        <v>5462</v>
      </c>
      <c r="B77" s="362">
        <v>82.0</v>
      </c>
      <c r="C77" s="344"/>
      <c r="D77" s="344"/>
      <c r="E77" s="344"/>
      <c r="F77" s="344"/>
      <c r="G77" s="345"/>
      <c r="H77" s="344"/>
      <c r="I77" s="382"/>
      <c r="J77" s="3"/>
      <c r="K77" s="344"/>
      <c r="L77" s="3"/>
    </row>
    <row r="78" ht="15.0" customHeight="1">
      <c r="A78" s="351" t="s">
        <v>5461</v>
      </c>
      <c r="B78" s="362">
        <v>83.0</v>
      </c>
      <c r="C78" s="344"/>
      <c r="D78" s="344"/>
      <c r="E78" s="344"/>
      <c r="F78" s="344"/>
      <c r="G78" s="345"/>
      <c r="H78" s="344"/>
      <c r="I78" s="382"/>
      <c r="J78" s="3"/>
      <c r="K78" s="344"/>
      <c r="L78" s="3"/>
    </row>
    <row r="79" ht="15.0" customHeight="1">
      <c r="A79" s="351" t="s">
        <v>5486</v>
      </c>
      <c r="B79" s="356"/>
      <c r="C79" s="14">
        <v>87.0</v>
      </c>
      <c r="D79" s="14">
        <v>87.0</v>
      </c>
      <c r="E79" s="14">
        <v>87.0</v>
      </c>
      <c r="F79" s="344"/>
      <c r="G79" s="345"/>
      <c r="H79" s="344"/>
      <c r="I79" s="382"/>
      <c r="J79" s="3"/>
      <c r="K79" s="344"/>
      <c r="L79" s="3"/>
    </row>
    <row r="80" ht="15.0" customHeight="1">
      <c r="A80" s="351" t="s">
        <v>5462</v>
      </c>
      <c r="B80" s="356"/>
      <c r="C80" s="344"/>
      <c r="D80" s="14">
        <v>88.0</v>
      </c>
      <c r="E80" s="14">
        <v>88.0</v>
      </c>
      <c r="F80" s="344"/>
      <c r="G80" s="345"/>
      <c r="H80" s="344"/>
      <c r="I80" s="382"/>
      <c r="J80" s="3"/>
      <c r="K80" s="344"/>
      <c r="L80" s="3"/>
    </row>
    <row r="81" ht="15.0" customHeight="1">
      <c r="A81" s="351" t="s">
        <v>2108</v>
      </c>
      <c r="B81" s="362">
        <v>90.0</v>
      </c>
      <c r="C81" s="14">
        <v>90.0</v>
      </c>
      <c r="D81" s="14">
        <v>90.0</v>
      </c>
      <c r="E81" s="14">
        <v>90.0</v>
      </c>
      <c r="F81" s="344"/>
      <c r="G81" s="345"/>
      <c r="H81" s="344"/>
      <c r="I81" s="382"/>
      <c r="J81" s="3"/>
      <c r="K81" s="344"/>
      <c r="L81" s="3"/>
    </row>
    <row r="82" ht="15.0" customHeight="1">
      <c r="A82" s="351" t="s">
        <v>5752</v>
      </c>
      <c r="B82" s="356"/>
      <c r="C82" s="14">
        <v>91.0</v>
      </c>
      <c r="D82" s="14">
        <v>91.0</v>
      </c>
      <c r="E82" s="14">
        <v>91.0</v>
      </c>
      <c r="F82" s="344"/>
      <c r="G82" s="345"/>
      <c r="H82" s="344"/>
      <c r="I82" s="382"/>
      <c r="J82" s="3"/>
      <c r="K82" s="344"/>
      <c r="L82" s="3"/>
    </row>
    <row r="83" ht="15.0" customHeight="1">
      <c r="A83" s="351" t="s">
        <v>5473</v>
      </c>
      <c r="B83" s="356"/>
      <c r="C83" s="344"/>
      <c r="D83" s="14">
        <v>94.0</v>
      </c>
      <c r="E83" s="14"/>
      <c r="F83" s="344"/>
      <c r="G83" s="345"/>
      <c r="H83" s="344"/>
      <c r="I83" s="382"/>
      <c r="J83" s="3"/>
      <c r="K83" s="344"/>
      <c r="L83" s="3"/>
    </row>
    <row r="84" ht="15.0" customHeight="1">
      <c r="A84" s="351" t="s">
        <v>5555</v>
      </c>
      <c r="B84" s="356"/>
      <c r="C84" s="14">
        <v>94.0</v>
      </c>
      <c r="D84" s="14">
        <v>94.0</v>
      </c>
      <c r="E84" s="14"/>
      <c r="F84" s="344"/>
      <c r="G84" s="345"/>
      <c r="H84" s="344"/>
      <c r="I84" s="382"/>
      <c r="J84" s="3"/>
      <c r="K84" s="344"/>
      <c r="L84" s="3"/>
    </row>
    <row r="85" ht="15.0" customHeight="1">
      <c r="A85" s="351" t="s">
        <v>5767</v>
      </c>
      <c r="B85" s="356"/>
      <c r="C85" s="344"/>
      <c r="D85" s="14">
        <v>96.0</v>
      </c>
      <c r="E85" s="14">
        <v>96.0</v>
      </c>
      <c r="F85" s="344"/>
      <c r="G85" s="345"/>
      <c r="H85" s="344"/>
      <c r="I85" s="382"/>
      <c r="J85" s="3"/>
      <c r="K85" s="344"/>
      <c r="L85" s="3"/>
    </row>
    <row r="86" ht="15.0" customHeight="1">
      <c r="A86" s="351" t="s">
        <v>5620</v>
      </c>
      <c r="B86" s="356"/>
      <c r="C86" s="344"/>
      <c r="D86" s="14">
        <v>99.0</v>
      </c>
      <c r="E86" s="14">
        <v>99.0</v>
      </c>
      <c r="F86" s="344"/>
      <c r="G86" s="345"/>
      <c r="H86" s="344"/>
      <c r="I86" s="382"/>
      <c r="J86" s="3"/>
      <c r="K86" s="344"/>
      <c r="L86" s="3"/>
    </row>
    <row r="87" ht="15.0" customHeight="1">
      <c r="A87" s="351" t="s">
        <v>5398</v>
      </c>
      <c r="B87" s="356"/>
      <c r="C87" s="344"/>
      <c r="D87" s="14">
        <v>100.0</v>
      </c>
      <c r="E87" s="14">
        <v>100.0</v>
      </c>
      <c r="F87" s="344"/>
      <c r="G87" s="345"/>
      <c r="H87" s="344"/>
      <c r="I87" s="382"/>
      <c r="J87" s="3"/>
      <c r="K87" s="344"/>
      <c r="L87" s="3"/>
    </row>
    <row r="88" ht="15.0" customHeight="1">
      <c r="A88" s="351" t="s">
        <v>4253</v>
      </c>
      <c r="B88" s="362" t="s">
        <v>5506</v>
      </c>
      <c r="C88" s="14" t="s">
        <v>5506</v>
      </c>
      <c r="D88" s="14" t="s">
        <v>5506</v>
      </c>
      <c r="E88" s="14"/>
      <c r="F88" s="344"/>
      <c r="G88" s="345"/>
      <c r="H88" s="344"/>
      <c r="I88" s="382"/>
      <c r="J88" s="3"/>
      <c r="K88" s="344"/>
      <c r="L88" s="3"/>
    </row>
    <row r="89" ht="15.0" customHeight="1">
      <c r="A89" s="351" t="s">
        <v>5555</v>
      </c>
      <c r="B89" s="362" t="s">
        <v>5578</v>
      </c>
      <c r="C89" s="344"/>
      <c r="D89" s="344"/>
      <c r="E89" s="344"/>
      <c r="F89" s="344"/>
      <c r="G89" s="345"/>
      <c r="H89" s="344"/>
      <c r="I89" s="382"/>
      <c r="J89" s="3"/>
      <c r="K89" s="344"/>
      <c r="L89" s="3"/>
    </row>
    <row r="90" ht="15.0" customHeight="1">
      <c r="A90" s="351" t="s">
        <v>5771</v>
      </c>
      <c r="B90" s="362" t="s">
        <v>5784</v>
      </c>
      <c r="C90" s="344"/>
      <c r="D90" s="344"/>
      <c r="E90" s="344"/>
      <c r="F90" s="344"/>
      <c r="G90" s="345"/>
      <c r="H90" s="344"/>
      <c r="I90" s="382"/>
      <c r="J90" s="3"/>
      <c r="K90" s="344"/>
      <c r="L90" s="3"/>
    </row>
  </sheetData>
  <mergeCells count="3">
    <mergeCell ref="A2:E2"/>
    <mergeCell ref="A21:E21"/>
    <mergeCell ref="A38:E38"/>
  </mergeCells>
  <conditionalFormatting sqref="B3:E19">
    <cfRule type="containsBlanks" dxfId="0" priority="1">
      <formula>LEN(TRIM(B3))=0</formula>
    </cfRule>
  </conditionalFormatting>
  <conditionalFormatting sqref="B3:E19">
    <cfRule type="cellIs" dxfId="1" priority="2" operator="lessThanOrEqual">
      <formula>25</formula>
    </cfRule>
  </conditionalFormatting>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4824</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9" t="s">
        <v>5916</v>
      </c>
      <c r="K2" s="9">
        <v>0.0</v>
      </c>
      <c r="L2" s="9" t="s">
        <v>5392</v>
      </c>
    </row>
    <row r="3" ht="15.0" customHeight="1">
      <c r="A3" s="348" t="s">
        <v>5938</v>
      </c>
      <c r="B3" s="368"/>
      <c r="C3" s="369"/>
      <c r="D3" s="350">
        <v>0.0</v>
      </c>
      <c r="E3" s="350">
        <v>0.0</v>
      </c>
      <c r="F3" s="344"/>
      <c r="G3" s="345"/>
      <c r="H3" s="344"/>
      <c r="I3" s="370">
        <v>2.0</v>
      </c>
      <c r="J3" s="14" t="s">
        <v>5368</v>
      </c>
      <c r="K3" s="14">
        <v>2.0</v>
      </c>
      <c r="L3" s="14" t="s">
        <v>5369</v>
      </c>
    </row>
    <row r="4" ht="15.0" customHeight="1">
      <c r="A4" s="351" t="s">
        <v>5444</v>
      </c>
      <c r="B4" s="354"/>
      <c r="C4" s="353">
        <v>0.0</v>
      </c>
      <c r="D4" s="353">
        <v>0.0</v>
      </c>
      <c r="E4" s="353">
        <v>0.0</v>
      </c>
      <c r="F4" s="344"/>
      <c r="G4" s="345"/>
      <c r="H4" s="344"/>
      <c r="I4" s="347">
        <v>3.0</v>
      </c>
      <c r="J4" s="14" t="s">
        <v>5917</v>
      </c>
      <c r="K4" s="14">
        <v>0.0</v>
      </c>
      <c r="L4" s="14" t="s">
        <v>5392</v>
      </c>
    </row>
    <row r="5" ht="15.0" customHeight="1">
      <c r="A5" s="351" t="s">
        <v>5939</v>
      </c>
      <c r="B5" s="352">
        <v>0.0</v>
      </c>
      <c r="C5" s="353">
        <v>0.0</v>
      </c>
      <c r="D5" s="353">
        <v>0.0</v>
      </c>
      <c r="E5" s="353">
        <v>0.0</v>
      </c>
      <c r="F5" s="344"/>
      <c r="G5" s="345"/>
      <c r="H5" s="344"/>
      <c r="I5" s="370">
        <v>4.0</v>
      </c>
      <c r="J5" s="14" t="s">
        <v>5376</v>
      </c>
      <c r="K5" s="14">
        <v>2.0</v>
      </c>
      <c r="L5" s="14" t="s">
        <v>5369</v>
      </c>
    </row>
    <row r="6" ht="15.0" customHeight="1">
      <c r="A6" s="351" t="s">
        <v>1119</v>
      </c>
      <c r="B6" s="352">
        <v>0.0</v>
      </c>
      <c r="C6" s="353">
        <v>0.0</v>
      </c>
      <c r="D6" s="353">
        <v>0.0</v>
      </c>
      <c r="E6" s="353">
        <v>0.0</v>
      </c>
      <c r="F6" s="344"/>
      <c r="G6" s="345"/>
      <c r="H6" s="344"/>
      <c r="I6" s="347">
        <v>5.0</v>
      </c>
      <c r="J6" s="14" t="s">
        <v>5595</v>
      </c>
      <c r="K6" s="14">
        <v>1.0</v>
      </c>
      <c r="L6" s="14" t="s">
        <v>5366</v>
      </c>
    </row>
    <row r="7" ht="15.0" customHeight="1">
      <c r="A7" s="351" t="s">
        <v>5918</v>
      </c>
      <c r="B7" s="352">
        <v>0.0</v>
      </c>
      <c r="C7" s="353">
        <v>0.0</v>
      </c>
      <c r="D7" s="353">
        <v>0.0</v>
      </c>
      <c r="E7" s="353">
        <v>0.0</v>
      </c>
      <c r="F7" s="344"/>
      <c r="G7" s="345"/>
      <c r="H7" s="344"/>
      <c r="I7" s="370">
        <v>6.0</v>
      </c>
      <c r="J7" s="14" t="s">
        <v>5921</v>
      </c>
      <c r="K7" s="14">
        <v>2.0</v>
      </c>
      <c r="L7" s="14" t="s">
        <v>5369</v>
      </c>
    </row>
    <row r="8" ht="15.0" customHeight="1">
      <c r="A8" s="351" t="s">
        <v>5919</v>
      </c>
      <c r="B8" s="352">
        <v>0.0</v>
      </c>
      <c r="C8" s="353">
        <v>0.0</v>
      </c>
      <c r="D8" s="353">
        <v>0.0</v>
      </c>
      <c r="E8" s="353">
        <v>0.0</v>
      </c>
      <c r="F8" s="344"/>
      <c r="G8" s="345"/>
      <c r="H8" s="344"/>
      <c r="I8" s="347">
        <v>7.0</v>
      </c>
      <c r="J8" s="14" t="s">
        <v>5398</v>
      </c>
      <c r="K8" s="14">
        <v>2.0</v>
      </c>
      <c r="L8" s="14" t="s">
        <v>5369</v>
      </c>
    </row>
    <row r="9" ht="15.0" customHeight="1">
      <c r="A9" s="351" t="s">
        <v>5920</v>
      </c>
      <c r="B9" s="352">
        <v>0.0</v>
      </c>
      <c r="C9" s="353">
        <v>0.0</v>
      </c>
      <c r="D9" s="353">
        <v>0.0</v>
      </c>
      <c r="E9" s="353">
        <v>0.0</v>
      </c>
      <c r="F9" s="344"/>
      <c r="G9" s="345"/>
      <c r="H9" s="344"/>
      <c r="I9" s="370">
        <v>8.0</v>
      </c>
      <c r="J9" s="14" t="s">
        <v>4253</v>
      </c>
      <c r="K9" s="14">
        <v>2.0</v>
      </c>
      <c r="L9" s="14" t="s">
        <v>5369</v>
      </c>
    </row>
    <row r="10" ht="15.0" customHeight="1">
      <c r="A10" s="351" t="s">
        <v>5892</v>
      </c>
      <c r="B10" s="352">
        <v>17.0</v>
      </c>
      <c r="C10" s="353">
        <v>15.0</v>
      </c>
      <c r="D10" s="353">
        <v>15.0</v>
      </c>
      <c r="E10" s="353">
        <v>15.0</v>
      </c>
      <c r="F10" s="344"/>
      <c r="G10" s="345"/>
      <c r="H10" s="344"/>
      <c r="I10" s="347">
        <v>9.0</v>
      </c>
      <c r="J10" s="14" t="s">
        <v>5620</v>
      </c>
      <c r="K10" s="14">
        <v>2.0</v>
      </c>
      <c r="L10" s="14" t="s">
        <v>5369</v>
      </c>
    </row>
    <row r="11" ht="15.0" customHeight="1">
      <c r="A11" s="351" t="s">
        <v>5930</v>
      </c>
      <c r="B11" s="354"/>
      <c r="C11" s="353">
        <v>18.0</v>
      </c>
      <c r="D11" s="353">
        <v>18.0</v>
      </c>
      <c r="E11" s="353">
        <v>18.0</v>
      </c>
      <c r="F11" s="344"/>
      <c r="G11" s="345"/>
      <c r="H11" s="344"/>
      <c r="I11" s="370">
        <v>10.0</v>
      </c>
      <c r="J11" s="14" t="s">
        <v>5918</v>
      </c>
      <c r="K11" s="14">
        <v>0.0</v>
      </c>
      <c r="L11" s="14" t="s">
        <v>5392</v>
      </c>
    </row>
    <row r="12" ht="15.0" customHeight="1">
      <c r="A12" s="351" t="s">
        <v>5917</v>
      </c>
      <c r="B12" s="352">
        <v>20.0</v>
      </c>
      <c r="C12" s="355"/>
      <c r="D12" s="355"/>
      <c r="E12" s="355"/>
      <c r="F12" s="344"/>
      <c r="G12" s="345"/>
      <c r="H12" s="344"/>
      <c r="I12" s="347">
        <v>11.0</v>
      </c>
      <c r="J12" s="14" t="s">
        <v>5892</v>
      </c>
      <c r="K12" s="14">
        <v>0.0</v>
      </c>
      <c r="L12" s="14" t="s">
        <v>5392</v>
      </c>
    </row>
    <row r="13" ht="15.0" customHeight="1">
      <c r="A13" s="351" t="s">
        <v>5922</v>
      </c>
      <c r="B13" s="352">
        <v>25.0</v>
      </c>
      <c r="C13" s="353">
        <v>22.0</v>
      </c>
      <c r="D13" s="353">
        <v>22.0</v>
      </c>
      <c r="E13" s="353">
        <v>22.0</v>
      </c>
      <c r="F13" s="344"/>
      <c r="G13" s="345"/>
      <c r="H13" s="344"/>
      <c r="I13" s="370">
        <v>12.0</v>
      </c>
      <c r="J13" s="14" t="s">
        <v>5408</v>
      </c>
      <c r="K13" s="14">
        <v>2.0</v>
      </c>
      <c r="L13" s="14" t="s">
        <v>5369</v>
      </c>
    </row>
    <row r="14" ht="15.0" customHeight="1">
      <c r="F14" s="344"/>
      <c r="G14" s="345"/>
      <c r="H14" s="344"/>
      <c r="I14" s="347">
        <v>13.0</v>
      </c>
      <c r="J14" s="14" t="s">
        <v>1795</v>
      </c>
      <c r="K14" s="14">
        <v>1.0</v>
      </c>
      <c r="L14" s="14" t="s">
        <v>5366</v>
      </c>
    </row>
    <row r="15" ht="15.0" customHeight="1">
      <c r="A15" s="351" t="s">
        <v>5923</v>
      </c>
      <c r="B15" s="352">
        <v>29.0</v>
      </c>
      <c r="C15" s="353">
        <v>27.0</v>
      </c>
      <c r="D15" s="353">
        <v>27.0</v>
      </c>
      <c r="E15" s="353">
        <v>27.0</v>
      </c>
      <c r="F15" s="344"/>
      <c r="G15" s="345"/>
      <c r="H15" s="344"/>
      <c r="I15" s="370">
        <v>14.0</v>
      </c>
      <c r="J15" s="14" t="s">
        <v>5410</v>
      </c>
      <c r="K15" s="14">
        <v>1.0</v>
      </c>
      <c r="L15" s="14" t="s">
        <v>5366</v>
      </c>
    </row>
    <row r="16" ht="15.0" customHeight="1">
      <c r="A16" s="351" t="s">
        <v>1795</v>
      </c>
      <c r="B16" s="352">
        <v>31.0</v>
      </c>
      <c r="C16" s="353">
        <v>31.0</v>
      </c>
      <c r="D16" s="353">
        <v>31.0</v>
      </c>
      <c r="E16" s="353">
        <v>31.0</v>
      </c>
      <c r="F16" s="344"/>
      <c r="G16" s="345"/>
      <c r="H16" s="344"/>
      <c r="I16" s="347">
        <v>15.0</v>
      </c>
      <c r="J16" s="14" t="s">
        <v>2374</v>
      </c>
      <c r="K16" s="14">
        <v>2.0</v>
      </c>
      <c r="L16" s="14" t="s">
        <v>5369</v>
      </c>
    </row>
    <row r="17" ht="15.0" customHeight="1">
      <c r="A17" s="351" t="s">
        <v>5924</v>
      </c>
      <c r="B17" s="352">
        <v>37.0</v>
      </c>
      <c r="C17" s="353">
        <v>36.0</v>
      </c>
      <c r="D17" s="353">
        <v>36.0</v>
      </c>
      <c r="E17" s="353">
        <v>36.0</v>
      </c>
      <c r="F17" s="344"/>
      <c r="G17" s="345"/>
      <c r="H17" s="344"/>
      <c r="I17" s="370">
        <v>16.0</v>
      </c>
      <c r="J17" s="14" t="s">
        <v>5414</v>
      </c>
      <c r="K17" s="14">
        <v>2.0</v>
      </c>
      <c r="L17" s="14" t="s">
        <v>5369</v>
      </c>
    </row>
    <row r="18" ht="15.0" customHeight="1">
      <c r="A18" s="351" t="s">
        <v>5925</v>
      </c>
      <c r="B18" s="352">
        <v>42.0</v>
      </c>
      <c r="C18" s="353">
        <v>42.0</v>
      </c>
      <c r="D18" s="353">
        <v>42.0</v>
      </c>
      <c r="E18" s="353">
        <v>42.0</v>
      </c>
      <c r="F18" s="344"/>
      <c r="G18" s="345"/>
      <c r="H18" s="344"/>
      <c r="I18" s="347">
        <v>17.0</v>
      </c>
      <c r="J18" s="14" t="s">
        <v>4345</v>
      </c>
      <c r="K18" s="14">
        <v>1.0</v>
      </c>
      <c r="L18" s="14" t="s">
        <v>5366</v>
      </c>
    </row>
    <row r="19" ht="15.0" customHeight="1">
      <c r="A19" s="351" t="s">
        <v>5926</v>
      </c>
      <c r="B19" s="354"/>
      <c r="C19" s="353">
        <v>47.0</v>
      </c>
      <c r="D19" s="353">
        <v>47.0</v>
      </c>
      <c r="E19" s="353">
        <v>47.0</v>
      </c>
      <c r="F19" s="344"/>
      <c r="G19" s="345"/>
      <c r="H19" s="344"/>
      <c r="I19" s="370">
        <v>18.0</v>
      </c>
      <c r="J19" s="14" t="s">
        <v>5630</v>
      </c>
      <c r="K19" s="14">
        <v>2.0</v>
      </c>
      <c r="L19" s="14" t="s">
        <v>5369</v>
      </c>
    </row>
    <row r="20" ht="15.0" customHeight="1">
      <c r="A20" s="351" t="s">
        <v>5595</v>
      </c>
      <c r="B20" s="354"/>
      <c r="C20" s="353">
        <v>53.0</v>
      </c>
      <c r="D20" s="353">
        <v>53.0</v>
      </c>
      <c r="E20" s="353">
        <v>53.0</v>
      </c>
      <c r="F20" s="344"/>
      <c r="G20" s="345"/>
      <c r="H20" s="344"/>
      <c r="I20" s="347">
        <v>19.0</v>
      </c>
      <c r="J20" s="14" t="s">
        <v>5418</v>
      </c>
      <c r="K20" s="9">
        <v>2.0</v>
      </c>
      <c r="L20" s="14" t="s">
        <v>5396</v>
      </c>
    </row>
    <row r="21" ht="15.0" customHeight="1">
      <c r="A21" s="351" t="s">
        <v>5410</v>
      </c>
      <c r="B21" s="354"/>
      <c r="C21" s="353">
        <v>58.0</v>
      </c>
      <c r="D21" s="353">
        <v>58.0</v>
      </c>
      <c r="E21" s="353">
        <v>58.0</v>
      </c>
      <c r="F21" s="344"/>
      <c r="G21" s="345"/>
      <c r="H21" s="344"/>
      <c r="I21" s="370">
        <v>20.0</v>
      </c>
      <c r="J21" s="14" t="s">
        <v>5740</v>
      </c>
      <c r="K21" s="14">
        <v>2.0</v>
      </c>
      <c r="L21" s="14" t="s">
        <v>5369</v>
      </c>
    </row>
    <row r="22" ht="15.0" customHeight="1">
      <c r="A22" s="351" t="s">
        <v>5927</v>
      </c>
      <c r="B22" s="352">
        <v>50.0</v>
      </c>
      <c r="C22" s="353">
        <v>64.0</v>
      </c>
      <c r="D22" s="353">
        <v>64.0</v>
      </c>
      <c r="E22" s="353">
        <v>64.0</v>
      </c>
      <c r="F22" s="344"/>
      <c r="G22" s="345"/>
      <c r="H22" s="344"/>
      <c r="I22" s="347">
        <v>21.0</v>
      </c>
      <c r="J22" s="14" t="s">
        <v>5928</v>
      </c>
      <c r="K22" s="14">
        <v>2.0</v>
      </c>
      <c r="L22" s="14" t="s">
        <v>5369</v>
      </c>
    </row>
    <row r="23" ht="15.0" customHeight="1">
      <c r="A23" s="351" t="s">
        <v>4345</v>
      </c>
      <c r="B23" s="354"/>
      <c r="C23" s="353">
        <v>69.0</v>
      </c>
      <c r="D23" s="353">
        <v>69.0</v>
      </c>
      <c r="E23" s="353">
        <v>69.0</v>
      </c>
      <c r="F23" s="344"/>
      <c r="G23" s="345"/>
      <c r="H23" s="344"/>
      <c r="I23" s="370">
        <v>22.0</v>
      </c>
      <c r="J23" s="14" t="s">
        <v>5420</v>
      </c>
      <c r="K23" s="14">
        <v>2.0</v>
      </c>
      <c r="L23" s="14" t="s">
        <v>5369</v>
      </c>
    </row>
    <row r="24" ht="19.5" customHeight="1">
      <c r="A24" s="3"/>
      <c r="B24" s="344"/>
      <c r="C24" s="344"/>
      <c r="D24" s="344"/>
      <c r="E24" s="344"/>
      <c r="F24" s="344"/>
      <c r="G24" s="345"/>
      <c r="H24" s="344"/>
      <c r="I24" s="347">
        <v>23.0</v>
      </c>
      <c r="J24" s="14" t="s">
        <v>5424</v>
      </c>
      <c r="K24" s="14">
        <v>2.0</v>
      </c>
      <c r="L24" s="14" t="s">
        <v>5369</v>
      </c>
    </row>
    <row r="25" ht="15.0" customHeight="1">
      <c r="A25" s="346" t="s">
        <v>5940</v>
      </c>
      <c r="B25" s="48"/>
      <c r="C25" s="48"/>
      <c r="D25" s="48"/>
      <c r="E25" s="48"/>
      <c r="F25" s="344"/>
      <c r="G25" s="345"/>
      <c r="H25" s="344"/>
      <c r="I25" s="370">
        <v>24.0</v>
      </c>
      <c r="J25" s="14" t="s">
        <v>5744</v>
      </c>
      <c r="K25" s="14">
        <v>2.0</v>
      </c>
      <c r="L25" s="14" t="s">
        <v>5369</v>
      </c>
    </row>
    <row r="26" ht="15.0" customHeight="1">
      <c r="A26" s="348" t="s">
        <v>5917</v>
      </c>
      <c r="B26" s="368"/>
      <c r="C26" s="350">
        <v>18.0</v>
      </c>
      <c r="D26" s="350">
        <v>18.0</v>
      </c>
      <c r="E26" s="353"/>
      <c r="F26" s="358"/>
      <c r="G26" s="345"/>
      <c r="H26" s="344"/>
      <c r="I26" s="347">
        <v>25.0</v>
      </c>
      <c r="J26" s="14" t="s">
        <v>5750</v>
      </c>
      <c r="K26" s="14">
        <v>2.0</v>
      </c>
      <c r="L26" s="14" t="s">
        <v>5369</v>
      </c>
    </row>
    <row r="27" ht="19.5" customHeight="1">
      <c r="A27" s="3"/>
      <c r="B27" s="355"/>
      <c r="C27" s="355"/>
      <c r="D27" s="355"/>
      <c r="E27" s="355"/>
      <c r="F27" s="344"/>
      <c r="G27" s="345"/>
      <c r="H27" s="344"/>
      <c r="I27" s="370">
        <v>26.0</v>
      </c>
      <c r="J27" s="14" t="s">
        <v>1707</v>
      </c>
      <c r="K27" s="14">
        <v>2.0</v>
      </c>
      <c r="L27" s="14" t="s">
        <v>5369</v>
      </c>
    </row>
    <row r="28" ht="15.0" customHeight="1">
      <c r="A28" s="346" t="s">
        <v>5411</v>
      </c>
      <c r="B28" s="48"/>
      <c r="C28" s="48"/>
      <c r="D28" s="48"/>
      <c r="E28" s="48"/>
      <c r="F28" s="344"/>
      <c r="G28" s="345"/>
      <c r="H28" s="344"/>
      <c r="I28" s="347">
        <v>27.0</v>
      </c>
      <c r="J28" s="14" t="s">
        <v>5752</v>
      </c>
      <c r="K28" s="14">
        <v>2.0</v>
      </c>
      <c r="L28" s="14" t="s">
        <v>5369</v>
      </c>
    </row>
    <row r="29" ht="15.0" customHeight="1">
      <c r="A29" s="348" t="s">
        <v>5595</v>
      </c>
      <c r="B29" s="349">
        <v>0.0</v>
      </c>
      <c r="C29" s="369"/>
      <c r="D29" s="369"/>
      <c r="E29" s="355"/>
      <c r="F29" s="344"/>
      <c r="G29" s="345"/>
      <c r="H29" s="344"/>
      <c r="I29" s="370">
        <v>28.0</v>
      </c>
      <c r="J29" s="14" t="s">
        <v>5434</v>
      </c>
      <c r="K29" s="14">
        <v>2.0</v>
      </c>
      <c r="L29" s="14" t="s">
        <v>5369</v>
      </c>
    </row>
    <row r="30" ht="15.0" customHeight="1">
      <c r="A30" s="351" t="s">
        <v>5410</v>
      </c>
      <c r="B30" s="352">
        <v>0.0</v>
      </c>
      <c r="C30" s="353">
        <v>0.0</v>
      </c>
      <c r="D30" s="353">
        <v>0.0</v>
      </c>
      <c r="E30" s="353"/>
      <c r="F30" s="344"/>
      <c r="G30" s="345"/>
      <c r="H30" s="344"/>
      <c r="I30" s="347">
        <v>29.0</v>
      </c>
      <c r="J30" s="14" t="s">
        <v>5444</v>
      </c>
      <c r="K30" s="14">
        <v>0.0</v>
      </c>
      <c r="L30" s="14" t="s">
        <v>5392</v>
      </c>
    </row>
    <row r="31" ht="15.0" customHeight="1">
      <c r="A31" s="351" t="s">
        <v>5444</v>
      </c>
      <c r="B31" s="354"/>
      <c r="C31" s="355">
        <f>-C236</f>
        <v>0</v>
      </c>
      <c r="D31" s="353">
        <v>0.0</v>
      </c>
      <c r="E31" s="353"/>
      <c r="F31" s="344"/>
      <c r="G31" s="345"/>
      <c r="H31" s="344"/>
      <c r="I31" s="370">
        <v>30.0</v>
      </c>
      <c r="J31" s="14" t="s">
        <v>5540</v>
      </c>
      <c r="K31" s="14">
        <v>2.0</v>
      </c>
      <c r="L31" s="14" t="s">
        <v>5369</v>
      </c>
    </row>
    <row r="32" ht="15.0" customHeight="1">
      <c r="A32" s="351" t="s">
        <v>5649</v>
      </c>
      <c r="B32" s="352">
        <v>0.0</v>
      </c>
      <c r="C32" s="355"/>
      <c r="D32" s="355"/>
      <c r="E32" s="355"/>
      <c r="F32" s="344"/>
      <c r="G32" s="345"/>
      <c r="H32" s="344"/>
      <c r="I32" s="347">
        <v>31.0</v>
      </c>
      <c r="J32" s="14" t="s">
        <v>5927</v>
      </c>
      <c r="K32" s="14">
        <v>1.0</v>
      </c>
      <c r="L32" s="14" t="s">
        <v>5366</v>
      </c>
    </row>
    <row r="33" ht="15.0" customHeight="1">
      <c r="A33" s="351" t="s">
        <v>5759</v>
      </c>
      <c r="B33" s="352">
        <v>0.0</v>
      </c>
      <c r="C33" s="353">
        <v>0.0</v>
      </c>
      <c r="D33" s="353">
        <v>0.0</v>
      </c>
      <c r="E33" s="353"/>
      <c r="F33" s="344"/>
      <c r="G33" s="345"/>
      <c r="H33" s="344"/>
      <c r="I33" s="370">
        <v>32.0</v>
      </c>
      <c r="J33" s="14" t="s">
        <v>5649</v>
      </c>
      <c r="K33" s="9">
        <v>2.0</v>
      </c>
      <c r="L33" s="14" t="s">
        <v>5441</v>
      </c>
    </row>
    <row r="34" ht="15.0" customHeight="1">
      <c r="A34" s="351" t="s">
        <v>5930</v>
      </c>
      <c r="B34" s="354"/>
      <c r="C34" s="353">
        <v>0.0</v>
      </c>
      <c r="D34" s="353">
        <v>0.0</v>
      </c>
      <c r="E34" s="353"/>
      <c r="F34" s="344"/>
      <c r="G34" s="345"/>
      <c r="H34" s="344"/>
      <c r="I34" s="347">
        <v>33.0</v>
      </c>
      <c r="J34" s="14" t="s">
        <v>5759</v>
      </c>
      <c r="K34" s="14">
        <v>2.0</v>
      </c>
      <c r="L34" s="14" t="s">
        <v>5411</v>
      </c>
    </row>
    <row r="35" ht="15.0" customHeight="1">
      <c r="A35" s="351" t="s">
        <v>5652</v>
      </c>
      <c r="B35" s="352">
        <v>0.0</v>
      </c>
      <c r="C35" s="355"/>
      <c r="D35" s="355"/>
      <c r="E35" s="355"/>
      <c r="F35" s="344"/>
      <c r="G35" s="345"/>
      <c r="H35" s="344"/>
      <c r="I35" s="370">
        <v>34.0</v>
      </c>
      <c r="J35" s="14" t="s">
        <v>5447</v>
      </c>
      <c r="K35" s="14">
        <v>2.0</v>
      </c>
      <c r="L35" s="14" t="s">
        <v>5369</v>
      </c>
    </row>
    <row r="36" ht="15.0" customHeight="1">
      <c r="A36" s="351" t="s">
        <v>5654</v>
      </c>
      <c r="B36" s="352">
        <v>0.0</v>
      </c>
      <c r="C36" s="355"/>
      <c r="D36" s="355"/>
      <c r="E36" s="355"/>
      <c r="F36" s="344"/>
      <c r="G36" s="345"/>
      <c r="H36" s="344"/>
      <c r="I36" s="347">
        <v>35.0</v>
      </c>
      <c r="J36" s="14" t="s">
        <v>5450</v>
      </c>
      <c r="K36" s="14">
        <v>2.0</v>
      </c>
      <c r="L36" s="14" t="s">
        <v>5369</v>
      </c>
    </row>
    <row r="37" ht="15.0" customHeight="1">
      <c r="A37" s="351" t="s">
        <v>5919</v>
      </c>
      <c r="B37" s="352">
        <v>0.0</v>
      </c>
      <c r="C37" s="355"/>
      <c r="D37" s="355"/>
      <c r="E37" s="355"/>
      <c r="F37" s="344"/>
      <c r="G37" s="345"/>
      <c r="H37" s="344"/>
      <c r="I37" s="370">
        <v>36.0</v>
      </c>
      <c r="J37" s="14" t="s">
        <v>5542</v>
      </c>
      <c r="K37" s="14">
        <v>2.0</v>
      </c>
      <c r="L37" s="14" t="s">
        <v>5369</v>
      </c>
    </row>
    <row r="38" ht="15.0" customHeight="1">
      <c r="A38" s="351" t="s">
        <v>5462</v>
      </c>
      <c r="B38" s="354"/>
      <c r="C38" s="353">
        <v>0.0</v>
      </c>
      <c r="D38" s="355"/>
      <c r="E38" s="355"/>
      <c r="F38" s="344"/>
      <c r="G38" s="345"/>
      <c r="H38" s="344"/>
      <c r="I38" s="347">
        <v>37.0</v>
      </c>
      <c r="J38" s="14" t="s">
        <v>5930</v>
      </c>
      <c r="K38" s="14">
        <v>2.0</v>
      </c>
      <c r="L38" s="14" t="s">
        <v>5411</v>
      </c>
    </row>
    <row r="39" ht="15.0" customHeight="1">
      <c r="A39" s="351" t="s">
        <v>5464</v>
      </c>
      <c r="B39" s="352">
        <v>0.0</v>
      </c>
      <c r="C39" s="353">
        <v>0.0</v>
      </c>
      <c r="D39" s="353">
        <v>0.0</v>
      </c>
      <c r="E39" s="353"/>
      <c r="F39" s="344"/>
      <c r="G39" s="345"/>
      <c r="H39" s="344"/>
      <c r="I39" s="370">
        <v>38.0</v>
      </c>
      <c r="J39" s="14" t="s">
        <v>5938</v>
      </c>
      <c r="K39" s="14">
        <v>0.0</v>
      </c>
      <c r="L39" s="14" t="s">
        <v>5392</v>
      </c>
    </row>
    <row r="40" ht="15.0" customHeight="1">
      <c r="A40" s="351" t="s">
        <v>5769</v>
      </c>
      <c r="B40" s="354"/>
      <c r="C40" s="353">
        <v>0.0</v>
      </c>
      <c r="D40" s="353">
        <v>0.0</v>
      </c>
      <c r="E40" s="353"/>
      <c r="F40" s="344"/>
      <c r="G40" s="345"/>
      <c r="H40" s="344"/>
      <c r="I40" s="347">
        <v>39.0</v>
      </c>
      <c r="J40" s="14" t="s">
        <v>5924</v>
      </c>
      <c r="K40" s="14">
        <v>1.0</v>
      </c>
      <c r="L40" s="14" t="s">
        <v>5366</v>
      </c>
    </row>
    <row r="41" ht="15.0" customHeight="1">
      <c r="A41" s="351" t="s">
        <v>5912</v>
      </c>
      <c r="B41" s="352">
        <v>0.0</v>
      </c>
      <c r="C41" s="355"/>
      <c r="D41" s="355"/>
      <c r="E41" s="355"/>
      <c r="F41" s="344"/>
      <c r="G41" s="345"/>
      <c r="H41" s="344"/>
      <c r="I41" s="370">
        <v>40.0</v>
      </c>
      <c r="J41" s="14" t="s">
        <v>5922</v>
      </c>
      <c r="K41" s="14">
        <v>0.0</v>
      </c>
      <c r="L41" s="14" t="s">
        <v>5392</v>
      </c>
    </row>
    <row r="42" ht="15.0" customHeight="1">
      <c r="A42" s="351" t="s">
        <v>5661</v>
      </c>
      <c r="B42" s="352">
        <v>0.0</v>
      </c>
      <c r="C42" s="353">
        <v>0.0</v>
      </c>
      <c r="D42" s="353">
        <v>0.0</v>
      </c>
      <c r="E42" s="353"/>
      <c r="F42" s="344"/>
      <c r="G42" s="345"/>
      <c r="H42" s="344"/>
      <c r="I42" s="347">
        <v>41.0</v>
      </c>
      <c r="J42" s="14" t="s">
        <v>5652</v>
      </c>
      <c r="K42" s="9">
        <v>2.0</v>
      </c>
      <c r="L42" s="14" t="s">
        <v>5441</v>
      </c>
    </row>
    <row r="43" ht="15.0" customHeight="1">
      <c r="A43" s="351" t="s">
        <v>3384</v>
      </c>
      <c r="B43" s="352">
        <v>0.0</v>
      </c>
      <c r="C43" s="344"/>
      <c r="D43" s="344"/>
      <c r="E43" s="344"/>
      <c r="F43" s="344"/>
      <c r="G43" s="345"/>
      <c r="H43" s="344"/>
      <c r="I43" s="370">
        <v>42.0</v>
      </c>
      <c r="J43" s="14" t="s">
        <v>5461</v>
      </c>
      <c r="K43" s="9">
        <v>2.0</v>
      </c>
      <c r="L43" s="14" t="s">
        <v>5396</v>
      </c>
    </row>
    <row r="44" ht="19.5" customHeight="1">
      <c r="A44" s="3"/>
      <c r="B44" s="344"/>
      <c r="C44" s="344"/>
      <c r="D44" s="344"/>
      <c r="E44" s="344"/>
      <c r="F44" s="344"/>
      <c r="G44" s="345"/>
      <c r="H44" s="344"/>
      <c r="I44" s="347">
        <v>43.0</v>
      </c>
      <c r="J44" s="14" t="s">
        <v>5767</v>
      </c>
      <c r="K44" s="14">
        <v>2.0</v>
      </c>
      <c r="L44" s="14" t="s">
        <v>5369</v>
      </c>
    </row>
    <row r="45" ht="15.0" customHeight="1">
      <c r="A45" s="346" t="s">
        <v>5369</v>
      </c>
      <c r="B45" s="48"/>
      <c r="C45" s="48"/>
      <c r="D45" s="48"/>
      <c r="E45" s="48"/>
      <c r="F45" s="344"/>
      <c r="G45" s="345"/>
      <c r="H45" s="344"/>
      <c r="I45" s="370">
        <v>44.0</v>
      </c>
      <c r="J45" s="14" t="s">
        <v>5654</v>
      </c>
      <c r="K45" s="9">
        <v>2.0</v>
      </c>
      <c r="L45" s="14" t="s">
        <v>5441</v>
      </c>
    </row>
    <row r="46" ht="15.0" customHeight="1">
      <c r="A46" s="348" t="s">
        <v>5450</v>
      </c>
      <c r="B46" s="360"/>
      <c r="C46" s="361">
        <v>1.0</v>
      </c>
      <c r="D46" s="361">
        <v>1.0</v>
      </c>
      <c r="E46" s="361">
        <v>1.0</v>
      </c>
      <c r="F46" s="344"/>
      <c r="G46" s="345"/>
      <c r="H46" s="344"/>
      <c r="I46" s="347">
        <v>45.0</v>
      </c>
      <c r="J46" s="14" t="s">
        <v>5925</v>
      </c>
      <c r="K46" s="14">
        <v>1.0</v>
      </c>
      <c r="L46" s="14" t="s">
        <v>5366</v>
      </c>
    </row>
    <row r="47" ht="15.0" customHeight="1">
      <c r="A47" s="351" t="s">
        <v>5921</v>
      </c>
      <c r="B47" s="362">
        <v>4.0</v>
      </c>
      <c r="C47" s="14">
        <v>4.0</v>
      </c>
      <c r="D47" s="14">
        <v>4.0</v>
      </c>
      <c r="E47" s="14">
        <v>4.0</v>
      </c>
      <c r="F47" s="344"/>
      <c r="G47" s="345"/>
      <c r="H47" s="344"/>
      <c r="I47" s="370">
        <v>46.0</v>
      </c>
      <c r="J47" s="14" t="s">
        <v>5923</v>
      </c>
      <c r="K47" s="14">
        <v>0.0</v>
      </c>
      <c r="L47" s="14" t="s">
        <v>5392</v>
      </c>
    </row>
    <row r="48" ht="15.0" customHeight="1">
      <c r="A48" s="351" t="s">
        <v>5479</v>
      </c>
      <c r="B48" s="362">
        <v>6.0</v>
      </c>
      <c r="C48" s="14">
        <v>6.0</v>
      </c>
      <c r="D48" s="14">
        <v>6.0</v>
      </c>
      <c r="E48" s="14">
        <v>6.0</v>
      </c>
      <c r="F48" s="344"/>
      <c r="G48" s="345"/>
      <c r="H48" s="344"/>
      <c r="I48" s="347">
        <v>47.0</v>
      </c>
      <c r="J48" s="14" t="s">
        <v>5463</v>
      </c>
      <c r="K48" s="14">
        <v>2.0</v>
      </c>
      <c r="L48" s="14" t="s">
        <v>5369</v>
      </c>
    </row>
    <row r="49" ht="15.0" customHeight="1">
      <c r="A49" s="351" t="s">
        <v>5447</v>
      </c>
      <c r="B49" s="362">
        <v>10.0</v>
      </c>
      <c r="C49" s="14">
        <v>10.0</v>
      </c>
      <c r="D49" s="14">
        <v>10.0</v>
      </c>
      <c r="E49" s="14">
        <v>10.0</v>
      </c>
      <c r="F49" s="344"/>
      <c r="G49" s="345"/>
      <c r="H49" s="344"/>
      <c r="I49" s="370">
        <v>48.0</v>
      </c>
      <c r="J49" s="14" t="s">
        <v>5548</v>
      </c>
      <c r="K49" s="14">
        <v>2.0</v>
      </c>
      <c r="L49" s="14" t="s">
        <v>5369</v>
      </c>
    </row>
    <row r="50" ht="15.0" customHeight="1">
      <c r="A50" s="351" t="s">
        <v>5673</v>
      </c>
      <c r="B50" s="362">
        <v>11.0</v>
      </c>
      <c r="C50" s="14">
        <v>11.0</v>
      </c>
      <c r="D50" s="14">
        <v>11.0</v>
      </c>
      <c r="E50" s="14">
        <v>11.0</v>
      </c>
      <c r="F50" s="344"/>
      <c r="G50" s="345"/>
      <c r="H50" s="344"/>
      <c r="I50" s="347">
        <v>49.0</v>
      </c>
      <c r="J50" s="14" t="s">
        <v>5467</v>
      </c>
      <c r="K50" s="14">
        <v>2.0</v>
      </c>
      <c r="L50" s="14" t="s">
        <v>5369</v>
      </c>
    </row>
    <row r="51" ht="15.0" customHeight="1">
      <c r="A51" s="351" t="s">
        <v>5542</v>
      </c>
      <c r="B51" s="362">
        <v>15.0</v>
      </c>
      <c r="C51" s="14">
        <v>15.0</v>
      </c>
      <c r="D51" s="14">
        <v>15.0</v>
      </c>
      <c r="E51" s="14">
        <v>15.0</v>
      </c>
      <c r="F51" s="344"/>
      <c r="G51" s="345"/>
      <c r="H51" s="344"/>
      <c r="I51" s="370">
        <v>50.0</v>
      </c>
      <c r="J51" s="14" t="s">
        <v>5469</v>
      </c>
      <c r="K51" s="14">
        <v>2.0</v>
      </c>
      <c r="L51" s="14" t="s">
        <v>5369</v>
      </c>
    </row>
    <row r="52" ht="15.0" customHeight="1">
      <c r="A52" s="351" t="s">
        <v>5463</v>
      </c>
      <c r="B52" s="362">
        <v>17.0</v>
      </c>
      <c r="C52" s="14">
        <v>17.0</v>
      </c>
      <c r="D52" s="14">
        <v>17.0</v>
      </c>
      <c r="E52" s="14">
        <v>17.0</v>
      </c>
      <c r="F52" s="344"/>
      <c r="G52" s="345"/>
      <c r="H52" s="344"/>
      <c r="I52" s="347">
        <v>51.0</v>
      </c>
      <c r="J52" s="14" t="s">
        <v>5920</v>
      </c>
      <c r="K52" s="14">
        <v>0.0</v>
      </c>
      <c r="L52" s="14" t="s">
        <v>5392</v>
      </c>
    </row>
    <row r="53" ht="15.0" customHeight="1">
      <c r="A53" s="351" t="s">
        <v>5548</v>
      </c>
      <c r="B53" s="362">
        <v>18.0</v>
      </c>
      <c r="C53" s="14">
        <v>18.0</v>
      </c>
      <c r="D53" s="14">
        <v>18.0</v>
      </c>
      <c r="E53" s="14">
        <v>18.0</v>
      </c>
      <c r="F53" s="344"/>
      <c r="G53" s="345"/>
      <c r="H53" s="344"/>
      <c r="I53" s="370">
        <v>52.0</v>
      </c>
      <c r="J53" s="14" t="s">
        <v>5771</v>
      </c>
      <c r="K53" s="9">
        <v>2.0</v>
      </c>
      <c r="L53" s="14" t="s">
        <v>5396</v>
      </c>
    </row>
    <row r="54" ht="15.0" customHeight="1">
      <c r="A54" s="351" t="s">
        <v>5444</v>
      </c>
      <c r="B54" s="362">
        <v>19.0</v>
      </c>
      <c r="C54" s="344"/>
      <c r="D54" s="344"/>
      <c r="E54" s="344"/>
      <c r="F54" s="344"/>
      <c r="G54" s="345"/>
      <c r="H54" s="344"/>
      <c r="I54" s="347">
        <v>53.0</v>
      </c>
      <c r="J54" s="14" t="s">
        <v>5926</v>
      </c>
      <c r="K54" s="14">
        <v>1.0</v>
      </c>
      <c r="L54" s="14" t="s">
        <v>5366</v>
      </c>
    </row>
    <row r="55" ht="15.0" customHeight="1">
      <c r="A55" s="351" t="s">
        <v>5434</v>
      </c>
      <c r="B55" s="362">
        <v>21.0</v>
      </c>
      <c r="C55" s="14">
        <v>21.0</v>
      </c>
      <c r="D55" s="14">
        <v>21.0</v>
      </c>
      <c r="E55" s="14">
        <v>21.0</v>
      </c>
      <c r="F55" s="344"/>
      <c r="G55" s="345"/>
      <c r="H55" s="344"/>
      <c r="I55" s="370">
        <v>54.0</v>
      </c>
      <c r="J55" s="14" t="s">
        <v>5554</v>
      </c>
      <c r="K55" s="14">
        <v>2.0</v>
      </c>
      <c r="L55" s="14" t="s">
        <v>5369</v>
      </c>
    </row>
    <row r="56" ht="15.0" customHeight="1">
      <c r="A56" s="351" t="s">
        <v>5679</v>
      </c>
      <c r="B56" s="356"/>
      <c r="C56" s="14">
        <v>23.0</v>
      </c>
      <c r="D56" s="14">
        <v>23.0</v>
      </c>
      <c r="E56" s="14">
        <v>23.0</v>
      </c>
      <c r="F56" s="344"/>
      <c r="G56" s="345"/>
      <c r="H56" s="344"/>
      <c r="I56" s="347">
        <v>55.0</v>
      </c>
      <c r="J56" s="14" t="s">
        <v>5555</v>
      </c>
      <c r="K56" s="14">
        <v>2.0</v>
      </c>
      <c r="L56" s="14" t="s">
        <v>5369</v>
      </c>
    </row>
    <row r="57" ht="15.0" customHeight="1">
      <c r="A57" s="351" t="s">
        <v>2374</v>
      </c>
      <c r="B57" s="362">
        <v>26.0</v>
      </c>
      <c r="C57" s="14">
        <v>26.0</v>
      </c>
      <c r="D57" s="14">
        <v>26.0</v>
      </c>
      <c r="E57" s="14">
        <v>26.0</v>
      </c>
      <c r="F57" s="344"/>
      <c r="G57" s="345"/>
      <c r="H57" s="344"/>
      <c r="I57" s="370">
        <v>56.0</v>
      </c>
      <c r="J57" s="14" t="s">
        <v>5604</v>
      </c>
      <c r="K57" s="14">
        <v>2.0</v>
      </c>
      <c r="L57" s="14" t="s">
        <v>5369</v>
      </c>
    </row>
    <row r="58" ht="15.0" customHeight="1">
      <c r="A58" s="351" t="s">
        <v>5469</v>
      </c>
      <c r="B58" s="362">
        <v>27.0</v>
      </c>
      <c r="C58" s="14">
        <v>27.0</v>
      </c>
      <c r="D58" s="14">
        <v>27.0</v>
      </c>
      <c r="E58" s="14">
        <v>27.0</v>
      </c>
      <c r="F58" s="344"/>
      <c r="G58" s="345"/>
      <c r="H58" s="344"/>
      <c r="I58" s="347">
        <v>57.0</v>
      </c>
      <c r="J58" s="14" t="s">
        <v>5919</v>
      </c>
      <c r="K58" s="14">
        <v>0.0</v>
      </c>
      <c r="L58" s="14" t="s">
        <v>5392</v>
      </c>
    </row>
    <row r="59" ht="15.0" customHeight="1">
      <c r="A59" s="351" t="s">
        <v>5683</v>
      </c>
      <c r="B59" s="362">
        <v>30.0</v>
      </c>
      <c r="C59" s="14">
        <v>30.0</v>
      </c>
      <c r="D59" s="14">
        <v>30.0</v>
      </c>
      <c r="E59" s="14">
        <v>30.0</v>
      </c>
      <c r="F59" s="344"/>
      <c r="G59" s="345"/>
      <c r="H59" s="344"/>
      <c r="I59" s="370">
        <v>58.0</v>
      </c>
      <c r="J59" s="14" t="s">
        <v>5470</v>
      </c>
      <c r="K59" s="14">
        <v>2.0</v>
      </c>
      <c r="L59" s="14" t="s">
        <v>5369</v>
      </c>
    </row>
    <row r="60" ht="15.0" customHeight="1">
      <c r="A60" s="351" t="s">
        <v>5408</v>
      </c>
      <c r="B60" s="362">
        <v>32.0</v>
      </c>
      <c r="C60" s="14">
        <v>32.0</v>
      </c>
      <c r="D60" s="14">
        <v>32.0</v>
      </c>
      <c r="E60" s="14">
        <v>32.0</v>
      </c>
      <c r="F60" s="344"/>
      <c r="G60" s="345"/>
      <c r="H60" s="344"/>
      <c r="I60" s="347">
        <v>59.0</v>
      </c>
      <c r="J60" s="14" t="s">
        <v>5682</v>
      </c>
      <c r="K60" s="14">
        <v>2.0</v>
      </c>
      <c r="L60" s="14" t="s">
        <v>5369</v>
      </c>
    </row>
    <row r="61" ht="15.0" customHeight="1">
      <c r="A61" s="351" t="s">
        <v>5750</v>
      </c>
      <c r="B61" s="362">
        <v>35.0</v>
      </c>
      <c r="C61" s="14">
        <v>35.0</v>
      </c>
      <c r="D61" s="14">
        <v>35.0</v>
      </c>
      <c r="E61" s="14">
        <v>35.0</v>
      </c>
      <c r="F61" s="344"/>
      <c r="G61" s="345"/>
      <c r="H61" s="344"/>
      <c r="I61" s="370">
        <v>60.0</v>
      </c>
      <c r="J61" s="14" t="s">
        <v>5473</v>
      </c>
      <c r="K61" s="14">
        <v>2.0</v>
      </c>
      <c r="L61" s="14" t="s">
        <v>5369</v>
      </c>
    </row>
    <row r="62" ht="15.0" customHeight="1">
      <c r="A62" s="351" t="s">
        <v>5682</v>
      </c>
      <c r="B62" s="362">
        <v>37.0</v>
      </c>
      <c r="C62" s="14">
        <v>37.0</v>
      </c>
      <c r="D62" s="14">
        <v>37.0</v>
      </c>
      <c r="E62" s="14">
        <v>37.0</v>
      </c>
      <c r="F62" s="344"/>
      <c r="G62" s="345"/>
      <c r="H62" s="344"/>
      <c r="I62" s="347">
        <v>61.0</v>
      </c>
      <c r="J62" s="14" t="s">
        <v>5683</v>
      </c>
      <c r="K62" s="14">
        <v>2.0</v>
      </c>
      <c r="L62" s="14" t="s">
        <v>5369</v>
      </c>
    </row>
    <row r="63" ht="15.0" customHeight="1">
      <c r="A63" s="351" t="s">
        <v>5744</v>
      </c>
      <c r="B63" s="362">
        <v>38.0</v>
      </c>
      <c r="C63" s="14">
        <v>38.0</v>
      </c>
      <c r="D63" s="14">
        <v>38.0</v>
      </c>
      <c r="E63" s="14">
        <v>38.0</v>
      </c>
      <c r="F63" s="344"/>
      <c r="G63" s="345"/>
      <c r="H63" s="344"/>
      <c r="I63" s="370">
        <v>62.0</v>
      </c>
      <c r="J63" s="14" t="s">
        <v>5462</v>
      </c>
      <c r="K63" s="14">
        <v>2.0</v>
      </c>
      <c r="L63" s="14" t="s">
        <v>5369</v>
      </c>
    </row>
    <row r="64" ht="15.0" customHeight="1">
      <c r="A64" s="351" t="s">
        <v>5604</v>
      </c>
      <c r="B64" s="362">
        <v>39.0</v>
      </c>
      <c r="C64" s="14">
        <v>39.0</v>
      </c>
      <c r="D64" s="14">
        <v>39.0</v>
      </c>
      <c r="E64" s="14">
        <v>39.0</v>
      </c>
      <c r="F64" s="344"/>
      <c r="G64" s="345"/>
      <c r="H64" s="344"/>
      <c r="I64" s="347">
        <v>63.0</v>
      </c>
      <c r="J64" s="14" t="s">
        <v>5679</v>
      </c>
      <c r="K64" s="14">
        <v>2.0</v>
      </c>
      <c r="L64" s="14" t="s">
        <v>5369</v>
      </c>
    </row>
    <row r="65" ht="15.0" customHeight="1">
      <c r="A65" s="351" t="s">
        <v>5376</v>
      </c>
      <c r="B65" s="362">
        <v>40.0</v>
      </c>
      <c r="C65" s="14">
        <v>40.0</v>
      </c>
      <c r="D65" s="14">
        <v>40.0</v>
      </c>
      <c r="E65" s="14">
        <v>40.0</v>
      </c>
      <c r="F65" s="344"/>
      <c r="G65" s="345"/>
      <c r="H65" s="344"/>
      <c r="I65" s="370">
        <v>64.0</v>
      </c>
      <c r="J65" s="14" t="s">
        <v>5464</v>
      </c>
      <c r="K65" s="14">
        <v>2.0</v>
      </c>
      <c r="L65" s="14" t="s">
        <v>5411</v>
      </c>
    </row>
    <row r="66" ht="15.0" customHeight="1">
      <c r="A66" s="351" t="s">
        <v>5420</v>
      </c>
      <c r="B66" s="362">
        <v>42.0</v>
      </c>
      <c r="C66" s="14">
        <v>42.0</v>
      </c>
      <c r="D66" s="14">
        <v>42.0</v>
      </c>
      <c r="E66" s="14">
        <v>42.0</v>
      </c>
      <c r="F66" s="344"/>
      <c r="G66" s="345"/>
      <c r="H66" s="344"/>
      <c r="I66" s="347">
        <v>65.0</v>
      </c>
      <c r="J66" s="14" t="s">
        <v>5769</v>
      </c>
      <c r="K66" s="14">
        <v>2.0</v>
      </c>
      <c r="L66" s="14" t="s">
        <v>5411</v>
      </c>
    </row>
    <row r="67" ht="15.0" customHeight="1">
      <c r="A67" s="351" t="s">
        <v>5473</v>
      </c>
      <c r="B67" s="362">
        <v>43.0</v>
      </c>
      <c r="C67" s="344"/>
      <c r="D67" s="344"/>
      <c r="E67" s="344"/>
      <c r="F67" s="344"/>
      <c r="G67" s="345"/>
      <c r="H67" s="344"/>
      <c r="I67" s="370">
        <v>66.0</v>
      </c>
      <c r="J67" s="14" t="s">
        <v>5560</v>
      </c>
      <c r="K67" s="14">
        <v>2.0</v>
      </c>
      <c r="L67" s="14" t="s">
        <v>5369</v>
      </c>
    </row>
    <row r="68" ht="15.0" customHeight="1">
      <c r="A68" s="351" t="s">
        <v>5467</v>
      </c>
      <c r="B68" s="362">
        <v>44.0</v>
      </c>
      <c r="C68" s="14">
        <v>44.0</v>
      </c>
      <c r="D68" s="14">
        <v>44.0</v>
      </c>
      <c r="E68" s="14">
        <v>44.0</v>
      </c>
      <c r="F68" s="344"/>
      <c r="G68" s="345"/>
      <c r="H68" s="344"/>
      <c r="I68" s="347">
        <v>67.0</v>
      </c>
      <c r="J68" s="14" t="s">
        <v>2108</v>
      </c>
      <c r="K68" s="14">
        <v>2.0</v>
      </c>
      <c r="L68" s="14" t="s">
        <v>5369</v>
      </c>
    </row>
    <row r="69" ht="15.0" customHeight="1">
      <c r="A69" s="351" t="s">
        <v>5470</v>
      </c>
      <c r="B69" s="356"/>
      <c r="C69" s="14">
        <v>48.0</v>
      </c>
      <c r="D69" s="14">
        <v>48.0</v>
      </c>
      <c r="E69" s="14">
        <v>48.0</v>
      </c>
      <c r="F69" s="344"/>
      <c r="G69" s="345"/>
      <c r="H69" s="344"/>
      <c r="I69" s="370">
        <v>68.0</v>
      </c>
      <c r="J69" s="14" t="s">
        <v>5673</v>
      </c>
      <c r="K69" s="14">
        <v>2.0</v>
      </c>
      <c r="L69" s="14" t="s">
        <v>5369</v>
      </c>
    </row>
    <row r="70" ht="15.0" customHeight="1">
      <c r="A70" s="351" t="s">
        <v>5414</v>
      </c>
      <c r="B70" s="356"/>
      <c r="C70" s="14">
        <v>49.0</v>
      </c>
      <c r="D70" s="14">
        <v>49.0</v>
      </c>
      <c r="E70" s="14">
        <v>49.0</v>
      </c>
      <c r="F70" s="344"/>
      <c r="G70" s="345"/>
      <c r="H70" s="344"/>
      <c r="I70" s="347">
        <v>69.0</v>
      </c>
      <c r="J70" s="14" t="s">
        <v>5486</v>
      </c>
      <c r="K70" s="14">
        <v>2.0</v>
      </c>
      <c r="L70" s="14" t="s">
        <v>5369</v>
      </c>
    </row>
    <row r="71" ht="15.0" customHeight="1">
      <c r="A71" s="351" t="s">
        <v>5740</v>
      </c>
      <c r="B71" s="362">
        <v>53.0</v>
      </c>
      <c r="C71" s="14">
        <v>53.0</v>
      </c>
      <c r="D71" s="14">
        <v>53.0</v>
      </c>
      <c r="E71" s="14">
        <v>53.0</v>
      </c>
      <c r="F71" s="344"/>
      <c r="G71" s="345"/>
      <c r="H71" s="344"/>
      <c r="I71" s="370">
        <v>70.0</v>
      </c>
      <c r="J71" s="14" t="s">
        <v>5912</v>
      </c>
      <c r="K71" s="9">
        <v>2.0</v>
      </c>
      <c r="L71" s="14" t="s">
        <v>5441</v>
      </c>
    </row>
    <row r="72" ht="15.0" customHeight="1">
      <c r="A72" s="351" t="s">
        <v>5424</v>
      </c>
      <c r="B72" s="362">
        <v>54.0</v>
      </c>
      <c r="C72" s="14">
        <v>54.0</v>
      </c>
      <c r="D72" s="14">
        <v>54.0</v>
      </c>
      <c r="E72" s="14">
        <v>54.0</v>
      </c>
      <c r="F72" s="344"/>
      <c r="G72" s="345"/>
      <c r="H72" s="344"/>
      <c r="I72" s="347">
        <v>71.0</v>
      </c>
      <c r="J72" s="14" t="s">
        <v>1119</v>
      </c>
      <c r="K72" s="14">
        <v>0.0</v>
      </c>
      <c r="L72" s="14" t="s">
        <v>5392</v>
      </c>
    </row>
    <row r="73" ht="15.0" customHeight="1">
      <c r="A73" s="351" t="s">
        <v>5418</v>
      </c>
      <c r="B73" s="362">
        <v>58.0</v>
      </c>
      <c r="C73" s="344"/>
      <c r="D73" s="344"/>
      <c r="E73" s="344"/>
      <c r="F73" s="344"/>
      <c r="G73" s="345"/>
      <c r="H73" s="344"/>
      <c r="I73" s="370">
        <v>72.0</v>
      </c>
      <c r="J73" s="14" t="s">
        <v>5479</v>
      </c>
      <c r="K73" s="14">
        <v>2.0</v>
      </c>
      <c r="L73" s="14" t="s">
        <v>5369</v>
      </c>
    </row>
    <row r="74" ht="15.0" customHeight="1">
      <c r="A74" s="351" t="s">
        <v>5368</v>
      </c>
      <c r="B74" s="356"/>
      <c r="C74" s="14">
        <v>62.0</v>
      </c>
      <c r="D74" s="14">
        <v>62.0</v>
      </c>
      <c r="E74" s="14">
        <v>62.0</v>
      </c>
      <c r="F74" s="344"/>
      <c r="G74" s="345"/>
      <c r="H74" s="344"/>
      <c r="I74" s="347">
        <v>73.0</v>
      </c>
      <c r="J74" s="14" t="s">
        <v>5661</v>
      </c>
      <c r="K74" s="14">
        <v>2.0</v>
      </c>
      <c r="L74" s="14" t="s">
        <v>5411</v>
      </c>
    </row>
    <row r="75" ht="15.0" customHeight="1">
      <c r="A75" s="351" t="s">
        <v>5630</v>
      </c>
      <c r="B75" s="362">
        <v>63.0</v>
      </c>
      <c r="C75" s="14">
        <v>63.0</v>
      </c>
      <c r="D75" s="14">
        <v>63.0</v>
      </c>
      <c r="E75" s="14">
        <v>63.0</v>
      </c>
      <c r="F75" s="344"/>
      <c r="G75" s="345"/>
      <c r="H75" s="344"/>
      <c r="I75" s="370">
        <v>74.0</v>
      </c>
      <c r="J75" s="14" t="s">
        <v>3384</v>
      </c>
      <c r="K75" s="14">
        <v>0.0</v>
      </c>
      <c r="L75" s="14" t="s">
        <v>5392</v>
      </c>
    </row>
    <row r="76" ht="15.0" customHeight="1">
      <c r="A76" s="351" t="s">
        <v>5928</v>
      </c>
      <c r="B76" s="362">
        <v>64.0</v>
      </c>
      <c r="C76" s="14">
        <v>64.0</v>
      </c>
      <c r="D76" s="14">
        <v>64.0</v>
      </c>
      <c r="E76" s="14">
        <v>64.0</v>
      </c>
      <c r="F76" s="344"/>
      <c r="G76" s="345"/>
      <c r="H76" s="344"/>
      <c r="I76" s="347">
        <v>75.0</v>
      </c>
      <c r="J76" s="14" t="s">
        <v>5931</v>
      </c>
      <c r="K76" s="14">
        <v>2.0</v>
      </c>
      <c r="L76" s="14" t="s">
        <v>5369</v>
      </c>
    </row>
    <row r="77" ht="15.0" customHeight="1">
      <c r="A77" s="351" t="s">
        <v>5540</v>
      </c>
      <c r="B77" s="362">
        <v>68.0</v>
      </c>
      <c r="C77" s="14">
        <v>68.0</v>
      </c>
      <c r="D77" s="14">
        <v>68.0</v>
      </c>
      <c r="E77" s="14">
        <v>68.0</v>
      </c>
      <c r="F77" s="344"/>
      <c r="G77" s="345"/>
      <c r="H77" s="344"/>
      <c r="I77" s="370">
        <v>76.0</v>
      </c>
      <c r="J77" s="363" t="s">
        <v>5939</v>
      </c>
      <c r="K77" s="363">
        <v>0.0</v>
      </c>
      <c r="L77" s="363" t="s">
        <v>5392</v>
      </c>
    </row>
    <row r="78" ht="15.0" customHeight="1">
      <c r="A78" s="351" t="s">
        <v>5926</v>
      </c>
      <c r="B78" s="362">
        <v>69.0</v>
      </c>
      <c r="C78" s="14">
        <v>69.0</v>
      </c>
      <c r="D78" s="14">
        <v>69.0</v>
      </c>
      <c r="E78" s="14">
        <v>69.0</v>
      </c>
      <c r="F78" s="344"/>
      <c r="G78" s="345"/>
      <c r="H78" s="344"/>
      <c r="I78" s="382"/>
      <c r="J78" s="364" t="s">
        <v>5493</v>
      </c>
      <c r="K78" s="365">
        <f>SUM(K2:K77)</f>
        <v>118</v>
      </c>
      <c r="L78" s="366"/>
    </row>
    <row r="79" ht="15.0" customHeight="1">
      <c r="A79" s="351" t="s">
        <v>1707</v>
      </c>
      <c r="B79" s="362">
        <v>70.0</v>
      </c>
      <c r="C79" s="14">
        <v>70.0</v>
      </c>
      <c r="D79" s="14">
        <v>70.0</v>
      </c>
      <c r="E79" s="14"/>
      <c r="F79" s="344"/>
      <c r="G79" s="345"/>
      <c r="H79" s="344"/>
      <c r="I79" s="382"/>
      <c r="J79" s="14" t="s">
        <v>5497</v>
      </c>
      <c r="K79" s="367">
        <f>K78-((2*5)+(2*5))</f>
        <v>98</v>
      </c>
      <c r="L79" s="3"/>
    </row>
    <row r="80" ht="15.0" customHeight="1">
      <c r="A80" s="351" t="s">
        <v>5560</v>
      </c>
      <c r="B80" s="362">
        <v>71.0</v>
      </c>
      <c r="C80" s="14">
        <v>71.0</v>
      </c>
      <c r="D80" s="14">
        <v>71.0</v>
      </c>
      <c r="E80" s="14">
        <v>71.0</v>
      </c>
      <c r="F80" s="344"/>
      <c r="G80" s="345"/>
      <c r="H80" s="344"/>
      <c r="I80" s="382"/>
      <c r="J80" s="3"/>
      <c r="K80" s="344"/>
      <c r="L80" s="3"/>
    </row>
    <row r="81" ht="15.0" customHeight="1">
      <c r="A81" s="351" t="s">
        <v>5931</v>
      </c>
      <c r="B81" s="356"/>
      <c r="C81" s="14">
        <v>72.0</v>
      </c>
      <c r="D81" s="14">
        <v>72.0</v>
      </c>
      <c r="E81" s="14">
        <v>72.0</v>
      </c>
      <c r="F81" s="344"/>
      <c r="G81" s="345"/>
      <c r="H81" s="344"/>
      <c r="I81" s="382"/>
      <c r="J81" s="3"/>
      <c r="K81" s="344"/>
      <c r="L81" s="3"/>
    </row>
    <row r="82" ht="15.0" customHeight="1">
      <c r="A82" s="351" t="s">
        <v>5769</v>
      </c>
      <c r="B82" s="362">
        <v>76.0</v>
      </c>
      <c r="C82" s="344"/>
      <c r="D82" s="344"/>
      <c r="E82" s="344"/>
      <c r="F82" s="344"/>
      <c r="G82" s="345"/>
      <c r="H82" s="344"/>
      <c r="I82" s="382"/>
      <c r="J82" s="3"/>
      <c r="K82" s="344"/>
      <c r="L82" s="3"/>
    </row>
    <row r="83" ht="15.0" customHeight="1">
      <c r="A83" s="351" t="s">
        <v>5554</v>
      </c>
      <c r="B83" s="362">
        <v>80.0</v>
      </c>
      <c r="C83" s="14">
        <v>80.0</v>
      </c>
      <c r="D83" s="14">
        <v>80.0</v>
      </c>
      <c r="E83" s="14">
        <v>80.0</v>
      </c>
      <c r="F83" s="344"/>
      <c r="G83" s="345"/>
      <c r="H83" s="344"/>
      <c r="I83" s="382"/>
      <c r="J83" s="3"/>
      <c r="K83" s="344"/>
      <c r="L83" s="3"/>
    </row>
    <row r="84" ht="15.0" customHeight="1">
      <c r="A84" s="351" t="s">
        <v>5462</v>
      </c>
      <c r="B84" s="362">
        <v>82.0</v>
      </c>
      <c r="C84" s="344"/>
      <c r="D84" s="344"/>
      <c r="E84" s="344"/>
      <c r="F84" s="344"/>
      <c r="G84" s="345"/>
      <c r="H84" s="344"/>
      <c r="I84" s="382"/>
      <c r="J84" s="3"/>
      <c r="K84" s="344"/>
      <c r="L84" s="3"/>
    </row>
    <row r="85" ht="15.0" customHeight="1">
      <c r="A85" s="351" t="s">
        <v>5461</v>
      </c>
      <c r="B85" s="362">
        <v>83.0</v>
      </c>
      <c r="C85" s="344"/>
      <c r="D85" s="344"/>
      <c r="E85" s="344"/>
      <c r="F85" s="344"/>
      <c r="G85" s="345"/>
      <c r="H85" s="344"/>
      <c r="I85" s="382"/>
      <c r="J85" s="3"/>
      <c r="K85" s="344"/>
      <c r="L85" s="3"/>
    </row>
    <row r="86" ht="15.0" customHeight="1">
      <c r="A86" s="351" t="s">
        <v>5486</v>
      </c>
      <c r="B86" s="356"/>
      <c r="C86" s="14">
        <v>87.0</v>
      </c>
      <c r="D86" s="14">
        <v>87.0</v>
      </c>
      <c r="E86" s="14">
        <v>87.0</v>
      </c>
      <c r="F86" s="344"/>
      <c r="G86" s="345"/>
      <c r="H86" s="344"/>
      <c r="I86" s="382"/>
      <c r="J86" s="3"/>
      <c r="K86" s="344"/>
      <c r="L86" s="3"/>
    </row>
    <row r="87" ht="15.0" customHeight="1">
      <c r="A87" s="351" t="s">
        <v>5462</v>
      </c>
      <c r="B87" s="356"/>
      <c r="C87" s="344"/>
      <c r="D87" s="14">
        <v>88.0</v>
      </c>
      <c r="E87" s="14">
        <v>88.0</v>
      </c>
      <c r="F87" s="344"/>
      <c r="G87" s="345"/>
      <c r="H87" s="344"/>
      <c r="I87" s="382"/>
      <c r="J87" s="3"/>
      <c r="K87" s="344"/>
      <c r="L87" s="3"/>
    </row>
    <row r="88" ht="15.0" customHeight="1">
      <c r="A88" s="351" t="s">
        <v>2108</v>
      </c>
      <c r="B88" s="362">
        <v>90.0</v>
      </c>
      <c r="C88" s="14">
        <v>90.0</v>
      </c>
      <c r="D88" s="14">
        <v>90.0</v>
      </c>
      <c r="E88" s="14">
        <v>90.0</v>
      </c>
      <c r="F88" s="344"/>
      <c r="G88" s="345"/>
      <c r="H88" s="344"/>
      <c r="I88" s="382"/>
      <c r="J88" s="3"/>
      <c r="K88" s="344"/>
      <c r="L88" s="3"/>
    </row>
    <row r="89" ht="15.0" customHeight="1">
      <c r="A89" s="351" t="s">
        <v>5752</v>
      </c>
      <c r="B89" s="356"/>
      <c r="C89" s="14">
        <v>91.0</v>
      </c>
      <c r="D89" s="14">
        <v>91.0</v>
      </c>
      <c r="E89" s="14">
        <v>91.0</v>
      </c>
      <c r="F89" s="344"/>
      <c r="G89" s="345"/>
      <c r="H89" s="344"/>
      <c r="I89" s="382"/>
      <c r="J89" s="3"/>
      <c r="K89" s="344"/>
      <c r="L89" s="3"/>
    </row>
    <row r="90" ht="15.0" customHeight="1">
      <c r="A90" s="351" t="s">
        <v>5473</v>
      </c>
      <c r="B90" s="356"/>
      <c r="C90" s="344"/>
      <c r="D90" s="14">
        <v>94.0</v>
      </c>
      <c r="E90" s="14"/>
      <c r="F90" s="344"/>
      <c r="G90" s="345"/>
      <c r="H90" s="344"/>
      <c r="I90" s="382"/>
      <c r="J90" s="3"/>
      <c r="K90" s="344"/>
      <c r="L90" s="3"/>
    </row>
    <row r="91" ht="15.0" customHeight="1">
      <c r="A91" s="351" t="s">
        <v>5555</v>
      </c>
      <c r="B91" s="356"/>
      <c r="C91" s="14">
        <v>94.0</v>
      </c>
      <c r="D91" s="14">
        <v>94.0</v>
      </c>
      <c r="E91" s="14"/>
      <c r="F91" s="344"/>
      <c r="G91" s="345"/>
      <c r="H91" s="344"/>
      <c r="I91" s="382"/>
      <c r="J91" s="3"/>
      <c r="K91" s="344"/>
      <c r="L91" s="3"/>
    </row>
    <row r="92" ht="15.0" customHeight="1">
      <c r="A92" s="351" t="s">
        <v>5767</v>
      </c>
      <c r="B92" s="356"/>
      <c r="C92" s="344"/>
      <c r="D92" s="14">
        <v>96.0</v>
      </c>
      <c r="E92" s="14">
        <v>96.0</v>
      </c>
      <c r="F92" s="344"/>
      <c r="G92" s="345"/>
      <c r="H92" s="344"/>
      <c r="I92" s="382"/>
      <c r="J92" s="3"/>
      <c r="K92" s="344"/>
      <c r="L92" s="3"/>
    </row>
    <row r="93" ht="15.0" customHeight="1">
      <c r="A93" s="351" t="s">
        <v>5620</v>
      </c>
      <c r="B93" s="356"/>
      <c r="C93" s="344"/>
      <c r="D93" s="14">
        <v>99.0</v>
      </c>
      <c r="E93" s="14">
        <v>99.0</v>
      </c>
      <c r="F93" s="344"/>
      <c r="G93" s="345"/>
      <c r="H93" s="344"/>
      <c r="I93" s="382"/>
      <c r="J93" s="3"/>
      <c r="K93" s="344"/>
      <c r="L93" s="3"/>
    </row>
    <row r="94" ht="15.0" customHeight="1">
      <c r="A94" s="351" t="s">
        <v>5398</v>
      </c>
      <c r="B94" s="356"/>
      <c r="C94" s="344"/>
      <c r="D94" s="14">
        <v>100.0</v>
      </c>
      <c r="E94" s="14">
        <v>100.0</v>
      </c>
      <c r="F94" s="344"/>
      <c r="G94" s="345"/>
      <c r="H94" s="344"/>
      <c r="I94" s="382"/>
      <c r="J94" s="3"/>
      <c r="K94" s="344"/>
      <c r="L94" s="3"/>
    </row>
    <row r="95" ht="15.0" customHeight="1">
      <c r="A95" s="351" t="s">
        <v>4253</v>
      </c>
      <c r="B95" s="362" t="s">
        <v>5506</v>
      </c>
      <c r="C95" s="14" t="s">
        <v>5506</v>
      </c>
      <c r="D95" s="14" t="s">
        <v>5506</v>
      </c>
      <c r="E95" s="14"/>
      <c r="F95" s="344"/>
      <c r="G95" s="345"/>
      <c r="H95" s="344"/>
      <c r="I95" s="382"/>
      <c r="J95" s="3"/>
      <c r="K95" s="344"/>
      <c r="L95" s="3"/>
    </row>
    <row r="96" ht="15.0" customHeight="1">
      <c r="A96" s="351" t="s">
        <v>5555</v>
      </c>
      <c r="B96" s="362" t="s">
        <v>5578</v>
      </c>
      <c r="C96" s="344"/>
      <c r="D96" s="344"/>
      <c r="E96" s="344"/>
      <c r="F96" s="344"/>
      <c r="G96" s="345"/>
      <c r="H96" s="344"/>
      <c r="I96" s="382"/>
      <c r="J96" s="3"/>
      <c r="K96" s="344"/>
      <c r="L96" s="3"/>
    </row>
    <row r="97" ht="15.0" customHeight="1">
      <c r="A97" s="351" t="s">
        <v>5771</v>
      </c>
      <c r="B97" s="362" t="s">
        <v>5784</v>
      </c>
      <c r="C97" s="344"/>
      <c r="D97" s="344"/>
      <c r="E97" s="344"/>
      <c r="F97" s="344"/>
      <c r="G97" s="345"/>
      <c r="H97" s="344"/>
      <c r="I97" s="382"/>
      <c r="J97" s="3"/>
      <c r="K97" s="344"/>
      <c r="L97" s="3"/>
    </row>
  </sheetData>
  <mergeCells count="4">
    <mergeCell ref="A2:E2"/>
    <mergeCell ref="A25:E25"/>
    <mergeCell ref="A28:E28"/>
    <mergeCell ref="A45:E45"/>
  </mergeCells>
  <conditionalFormatting sqref="B3:E13 B15:E23">
    <cfRule type="containsBlanks" dxfId="0" priority="1">
      <formula>LEN(TRIM(B3))=0</formula>
    </cfRule>
  </conditionalFormatting>
  <conditionalFormatting sqref="B26:E27">
    <cfRule type="containsBlanks" dxfId="0" priority="2">
      <formula>LEN(TRIM(B26))=0</formula>
    </cfRule>
  </conditionalFormatting>
  <conditionalFormatting sqref="B3:E13 B15:E23">
    <cfRule type="cellIs" dxfId="1" priority="3" operator="lessThanOrEqual">
      <formula>25</formula>
    </cfRule>
  </conditionalFormatting>
  <conditionalFormatting sqref="B26:E27">
    <cfRule type="cellIs" dxfId="1" priority="4" operator="lessThanOrEqual">
      <formula>25</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4827</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5945</v>
      </c>
      <c r="K2" s="14">
        <v>0.0</v>
      </c>
      <c r="L2" s="14" t="s">
        <v>5392</v>
      </c>
    </row>
    <row r="3" ht="15.0" customHeight="1">
      <c r="A3" s="348" t="s">
        <v>5946</v>
      </c>
      <c r="B3" s="349">
        <v>0.0</v>
      </c>
      <c r="C3" s="350">
        <v>0.0</v>
      </c>
      <c r="D3" s="350">
        <v>0.0</v>
      </c>
      <c r="E3" s="350">
        <v>0.0</v>
      </c>
      <c r="F3" s="344"/>
      <c r="G3" s="345"/>
      <c r="H3" s="344"/>
      <c r="I3" s="347">
        <v>2.0</v>
      </c>
      <c r="J3" s="14" t="s">
        <v>5597</v>
      </c>
      <c r="K3" s="14">
        <v>0.0</v>
      </c>
      <c r="L3" s="14" t="s">
        <v>5392</v>
      </c>
    </row>
    <row r="4" ht="15.0" customHeight="1">
      <c r="A4" s="351" t="s">
        <v>5947</v>
      </c>
      <c r="B4" s="352">
        <v>7.0</v>
      </c>
      <c r="C4" s="353">
        <v>0.0</v>
      </c>
      <c r="D4" s="353">
        <v>0.0</v>
      </c>
      <c r="E4" s="353">
        <v>0.0</v>
      </c>
      <c r="F4" s="344"/>
      <c r="G4" s="345"/>
      <c r="H4" s="344"/>
      <c r="I4" s="347">
        <v>3.0</v>
      </c>
      <c r="J4" s="14" t="s">
        <v>5382</v>
      </c>
      <c r="K4" s="14">
        <v>2.0</v>
      </c>
      <c r="L4" s="14" t="s">
        <v>5369</v>
      </c>
    </row>
    <row r="5" ht="15.0" customHeight="1">
      <c r="A5" s="351" t="s">
        <v>5948</v>
      </c>
      <c r="B5" s="352">
        <v>10.0</v>
      </c>
      <c r="C5" s="353">
        <v>7.0</v>
      </c>
      <c r="D5" s="353">
        <v>7.0</v>
      </c>
      <c r="E5" s="353">
        <v>7.0</v>
      </c>
      <c r="F5" s="344"/>
      <c r="G5" s="345"/>
      <c r="H5" s="344"/>
      <c r="I5" s="347">
        <v>4.0</v>
      </c>
      <c r="J5" s="14" t="s">
        <v>5949</v>
      </c>
      <c r="K5" s="9">
        <v>2.0</v>
      </c>
      <c r="L5" s="14" t="s">
        <v>5402</v>
      </c>
    </row>
    <row r="6" ht="15.0" customHeight="1">
      <c r="A6" s="351" t="s">
        <v>5596</v>
      </c>
      <c r="B6" s="352">
        <v>16.0</v>
      </c>
      <c r="C6" s="353">
        <v>10.0</v>
      </c>
      <c r="D6" s="353">
        <v>10.0</v>
      </c>
      <c r="E6" s="353">
        <v>10.0</v>
      </c>
      <c r="F6" s="344"/>
      <c r="G6" s="345"/>
      <c r="H6" s="344"/>
      <c r="I6" s="347">
        <v>5.0</v>
      </c>
      <c r="J6" s="14" t="s">
        <v>5603</v>
      </c>
      <c r="K6" s="14">
        <v>2.0</v>
      </c>
      <c r="L6" s="14" t="s">
        <v>5411</v>
      </c>
    </row>
    <row r="7" ht="15.0" customHeight="1">
      <c r="A7" s="351" t="s">
        <v>5950</v>
      </c>
      <c r="B7" s="354"/>
      <c r="C7" s="353">
        <v>13.0</v>
      </c>
      <c r="D7" s="353">
        <v>13.0</v>
      </c>
      <c r="E7" s="353">
        <v>13.0</v>
      </c>
      <c r="F7" s="344"/>
      <c r="G7" s="345"/>
      <c r="H7" s="344"/>
      <c r="I7" s="347">
        <v>6.0</v>
      </c>
      <c r="J7" s="14" t="s">
        <v>3980</v>
      </c>
      <c r="K7" s="14">
        <v>2.0</v>
      </c>
      <c r="L7" s="14" t="s">
        <v>5369</v>
      </c>
    </row>
    <row r="8" ht="15.0" customHeight="1">
      <c r="A8" s="351" t="s">
        <v>5597</v>
      </c>
      <c r="B8" s="352">
        <v>21.0</v>
      </c>
      <c r="C8" s="353">
        <v>17.0</v>
      </c>
      <c r="D8" s="353">
        <v>17.0</v>
      </c>
      <c r="E8" s="353">
        <v>17.0</v>
      </c>
      <c r="F8" s="344"/>
      <c r="G8" s="345"/>
      <c r="H8" s="344"/>
      <c r="I8" s="347">
        <v>7.0</v>
      </c>
      <c r="J8" s="14" t="s">
        <v>5523</v>
      </c>
      <c r="K8" s="14">
        <v>2.0</v>
      </c>
      <c r="L8" s="14" t="s">
        <v>5369</v>
      </c>
    </row>
    <row r="9" ht="15.0" customHeight="1">
      <c r="A9" s="351" t="s">
        <v>5945</v>
      </c>
      <c r="B9" s="352">
        <v>27.0</v>
      </c>
      <c r="C9" s="353">
        <v>21.0</v>
      </c>
      <c r="D9" s="353">
        <v>21.0</v>
      </c>
      <c r="E9" s="353">
        <v>21.0</v>
      </c>
      <c r="F9" s="344"/>
      <c r="G9" s="345"/>
      <c r="H9" s="344"/>
      <c r="I9" s="347">
        <v>8.0</v>
      </c>
      <c r="J9" s="14" t="s">
        <v>5951</v>
      </c>
      <c r="K9" s="9">
        <v>2.0</v>
      </c>
      <c r="L9" s="14" t="s">
        <v>5396</v>
      </c>
    </row>
    <row r="10" ht="15.0" customHeight="1">
      <c r="A10" s="351" t="s">
        <v>5634</v>
      </c>
      <c r="B10" s="352">
        <v>32.0</v>
      </c>
      <c r="C10" s="353">
        <v>28.0</v>
      </c>
      <c r="D10" s="353">
        <v>28.0</v>
      </c>
      <c r="E10" s="353">
        <v>28.0</v>
      </c>
      <c r="F10" s="344"/>
      <c r="G10" s="345"/>
      <c r="H10" s="344"/>
      <c r="I10" s="347">
        <v>9.0</v>
      </c>
      <c r="J10" s="14" t="s">
        <v>5946</v>
      </c>
      <c r="K10" s="14">
        <v>0.0</v>
      </c>
      <c r="L10" s="14" t="s">
        <v>5392</v>
      </c>
    </row>
    <row r="11" ht="15.0" customHeight="1">
      <c r="A11" s="351" t="s">
        <v>5483</v>
      </c>
      <c r="B11" s="352">
        <v>36.0</v>
      </c>
      <c r="C11" s="353">
        <v>32.0</v>
      </c>
      <c r="D11" s="353">
        <v>32.0</v>
      </c>
      <c r="E11" s="353">
        <v>32.0</v>
      </c>
      <c r="F11" s="344"/>
      <c r="G11" s="345"/>
      <c r="H11" s="344"/>
      <c r="I11" s="347">
        <v>10.0</v>
      </c>
      <c r="J11" s="14" t="s">
        <v>5610</v>
      </c>
      <c r="K11" s="14">
        <v>2.0</v>
      </c>
      <c r="L11" s="14" t="s">
        <v>5369</v>
      </c>
    </row>
    <row r="12" ht="15.0" customHeight="1">
      <c r="A12" s="351" t="s">
        <v>5614</v>
      </c>
      <c r="B12" s="352">
        <v>41.0</v>
      </c>
      <c r="C12" s="353">
        <v>39.0</v>
      </c>
      <c r="D12" s="353">
        <v>39.0</v>
      </c>
      <c r="E12" s="353">
        <v>39.0</v>
      </c>
      <c r="F12" s="344"/>
      <c r="G12" s="345"/>
      <c r="H12" s="344"/>
      <c r="I12" s="347">
        <v>11.0</v>
      </c>
      <c r="J12" s="14" t="s">
        <v>5525</v>
      </c>
      <c r="K12" s="14">
        <v>2.0</v>
      </c>
      <c r="L12" s="14" t="s">
        <v>5369</v>
      </c>
    </row>
    <row r="13" ht="15.0" customHeight="1">
      <c r="A13" s="351" t="s">
        <v>5913</v>
      </c>
      <c r="B13" s="352">
        <v>47.0</v>
      </c>
      <c r="C13" s="353">
        <v>43.0</v>
      </c>
      <c r="D13" s="353">
        <v>43.0</v>
      </c>
      <c r="E13" s="353">
        <v>43.0</v>
      </c>
      <c r="F13" s="344"/>
      <c r="G13" s="345"/>
      <c r="H13" s="344"/>
      <c r="I13" s="347">
        <v>12.0</v>
      </c>
      <c r="J13" s="14" t="s">
        <v>5395</v>
      </c>
      <c r="K13" s="9">
        <v>2.0</v>
      </c>
      <c r="L13" s="14" t="s">
        <v>5396</v>
      </c>
    </row>
    <row r="14" ht="15.0" customHeight="1">
      <c r="A14" s="351" t="s">
        <v>5952</v>
      </c>
      <c r="B14" s="354"/>
      <c r="C14" s="353">
        <v>50.0</v>
      </c>
      <c r="D14" s="353">
        <v>50.0</v>
      </c>
      <c r="E14" s="353">
        <v>50.0</v>
      </c>
      <c r="F14" s="344"/>
      <c r="G14" s="345"/>
      <c r="H14" s="344"/>
      <c r="I14" s="347">
        <v>13.0</v>
      </c>
      <c r="J14" s="14" t="s">
        <v>5950</v>
      </c>
      <c r="K14" s="14">
        <v>0.0</v>
      </c>
      <c r="L14" s="14" t="s">
        <v>5392</v>
      </c>
    </row>
    <row r="15" ht="15.0" customHeight="1">
      <c r="A15" s="351" t="s">
        <v>1816</v>
      </c>
      <c r="B15" s="352">
        <v>55.0</v>
      </c>
      <c r="C15" s="353">
        <v>54.0</v>
      </c>
      <c r="D15" s="353">
        <v>54.0</v>
      </c>
      <c r="E15" s="353">
        <v>54.0</v>
      </c>
      <c r="F15" s="344"/>
      <c r="G15" s="345"/>
      <c r="H15" s="344"/>
      <c r="I15" s="347">
        <v>14.0</v>
      </c>
      <c r="J15" s="14" t="s">
        <v>5881</v>
      </c>
      <c r="K15" s="9">
        <v>2.0</v>
      </c>
      <c r="L15" s="14" t="s">
        <v>5402</v>
      </c>
    </row>
    <row r="16" ht="15.0" customHeight="1">
      <c r="A16" s="351" t="s">
        <v>5623</v>
      </c>
      <c r="B16" s="352">
        <v>60.0</v>
      </c>
      <c r="C16" s="353">
        <v>61.0</v>
      </c>
      <c r="D16" s="353">
        <v>61.0</v>
      </c>
      <c r="E16" s="353">
        <v>61.0</v>
      </c>
      <c r="F16" s="344"/>
      <c r="G16" s="345"/>
      <c r="H16" s="344"/>
      <c r="I16" s="347">
        <v>15.0</v>
      </c>
      <c r="J16" s="14" t="s">
        <v>5398</v>
      </c>
      <c r="K16" s="14">
        <v>2.0</v>
      </c>
      <c r="L16" s="14" t="s">
        <v>5369</v>
      </c>
    </row>
    <row r="17" ht="15.0" customHeight="1">
      <c r="A17" s="351" t="s">
        <v>5537</v>
      </c>
      <c r="B17" s="352">
        <v>67.0</v>
      </c>
      <c r="C17" s="353">
        <v>67.0</v>
      </c>
      <c r="D17" s="353">
        <v>67.0</v>
      </c>
      <c r="E17" s="353">
        <v>67.0</v>
      </c>
      <c r="F17" s="344"/>
      <c r="G17" s="345"/>
      <c r="H17" s="344"/>
      <c r="I17" s="347">
        <v>16.0</v>
      </c>
      <c r="J17" s="14" t="s">
        <v>5953</v>
      </c>
      <c r="K17" s="14">
        <v>2.0</v>
      </c>
      <c r="L17" s="14" t="s">
        <v>5411</v>
      </c>
    </row>
    <row r="18" ht="15.0" customHeight="1">
      <c r="A18" s="3"/>
      <c r="B18" s="344"/>
      <c r="C18" s="344"/>
      <c r="D18" s="344"/>
      <c r="E18" s="344"/>
      <c r="F18" s="344"/>
      <c r="G18" s="345"/>
      <c r="H18" s="344"/>
      <c r="I18" s="347">
        <v>17.0</v>
      </c>
      <c r="J18" s="14" t="s">
        <v>5954</v>
      </c>
      <c r="K18" s="9">
        <v>2.0</v>
      </c>
      <c r="L18" s="14" t="s">
        <v>5402</v>
      </c>
    </row>
    <row r="19" ht="19.5" customHeight="1">
      <c r="A19" s="346" t="s">
        <v>5426</v>
      </c>
      <c r="B19" s="48"/>
      <c r="C19" s="48"/>
      <c r="D19" s="48"/>
      <c r="E19" s="48"/>
      <c r="F19" s="344"/>
      <c r="G19" s="345"/>
      <c r="H19" s="344"/>
      <c r="I19" s="347">
        <v>18.0</v>
      </c>
      <c r="J19" s="14" t="s">
        <v>4253</v>
      </c>
      <c r="K19" s="14">
        <v>2.0</v>
      </c>
      <c r="L19" s="14" t="s">
        <v>5369</v>
      </c>
    </row>
    <row r="20" ht="15.0" customHeight="1">
      <c r="A20" s="348" t="s">
        <v>5949</v>
      </c>
      <c r="B20" s="368"/>
      <c r="C20" s="369"/>
      <c r="D20" s="350">
        <v>0.0</v>
      </c>
      <c r="E20" s="350">
        <v>0.0</v>
      </c>
      <c r="F20" s="344"/>
      <c r="G20" s="345"/>
      <c r="H20" s="344"/>
      <c r="I20" s="347">
        <v>19.0</v>
      </c>
      <c r="J20" s="14" t="s">
        <v>5955</v>
      </c>
      <c r="K20" s="9">
        <v>2.0</v>
      </c>
      <c r="L20" s="14" t="s">
        <v>5396</v>
      </c>
    </row>
    <row r="21" ht="15.0" customHeight="1">
      <c r="A21" s="351" t="s">
        <v>5610</v>
      </c>
      <c r="B21" s="352">
        <v>0.0</v>
      </c>
      <c r="C21" s="353">
        <v>0.0</v>
      </c>
      <c r="D21" s="353">
        <v>0.0</v>
      </c>
      <c r="E21" s="353">
        <v>0.0</v>
      </c>
      <c r="F21" s="344"/>
      <c r="G21" s="345"/>
      <c r="H21" s="344"/>
      <c r="I21" s="347">
        <v>20.0</v>
      </c>
      <c r="J21" s="14" t="s">
        <v>5408</v>
      </c>
      <c r="K21" s="14">
        <v>2.0</v>
      </c>
      <c r="L21" s="14" t="s">
        <v>5369</v>
      </c>
    </row>
    <row r="22" ht="15.0" customHeight="1">
      <c r="A22" s="351" t="s">
        <v>5881</v>
      </c>
      <c r="B22" s="354"/>
      <c r="C22" s="353">
        <v>0.0</v>
      </c>
      <c r="D22" s="353">
        <v>0.0</v>
      </c>
      <c r="E22" s="353">
        <v>0.0</v>
      </c>
      <c r="F22" s="344"/>
      <c r="G22" s="345"/>
      <c r="H22" s="344"/>
      <c r="I22" s="347">
        <v>21.0</v>
      </c>
      <c r="J22" s="14" t="s">
        <v>5625</v>
      </c>
      <c r="K22" s="14">
        <v>2.0</v>
      </c>
      <c r="L22" s="14" t="s">
        <v>5411</v>
      </c>
    </row>
    <row r="23" ht="15.0" customHeight="1">
      <c r="A23" s="351" t="s">
        <v>5954</v>
      </c>
      <c r="B23" s="352">
        <v>0.0</v>
      </c>
      <c r="C23" s="353">
        <v>0.0</v>
      </c>
      <c r="D23" s="353">
        <v>0.0</v>
      </c>
      <c r="E23" s="353">
        <v>0.0</v>
      </c>
      <c r="F23" s="344"/>
      <c r="G23" s="345"/>
      <c r="H23" s="344"/>
      <c r="I23" s="347">
        <v>22.0</v>
      </c>
      <c r="J23" s="14" t="s">
        <v>2374</v>
      </c>
      <c r="K23" s="14">
        <v>2.0</v>
      </c>
      <c r="L23" s="14" t="s">
        <v>5369</v>
      </c>
    </row>
    <row r="24" ht="15.0" customHeight="1">
      <c r="A24" s="351" t="s">
        <v>5649</v>
      </c>
      <c r="B24" s="352">
        <v>0.0</v>
      </c>
      <c r="C24" s="353">
        <v>0.0</v>
      </c>
      <c r="D24" s="353">
        <v>0.0</v>
      </c>
      <c r="E24" s="353">
        <v>0.0</v>
      </c>
      <c r="F24" s="344"/>
      <c r="G24" s="345"/>
      <c r="H24" s="344"/>
      <c r="I24" s="347">
        <v>23.0</v>
      </c>
      <c r="J24" s="14" t="s">
        <v>5414</v>
      </c>
      <c r="K24" s="14">
        <v>2.0</v>
      </c>
      <c r="L24" s="14" t="s">
        <v>5369</v>
      </c>
    </row>
    <row r="25" ht="15.0" customHeight="1">
      <c r="A25" s="357" t="s">
        <v>5956</v>
      </c>
      <c r="B25" s="352"/>
      <c r="C25" s="353"/>
      <c r="D25" s="353"/>
      <c r="E25" s="353">
        <v>0.0</v>
      </c>
      <c r="F25" s="344"/>
      <c r="G25" s="345"/>
      <c r="H25" s="344"/>
      <c r="I25" s="347">
        <v>24.0</v>
      </c>
      <c r="J25" s="14" t="s">
        <v>5630</v>
      </c>
      <c r="K25" s="14">
        <v>2.0</v>
      </c>
      <c r="L25" s="14" t="s">
        <v>5369</v>
      </c>
    </row>
    <row r="26" ht="15.0" customHeight="1">
      <c r="A26" s="351" t="s">
        <v>5957</v>
      </c>
      <c r="B26" s="352">
        <v>0.0</v>
      </c>
      <c r="C26" s="353">
        <v>0.0</v>
      </c>
      <c r="D26" s="353">
        <v>0.0</v>
      </c>
      <c r="E26" s="353">
        <v>0.0</v>
      </c>
      <c r="F26" s="358"/>
      <c r="G26" s="345"/>
      <c r="H26" s="344"/>
      <c r="I26" s="347">
        <v>25.0</v>
      </c>
      <c r="J26" s="14" t="s">
        <v>5418</v>
      </c>
      <c r="K26" s="9">
        <v>2.0</v>
      </c>
      <c r="L26" s="14" t="s">
        <v>5441</v>
      </c>
    </row>
    <row r="27" ht="15.0" customHeight="1">
      <c r="A27" s="351" t="s">
        <v>5958</v>
      </c>
      <c r="B27" s="352">
        <v>0.0</v>
      </c>
      <c r="C27" s="353">
        <v>0.0</v>
      </c>
      <c r="D27" s="353">
        <v>0.0</v>
      </c>
      <c r="E27" s="353">
        <v>0.0</v>
      </c>
      <c r="F27" s="344"/>
      <c r="G27" s="345"/>
      <c r="H27" s="344"/>
      <c r="I27" s="347">
        <v>26.0</v>
      </c>
      <c r="J27" s="14" t="s">
        <v>5420</v>
      </c>
      <c r="K27" s="14">
        <v>2.0</v>
      </c>
      <c r="L27" s="14" t="s">
        <v>5369</v>
      </c>
    </row>
    <row r="28" ht="15.0" customHeight="1">
      <c r="A28" s="351" t="s">
        <v>5920</v>
      </c>
      <c r="B28" s="352">
        <v>0.0</v>
      </c>
      <c r="C28" s="353">
        <v>0.0</v>
      </c>
      <c r="D28" s="353">
        <v>0.0</v>
      </c>
      <c r="E28" s="353">
        <v>0.0</v>
      </c>
      <c r="F28" s="344"/>
      <c r="G28" s="345"/>
      <c r="H28" s="344"/>
      <c r="I28" s="347">
        <v>27.0</v>
      </c>
      <c r="J28" s="14" t="s">
        <v>5428</v>
      </c>
      <c r="K28" s="14">
        <v>2.0</v>
      </c>
      <c r="L28" s="14" t="s">
        <v>5369</v>
      </c>
    </row>
    <row r="29" ht="15.0" customHeight="1">
      <c r="A29" s="351" t="s">
        <v>957</v>
      </c>
      <c r="B29" s="352">
        <v>0.0</v>
      </c>
      <c r="C29" s="353">
        <v>0.0</v>
      </c>
      <c r="D29" s="353">
        <v>0.0</v>
      </c>
      <c r="E29" s="353">
        <v>0.0</v>
      </c>
      <c r="F29" s="344"/>
      <c r="G29" s="345"/>
      <c r="H29" s="344"/>
      <c r="I29" s="347">
        <v>28.0</v>
      </c>
      <c r="J29" s="14" t="s">
        <v>5536</v>
      </c>
      <c r="K29" s="14">
        <v>2.0</v>
      </c>
      <c r="L29" s="14" t="s">
        <v>5369</v>
      </c>
    </row>
    <row r="30" ht="15.0" customHeight="1">
      <c r="A30" s="351" t="s">
        <v>5959</v>
      </c>
      <c r="B30" s="352">
        <v>0.0</v>
      </c>
      <c r="C30" s="353">
        <v>0.0</v>
      </c>
      <c r="D30" s="353">
        <v>0.0</v>
      </c>
      <c r="E30" s="353">
        <v>0.0</v>
      </c>
      <c r="F30" s="344"/>
      <c r="G30" s="345"/>
      <c r="H30" s="344"/>
      <c r="I30" s="347">
        <v>29.0</v>
      </c>
      <c r="J30" s="14" t="s">
        <v>5537</v>
      </c>
      <c r="K30" s="14">
        <v>1.0</v>
      </c>
      <c r="L30" s="14" t="s">
        <v>5366</v>
      </c>
    </row>
    <row r="31" ht="15.0" customHeight="1">
      <c r="A31" s="351" t="s">
        <v>5960</v>
      </c>
      <c r="B31" s="354"/>
      <c r="C31" s="353">
        <v>0.0</v>
      </c>
      <c r="D31" s="353">
        <v>0.0</v>
      </c>
      <c r="E31" s="353">
        <v>0.0</v>
      </c>
      <c r="F31" s="344"/>
      <c r="G31" s="345"/>
      <c r="H31" s="344"/>
      <c r="I31" s="347">
        <v>30.0</v>
      </c>
      <c r="J31" s="14" t="s">
        <v>5434</v>
      </c>
      <c r="K31" s="14">
        <v>2.0</v>
      </c>
      <c r="L31" s="14" t="s">
        <v>5369</v>
      </c>
    </row>
    <row r="32" ht="15.0" customHeight="1">
      <c r="A32" s="351" t="s">
        <v>5482</v>
      </c>
      <c r="B32" s="354"/>
      <c r="C32" s="353">
        <v>0.0</v>
      </c>
      <c r="D32" s="353">
        <v>0.0</v>
      </c>
      <c r="E32" s="353">
        <v>0.0</v>
      </c>
      <c r="F32" s="344"/>
      <c r="G32" s="345"/>
      <c r="H32" s="344"/>
      <c r="I32" s="347">
        <v>31.0</v>
      </c>
      <c r="J32" s="14" t="s">
        <v>5961</v>
      </c>
      <c r="K32" s="9">
        <v>2.0</v>
      </c>
      <c r="L32" s="14" t="s">
        <v>5402</v>
      </c>
    </row>
    <row r="33" ht="19.5" customHeight="1">
      <c r="A33" s="3"/>
      <c r="B33" s="344"/>
      <c r="C33" s="344"/>
      <c r="D33" s="344"/>
      <c r="E33" s="344"/>
      <c r="F33" s="344"/>
      <c r="G33" s="345"/>
      <c r="H33" s="344"/>
      <c r="I33" s="347">
        <v>32.0</v>
      </c>
      <c r="J33" s="14" t="s">
        <v>5403</v>
      </c>
      <c r="K33" s="14">
        <v>2.0</v>
      </c>
      <c r="L33" s="14" t="s">
        <v>5369</v>
      </c>
    </row>
    <row r="34" ht="15.0" customHeight="1">
      <c r="A34" s="346" t="s">
        <v>5411</v>
      </c>
      <c r="B34" s="48"/>
      <c r="C34" s="48"/>
      <c r="D34" s="48"/>
      <c r="E34" s="48"/>
      <c r="F34" s="344"/>
      <c r="G34" s="345"/>
      <c r="H34" s="344"/>
      <c r="I34" s="347">
        <v>33.0</v>
      </c>
      <c r="J34" s="14" t="s">
        <v>5649</v>
      </c>
      <c r="K34" s="9">
        <v>2.0</v>
      </c>
      <c r="L34" s="14" t="s">
        <v>5402</v>
      </c>
    </row>
    <row r="35" ht="15.0" customHeight="1">
      <c r="A35" s="348" t="s">
        <v>5603</v>
      </c>
      <c r="B35" s="368"/>
      <c r="C35" s="350">
        <v>0.0</v>
      </c>
      <c r="D35" s="350">
        <v>0.0</v>
      </c>
      <c r="E35" s="353"/>
      <c r="F35" s="344"/>
      <c r="G35" s="345"/>
      <c r="H35" s="344"/>
      <c r="I35" s="347">
        <v>34.0</v>
      </c>
      <c r="J35" s="14" t="s">
        <v>5447</v>
      </c>
      <c r="K35" s="14">
        <v>2.0</v>
      </c>
      <c r="L35" s="14" t="s">
        <v>5369</v>
      </c>
    </row>
    <row r="36" ht="15.0" customHeight="1">
      <c r="A36" s="351" t="s">
        <v>5953</v>
      </c>
      <c r="B36" s="354"/>
      <c r="C36" s="353">
        <v>0.0</v>
      </c>
      <c r="D36" s="353">
        <v>0.0</v>
      </c>
      <c r="E36" s="353"/>
      <c r="F36" s="344"/>
      <c r="G36" s="345"/>
      <c r="H36" s="344"/>
      <c r="I36" s="347">
        <v>35.0</v>
      </c>
      <c r="J36" s="14" t="s">
        <v>5542</v>
      </c>
      <c r="K36" s="14">
        <v>2.0</v>
      </c>
      <c r="L36" s="14" t="s">
        <v>5369</v>
      </c>
    </row>
    <row r="37" ht="15.0" customHeight="1">
      <c r="A37" s="351" t="s">
        <v>5955</v>
      </c>
      <c r="B37" s="352">
        <v>0.0</v>
      </c>
      <c r="C37" s="355"/>
      <c r="D37" s="355"/>
      <c r="E37" s="355"/>
      <c r="F37" s="344"/>
      <c r="G37" s="345"/>
      <c r="H37" s="344"/>
      <c r="I37" s="347">
        <v>36.0</v>
      </c>
      <c r="J37" s="14" t="s">
        <v>5412</v>
      </c>
      <c r="K37" s="14">
        <v>2.0</v>
      </c>
      <c r="L37" s="14" t="s">
        <v>5369</v>
      </c>
    </row>
    <row r="38" ht="15.0" customHeight="1">
      <c r="A38" s="351" t="s">
        <v>5625</v>
      </c>
      <c r="B38" s="354"/>
      <c r="C38" s="353">
        <v>0.0</v>
      </c>
      <c r="D38" s="353">
        <v>0.0</v>
      </c>
      <c r="E38" s="353"/>
      <c r="F38" s="344"/>
      <c r="G38" s="345"/>
      <c r="H38" s="344"/>
      <c r="I38" s="347">
        <v>37.0</v>
      </c>
      <c r="J38" s="14" t="s">
        <v>5518</v>
      </c>
      <c r="K38" s="14">
        <v>2.0</v>
      </c>
      <c r="L38" s="14" t="s">
        <v>5411</v>
      </c>
    </row>
    <row r="39" ht="15.0" customHeight="1">
      <c r="A39" s="351" t="s">
        <v>5537</v>
      </c>
      <c r="B39" s="354"/>
      <c r="C39" s="355"/>
      <c r="D39" s="353">
        <v>0.0</v>
      </c>
      <c r="E39" s="353"/>
      <c r="F39" s="344"/>
      <c r="G39" s="345"/>
      <c r="H39" s="344"/>
      <c r="I39" s="347">
        <v>38.0</v>
      </c>
      <c r="J39" s="14" t="s">
        <v>5405</v>
      </c>
      <c r="K39" s="14">
        <v>2.0</v>
      </c>
      <c r="L39" s="14" t="s">
        <v>5411</v>
      </c>
    </row>
    <row r="40" ht="15.0" customHeight="1">
      <c r="A40" s="351" t="s">
        <v>5961</v>
      </c>
      <c r="B40" s="352">
        <v>0.0</v>
      </c>
      <c r="C40" s="353">
        <v>0.0</v>
      </c>
      <c r="D40" s="353">
        <v>0.0</v>
      </c>
      <c r="E40" s="353"/>
      <c r="F40" s="344"/>
      <c r="G40" s="345"/>
      <c r="H40" s="344"/>
      <c r="I40" s="347">
        <v>39.0</v>
      </c>
      <c r="J40" s="14" t="s">
        <v>5456</v>
      </c>
      <c r="K40" s="14">
        <v>2.0</v>
      </c>
      <c r="L40" s="14" t="s">
        <v>5369</v>
      </c>
    </row>
    <row r="41" ht="15.0" customHeight="1">
      <c r="A41" s="351" t="s">
        <v>5649</v>
      </c>
      <c r="B41" s="352">
        <v>0.0</v>
      </c>
      <c r="C41" s="355"/>
      <c r="D41" s="355"/>
      <c r="E41" s="355"/>
      <c r="F41" s="344"/>
      <c r="G41" s="345"/>
      <c r="H41" s="344"/>
      <c r="I41" s="347">
        <v>40.0</v>
      </c>
      <c r="J41" s="14" t="s">
        <v>5457</v>
      </c>
      <c r="K41" s="14">
        <v>2.0</v>
      </c>
      <c r="L41" s="14" t="s">
        <v>5411</v>
      </c>
    </row>
    <row r="42" ht="15.0" customHeight="1">
      <c r="A42" s="351" t="s">
        <v>5518</v>
      </c>
      <c r="B42" s="352">
        <v>0.0</v>
      </c>
      <c r="C42" s="353">
        <v>0.0</v>
      </c>
      <c r="D42" s="353">
        <v>0.0</v>
      </c>
      <c r="E42" s="353"/>
      <c r="F42" s="344"/>
      <c r="G42" s="345"/>
      <c r="H42" s="344"/>
      <c r="I42" s="347">
        <v>41.0</v>
      </c>
      <c r="J42" s="9" t="s">
        <v>5956</v>
      </c>
      <c r="K42" s="14">
        <v>2.0</v>
      </c>
      <c r="L42" s="9" t="s">
        <v>5402</v>
      </c>
    </row>
    <row r="43" ht="15.0" customHeight="1">
      <c r="A43" s="351" t="s">
        <v>5405</v>
      </c>
      <c r="B43" s="352">
        <v>0.0</v>
      </c>
      <c r="C43" s="353">
        <v>0.0</v>
      </c>
      <c r="D43" s="353">
        <v>0.0</v>
      </c>
      <c r="E43" s="353"/>
      <c r="F43" s="344"/>
      <c r="G43" s="345"/>
      <c r="H43" s="344"/>
      <c r="I43" s="347">
        <v>42.0</v>
      </c>
      <c r="J43" s="14" t="s">
        <v>1241</v>
      </c>
      <c r="K43" s="14">
        <v>2.0</v>
      </c>
      <c r="L43" s="14" t="s">
        <v>5411</v>
      </c>
    </row>
    <row r="44" ht="15.0" customHeight="1">
      <c r="A44" s="351" t="s">
        <v>5457</v>
      </c>
      <c r="B44" s="352">
        <v>0.0</v>
      </c>
      <c r="C44" s="353">
        <v>0.0</v>
      </c>
      <c r="D44" s="353">
        <v>0.0</v>
      </c>
      <c r="E44" s="353"/>
      <c r="F44" s="344"/>
      <c r="G44" s="345"/>
      <c r="H44" s="344"/>
      <c r="I44" s="347">
        <v>43.0</v>
      </c>
      <c r="J44" s="14" t="s">
        <v>5650</v>
      </c>
      <c r="K44" s="14">
        <v>2.0</v>
      </c>
      <c r="L44" s="14" t="s">
        <v>5369</v>
      </c>
    </row>
    <row r="45" ht="15.0" customHeight="1">
      <c r="A45" s="351" t="s">
        <v>1241</v>
      </c>
      <c r="B45" s="352">
        <v>0.0</v>
      </c>
      <c r="C45" s="353">
        <v>0.0</v>
      </c>
      <c r="D45" s="353">
        <v>0.0</v>
      </c>
      <c r="E45" s="353"/>
      <c r="F45" s="344"/>
      <c r="G45" s="345"/>
      <c r="H45" s="344"/>
      <c r="I45" s="347">
        <v>44.0</v>
      </c>
      <c r="J45" s="14" t="s">
        <v>5634</v>
      </c>
      <c r="K45" s="14">
        <v>1.0</v>
      </c>
      <c r="L45" s="14" t="s">
        <v>5366</v>
      </c>
    </row>
    <row r="46" ht="15.0" customHeight="1">
      <c r="A46" s="351" t="s">
        <v>5462</v>
      </c>
      <c r="B46" s="354"/>
      <c r="C46" s="353">
        <v>0.0</v>
      </c>
      <c r="D46" s="355"/>
      <c r="E46" s="355"/>
      <c r="F46" s="344"/>
      <c r="G46" s="345"/>
      <c r="H46" s="344"/>
      <c r="I46" s="347">
        <v>45.0</v>
      </c>
      <c r="J46" s="14" t="s">
        <v>5461</v>
      </c>
      <c r="K46" s="9">
        <v>2.0</v>
      </c>
      <c r="L46" s="14" t="s">
        <v>5396</v>
      </c>
    </row>
    <row r="47" ht="15.0" customHeight="1">
      <c r="A47" s="351" t="s">
        <v>5911</v>
      </c>
      <c r="B47" s="354"/>
      <c r="C47" s="353">
        <v>0.0</v>
      </c>
      <c r="D47" s="353">
        <v>0.0</v>
      </c>
      <c r="E47" s="353"/>
      <c r="F47" s="344"/>
      <c r="G47" s="345"/>
      <c r="H47" s="344"/>
      <c r="I47" s="347">
        <v>46.0</v>
      </c>
      <c r="J47" s="14" t="s">
        <v>5957</v>
      </c>
      <c r="K47" s="9">
        <v>2.0</v>
      </c>
      <c r="L47" s="14" t="s">
        <v>5402</v>
      </c>
    </row>
    <row r="48" ht="15.0" customHeight="1">
      <c r="A48" s="351" t="s">
        <v>5464</v>
      </c>
      <c r="B48" s="352">
        <v>0.0</v>
      </c>
      <c r="C48" s="353">
        <v>0.0</v>
      </c>
      <c r="D48" s="353">
        <v>0.0</v>
      </c>
      <c r="E48" s="353"/>
      <c r="F48" s="344"/>
      <c r="G48" s="345"/>
      <c r="H48" s="344"/>
      <c r="I48" s="347">
        <v>47.0</v>
      </c>
      <c r="J48" s="14" t="s">
        <v>5664</v>
      </c>
      <c r="K48" s="14">
        <v>2.0</v>
      </c>
      <c r="L48" s="14" t="s">
        <v>5369</v>
      </c>
    </row>
    <row r="49" ht="15.0" customHeight="1">
      <c r="A49" s="351" t="s">
        <v>5448</v>
      </c>
      <c r="B49" s="352">
        <v>0.0</v>
      </c>
      <c r="C49" s="353">
        <v>0.0</v>
      </c>
      <c r="D49" s="353">
        <v>0.0</v>
      </c>
      <c r="E49" s="353"/>
      <c r="F49" s="344"/>
      <c r="G49" s="345"/>
      <c r="H49" s="344"/>
      <c r="I49" s="347">
        <v>48.0</v>
      </c>
      <c r="J49" s="14" t="s">
        <v>5670</v>
      </c>
      <c r="K49" s="14">
        <v>2.0</v>
      </c>
      <c r="L49" s="14" t="s">
        <v>5369</v>
      </c>
    </row>
    <row r="50" ht="15.0" customHeight="1">
      <c r="A50" s="351" t="s">
        <v>3384</v>
      </c>
      <c r="B50" s="352">
        <v>0.0</v>
      </c>
      <c r="C50" s="355"/>
      <c r="D50" s="355"/>
      <c r="E50" s="355"/>
      <c r="F50" s="344"/>
      <c r="G50" s="345"/>
      <c r="H50" s="344"/>
      <c r="I50" s="347">
        <v>49.0</v>
      </c>
      <c r="J50" s="14" t="s">
        <v>5463</v>
      </c>
      <c r="K50" s="14">
        <v>2.0</v>
      </c>
      <c r="L50" s="14" t="s">
        <v>5369</v>
      </c>
    </row>
    <row r="51" ht="15.0" customHeight="1">
      <c r="A51" s="351" t="s">
        <v>5452</v>
      </c>
      <c r="B51" s="354"/>
      <c r="C51" s="355"/>
      <c r="D51" s="353">
        <v>0.0</v>
      </c>
      <c r="E51" s="353"/>
      <c r="F51" s="344"/>
      <c r="G51" s="345"/>
      <c r="H51" s="344"/>
      <c r="I51" s="347">
        <v>50.0</v>
      </c>
      <c r="J51" s="14" t="s">
        <v>5623</v>
      </c>
      <c r="K51" s="14">
        <v>1.0</v>
      </c>
      <c r="L51" s="14" t="s">
        <v>5366</v>
      </c>
    </row>
    <row r="52" ht="19.5" customHeight="1">
      <c r="A52" s="3"/>
      <c r="B52" s="344"/>
      <c r="C52" s="344"/>
      <c r="D52" s="344"/>
      <c r="E52" s="344"/>
      <c r="F52" s="344"/>
      <c r="G52" s="345"/>
      <c r="H52" s="344"/>
      <c r="I52" s="347">
        <v>51.0</v>
      </c>
      <c r="J52" s="14" t="s">
        <v>5548</v>
      </c>
      <c r="K52" s="14">
        <v>2.0</v>
      </c>
      <c r="L52" s="14" t="s">
        <v>5369</v>
      </c>
    </row>
    <row r="53" ht="15.0" customHeight="1">
      <c r="A53" s="346" t="s">
        <v>5369</v>
      </c>
      <c r="B53" s="48"/>
      <c r="C53" s="48"/>
      <c r="D53" s="48"/>
      <c r="E53" s="48"/>
      <c r="F53" s="344"/>
      <c r="G53" s="345"/>
      <c r="H53" s="344"/>
      <c r="I53" s="347">
        <v>52.0</v>
      </c>
      <c r="J53" s="14" t="s">
        <v>5958</v>
      </c>
      <c r="K53" s="9">
        <v>2.0</v>
      </c>
      <c r="L53" s="14" t="s">
        <v>5402</v>
      </c>
    </row>
    <row r="54" ht="15.0" customHeight="1">
      <c r="A54" s="348" t="s">
        <v>5537</v>
      </c>
      <c r="B54" s="372">
        <v>1.0</v>
      </c>
      <c r="C54" s="373"/>
      <c r="D54" s="373"/>
      <c r="E54" s="344"/>
      <c r="F54" s="344"/>
      <c r="G54" s="345"/>
      <c r="H54" s="344"/>
      <c r="I54" s="347">
        <v>53.0</v>
      </c>
      <c r="J54" s="14" t="s">
        <v>5467</v>
      </c>
      <c r="K54" s="14">
        <v>2.0</v>
      </c>
      <c r="L54" s="14" t="s">
        <v>5369</v>
      </c>
    </row>
    <row r="55" ht="15.0" customHeight="1">
      <c r="A55" s="357" t="s">
        <v>5696</v>
      </c>
      <c r="B55" s="362"/>
      <c r="C55" s="14"/>
      <c r="D55" s="14"/>
      <c r="E55" s="9">
        <v>1.0</v>
      </c>
      <c r="F55" s="344"/>
      <c r="G55" s="345"/>
      <c r="H55" s="344"/>
      <c r="I55" s="347">
        <v>54.0</v>
      </c>
      <c r="J55" s="14" t="s">
        <v>5469</v>
      </c>
      <c r="K55" s="14">
        <v>2.0</v>
      </c>
      <c r="L55" s="14" t="s">
        <v>5369</v>
      </c>
    </row>
    <row r="56" ht="15.0" customHeight="1">
      <c r="A56" s="351" t="s">
        <v>5452</v>
      </c>
      <c r="B56" s="362">
        <v>3.0</v>
      </c>
      <c r="C56" s="14"/>
      <c r="D56" s="14"/>
      <c r="E56" s="14"/>
      <c r="F56" s="344"/>
      <c r="G56" s="345"/>
      <c r="H56" s="344"/>
      <c r="I56" s="347">
        <v>55.0</v>
      </c>
      <c r="J56" s="14" t="s">
        <v>5614</v>
      </c>
      <c r="K56" s="14">
        <v>1.0</v>
      </c>
      <c r="L56" s="14" t="s">
        <v>5366</v>
      </c>
    </row>
    <row r="57" ht="15.0" customHeight="1">
      <c r="A57" s="351" t="s">
        <v>5479</v>
      </c>
      <c r="B57" s="362">
        <v>6.0</v>
      </c>
      <c r="C57" s="14">
        <v>6.0</v>
      </c>
      <c r="D57" s="14">
        <v>6.0</v>
      </c>
      <c r="E57" s="14">
        <v>6.0</v>
      </c>
      <c r="F57" s="344"/>
      <c r="G57" s="345"/>
      <c r="H57" s="344"/>
      <c r="I57" s="347">
        <v>56.0</v>
      </c>
      <c r="J57" s="14" t="s">
        <v>5920</v>
      </c>
      <c r="K57" s="9">
        <v>2.0</v>
      </c>
      <c r="L57" s="14" t="s">
        <v>5402</v>
      </c>
    </row>
    <row r="58" ht="15.0" customHeight="1">
      <c r="A58" s="351" t="s">
        <v>5403</v>
      </c>
      <c r="B58" s="362">
        <v>7.0</v>
      </c>
      <c r="C58" s="14">
        <v>7.0</v>
      </c>
      <c r="D58" s="14">
        <v>7.0</v>
      </c>
      <c r="E58" s="14">
        <v>7.0</v>
      </c>
      <c r="F58" s="344"/>
      <c r="G58" s="345"/>
      <c r="H58" s="344"/>
      <c r="I58" s="347">
        <v>57.0</v>
      </c>
      <c r="J58" s="14" t="s">
        <v>5554</v>
      </c>
      <c r="K58" s="14">
        <v>2.0</v>
      </c>
      <c r="L58" s="14" t="s">
        <v>5369</v>
      </c>
    </row>
    <row r="59" ht="15.0" customHeight="1">
      <c r="A59" s="351" t="s">
        <v>5610</v>
      </c>
      <c r="B59" s="356"/>
      <c r="C59" s="14">
        <v>8.0</v>
      </c>
      <c r="D59" s="14">
        <v>8.0</v>
      </c>
      <c r="E59" s="14">
        <v>8.0</v>
      </c>
      <c r="F59" s="344"/>
      <c r="G59" s="345"/>
      <c r="H59" s="344"/>
      <c r="I59" s="347">
        <v>58.0</v>
      </c>
      <c r="J59" s="14" t="s">
        <v>5555</v>
      </c>
      <c r="K59" s="14">
        <v>2.0</v>
      </c>
      <c r="L59" s="14" t="s">
        <v>5369</v>
      </c>
    </row>
    <row r="60" ht="15.0" customHeight="1">
      <c r="A60" s="351" t="s">
        <v>5447</v>
      </c>
      <c r="B60" s="362">
        <v>10.0</v>
      </c>
      <c r="C60" s="14">
        <v>10.0</v>
      </c>
      <c r="D60" s="14">
        <v>10.0</v>
      </c>
      <c r="E60" s="14">
        <v>10.0</v>
      </c>
      <c r="F60" s="344"/>
      <c r="G60" s="345"/>
      <c r="H60" s="344"/>
      <c r="I60" s="347">
        <v>59.0</v>
      </c>
      <c r="J60" s="14" t="s">
        <v>5604</v>
      </c>
      <c r="K60" s="14">
        <v>2.0</v>
      </c>
      <c r="L60" s="14" t="s">
        <v>5369</v>
      </c>
    </row>
    <row r="61" ht="15.0" customHeight="1">
      <c r="A61" s="351" t="s">
        <v>5483</v>
      </c>
      <c r="B61" s="362">
        <v>12.0</v>
      </c>
      <c r="C61" s="14">
        <v>12.0</v>
      </c>
      <c r="D61" s="14">
        <v>12.0</v>
      </c>
      <c r="E61" s="14">
        <v>12.0</v>
      </c>
      <c r="F61" s="344"/>
      <c r="G61" s="345"/>
      <c r="H61" s="344"/>
      <c r="I61" s="347">
        <v>60.0</v>
      </c>
      <c r="J61" s="14" t="s">
        <v>5470</v>
      </c>
      <c r="K61" s="14">
        <v>2.0</v>
      </c>
      <c r="L61" s="14" t="s">
        <v>5369</v>
      </c>
    </row>
    <row r="62" ht="15.0" customHeight="1">
      <c r="A62" s="351" t="s">
        <v>5412</v>
      </c>
      <c r="B62" s="362">
        <v>13.0</v>
      </c>
      <c r="C62" s="14">
        <v>13.0</v>
      </c>
      <c r="D62" s="14">
        <v>13.0</v>
      </c>
      <c r="E62" s="14">
        <v>13.0</v>
      </c>
      <c r="F62" s="344"/>
      <c r="G62" s="345"/>
      <c r="H62" s="344"/>
      <c r="I62" s="347">
        <v>61.0</v>
      </c>
      <c r="J62" s="14" t="s">
        <v>5962</v>
      </c>
      <c r="K62" s="14">
        <v>2.0</v>
      </c>
      <c r="L62" s="14" t="s">
        <v>5369</v>
      </c>
    </row>
    <row r="63" ht="15.0" customHeight="1">
      <c r="A63" s="351" t="s">
        <v>3980</v>
      </c>
      <c r="B63" s="362">
        <v>14.0</v>
      </c>
      <c r="C63" s="14">
        <v>14.0</v>
      </c>
      <c r="D63" s="14">
        <v>14.0</v>
      </c>
      <c r="E63" s="14">
        <v>14.0</v>
      </c>
      <c r="F63" s="344"/>
      <c r="G63" s="345"/>
      <c r="H63" s="344"/>
      <c r="I63" s="347">
        <v>62.0</v>
      </c>
      <c r="J63" s="14" t="s">
        <v>957</v>
      </c>
      <c r="K63" s="9">
        <v>2.0</v>
      </c>
      <c r="L63" s="14" t="s">
        <v>5402</v>
      </c>
    </row>
    <row r="64" ht="15.0" customHeight="1">
      <c r="A64" s="351" t="s">
        <v>5542</v>
      </c>
      <c r="B64" s="356"/>
      <c r="C64" s="14">
        <v>15.0</v>
      </c>
      <c r="D64" s="14">
        <v>15.0</v>
      </c>
      <c r="E64" s="14">
        <v>15.0</v>
      </c>
      <c r="F64" s="344"/>
      <c r="G64" s="345"/>
      <c r="H64" s="344"/>
      <c r="I64" s="347">
        <v>63.0</v>
      </c>
      <c r="J64" s="14" t="s">
        <v>5473</v>
      </c>
      <c r="K64" s="14">
        <v>2.0</v>
      </c>
      <c r="L64" s="14" t="s">
        <v>5369</v>
      </c>
    </row>
    <row r="65" ht="15.0" customHeight="1">
      <c r="A65" s="351" t="s">
        <v>5463</v>
      </c>
      <c r="B65" s="362">
        <v>17.0</v>
      </c>
      <c r="C65" s="14">
        <v>17.0</v>
      </c>
      <c r="D65" s="14">
        <v>17.0</v>
      </c>
      <c r="E65" s="14">
        <v>17.0</v>
      </c>
      <c r="F65" s="344"/>
      <c r="G65" s="345"/>
      <c r="H65" s="344"/>
      <c r="I65" s="347">
        <v>64.0</v>
      </c>
      <c r="J65" s="14" t="s">
        <v>5959</v>
      </c>
      <c r="K65" s="9">
        <v>2.0</v>
      </c>
      <c r="L65" s="14" t="s">
        <v>5402</v>
      </c>
    </row>
    <row r="66" ht="15.0" customHeight="1">
      <c r="A66" s="351" t="s">
        <v>5548</v>
      </c>
      <c r="B66" s="362">
        <v>18.0</v>
      </c>
      <c r="C66" s="14">
        <v>18.0</v>
      </c>
      <c r="D66" s="14">
        <v>18.0</v>
      </c>
      <c r="E66" s="14">
        <v>18.0</v>
      </c>
      <c r="F66" s="344"/>
      <c r="G66" s="345"/>
      <c r="H66" s="344"/>
      <c r="I66" s="347">
        <v>65.0</v>
      </c>
      <c r="J66" s="14" t="s">
        <v>5462</v>
      </c>
      <c r="K66" s="14">
        <v>2.0</v>
      </c>
      <c r="L66" s="14" t="s">
        <v>5369</v>
      </c>
    </row>
    <row r="67" ht="15.0" customHeight="1">
      <c r="A67" s="351" t="s">
        <v>5434</v>
      </c>
      <c r="B67" s="362">
        <v>21.0</v>
      </c>
      <c r="C67" s="14">
        <v>21.0</v>
      </c>
      <c r="D67" s="14">
        <v>21.0</v>
      </c>
      <c r="E67" s="14">
        <v>21.0</v>
      </c>
      <c r="F67" s="344"/>
      <c r="G67" s="345"/>
      <c r="H67" s="344"/>
      <c r="I67" s="347">
        <v>66.0</v>
      </c>
      <c r="J67" s="14" t="s">
        <v>3950</v>
      </c>
      <c r="K67" s="14">
        <v>2.0</v>
      </c>
      <c r="L67" s="14" t="s">
        <v>5369</v>
      </c>
    </row>
    <row r="68" ht="15.0" customHeight="1">
      <c r="A68" s="351" t="s">
        <v>2374</v>
      </c>
      <c r="B68" s="362">
        <v>26.0</v>
      </c>
      <c r="C68" s="14">
        <v>26.0</v>
      </c>
      <c r="D68" s="14">
        <v>26.0</v>
      </c>
      <c r="E68" s="14">
        <v>26.0</v>
      </c>
      <c r="F68" s="344"/>
      <c r="G68" s="345"/>
      <c r="H68" s="344"/>
      <c r="I68" s="347">
        <v>67.0</v>
      </c>
      <c r="J68" s="14" t="s">
        <v>1304</v>
      </c>
      <c r="K68" s="14">
        <v>2.0</v>
      </c>
      <c r="L68" s="14" t="s">
        <v>5369</v>
      </c>
    </row>
    <row r="69" ht="15.0" customHeight="1">
      <c r="A69" s="351" t="s">
        <v>5469</v>
      </c>
      <c r="B69" s="362">
        <v>27.0</v>
      </c>
      <c r="C69" s="14">
        <v>27.0</v>
      </c>
      <c r="D69" s="14">
        <v>27.0</v>
      </c>
      <c r="E69" s="14">
        <v>27.0</v>
      </c>
      <c r="F69" s="344"/>
      <c r="G69" s="345"/>
      <c r="H69" s="344"/>
      <c r="I69" s="347">
        <v>68.0</v>
      </c>
      <c r="J69" s="14" t="s">
        <v>5947</v>
      </c>
      <c r="K69" s="14">
        <v>0.0</v>
      </c>
      <c r="L69" s="14" t="s">
        <v>5392</v>
      </c>
    </row>
    <row r="70" ht="15.0" customHeight="1">
      <c r="A70" s="351" t="s">
        <v>5523</v>
      </c>
      <c r="B70" s="362">
        <v>31.0</v>
      </c>
      <c r="C70" s="14">
        <v>31.0</v>
      </c>
      <c r="D70" s="14">
        <v>31.0</v>
      </c>
      <c r="E70" s="14">
        <v>31.0</v>
      </c>
      <c r="F70" s="344"/>
      <c r="G70" s="345"/>
      <c r="H70" s="344"/>
      <c r="I70" s="347">
        <v>69.0</v>
      </c>
      <c r="J70" s="14" t="s">
        <v>5963</v>
      </c>
      <c r="K70" s="14">
        <v>2.0</v>
      </c>
      <c r="L70" s="14" t="s">
        <v>5369</v>
      </c>
    </row>
    <row r="71" ht="15.0" customHeight="1">
      <c r="A71" s="351" t="s">
        <v>5408</v>
      </c>
      <c r="B71" s="362">
        <v>32.0</v>
      </c>
      <c r="C71" s="14">
        <v>32.0</v>
      </c>
      <c r="D71" s="14">
        <v>32.0</v>
      </c>
      <c r="E71" s="14">
        <v>32.0</v>
      </c>
      <c r="F71" s="344"/>
      <c r="G71" s="345"/>
      <c r="H71" s="344"/>
      <c r="I71" s="347">
        <v>70.0</v>
      </c>
      <c r="J71" s="14" t="s">
        <v>5911</v>
      </c>
      <c r="K71" s="14">
        <v>2.0</v>
      </c>
      <c r="L71" s="14" t="s">
        <v>5369</v>
      </c>
    </row>
    <row r="72" ht="15.0" customHeight="1">
      <c r="A72" s="351" t="s">
        <v>1304</v>
      </c>
      <c r="B72" s="356"/>
      <c r="C72" s="14">
        <v>34.0</v>
      </c>
      <c r="D72" s="14">
        <v>34.0</v>
      </c>
      <c r="E72" s="14">
        <v>34.0</v>
      </c>
      <c r="F72" s="344"/>
      <c r="G72" s="345"/>
      <c r="H72" s="344"/>
      <c r="I72" s="347">
        <v>71.0</v>
      </c>
      <c r="J72" s="14" t="s">
        <v>5464</v>
      </c>
      <c r="K72" s="14">
        <v>2.0</v>
      </c>
      <c r="L72" s="14" t="s">
        <v>5369</v>
      </c>
    </row>
    <row r="73" ht="15.0" customHeight="1">
      <c r="A73" s="351" t="s">
        <v>3950</v>
      </c>
      <c r="B73" s="362">
        <v>36.0</v>
      </c>
      <c r="C73" s="14">
        <v>36.0</v>
      </c>
      <c r="D73" s="14">
        <v>36.0</v>
      </c>
      <c r="E73" s="14">
        <v>36.0</v>
      </c>
      <c r="F73" s="344"/>
      <c r="G73" s="345"/>
      <c r="H73" s="344"/>
      <c r="I73" s="347">
        <v>72.0</v>
      </c>
      <c r="J73" s="14" t="s">
        <v>5960</v>
      </c>
      <c r="K73" s="9">
        <v>2.0</v>
      </c>
      <c r="L73" s="14" t="s">
        <v>5402</v>
      </c>
    </row>
    <row r="74" ht="15.0" customHeight="1">
      <c r="A74" s="351" t="s">
        <v>5604</v>
      </c>
      <c r="B74" s="362">
        <v>39.0</v>
      </c>
      <c r="C74" s="14">
        <v>39.0</v>
      </c>
      <c r="D74" s="14">
        <v>39.0</v>
      </c>
      <c r="E74" s="14">
        <v>39.0</v>
      </c>
      <c r="F74" s="344"/>
      <c r="G74" s="345"/>
      <c r="H74" s="344"/>
      <c r="I74" s="347">
        <v>73.0</v>
      </c>
      <c r="J74" s="14" t="s">
        <v>5561</v>
      </c>
      <c r="K74" s="14">
        <v>2.0</v>
      </c>
      <c r="L74" s="14" t="s">
        <v>5369</v>
      </c>
    </row>
    <row r="75" ht="15.0" customHeight="1">
      <c r="A75" s="351" t="s">
        <v>5686</v>
      </c>
      <c r="B75" s="362">
        <v>41.0</v>
      </c>
      <c r="C75" s="14">
        <v>41.0</v>
      </c>
      <c r="D75" s="14">
        <v>41.0</v>
      </c>
      <c r="E75" s="14">
        <v>41.0</v>
      </c>
      <c r="F75" s="344"/>
      <c r="G75" s="345"/>
      <c r="H75" s="344"/>
      <c r="I75" s="347">
        <v>74.0</v>
      </c>
      <c r="J75" s="14" t="s">
        <v>1816</v>
      </c>
      <c r="K75" s="14">
        <v>1.0</v>
      </c>
      <c r="L75" s="14" t="s">
        <v>5366</v>
      </c>
    </row>
    <row r="76" ht="15.0" customHeight="1">
      <c r="A76" s="351" t="s">
        <v>5420</v>
      </c>
      <c r="B76" s="362">
        <v>42.0</v>
      </c>
      <c r="C76" s="14">
        <v>42.0</v>
      </c>
      <c r="D76" s="14">
        <v>42.0</v>
      </c>
      <c r="E76" s="14">
        <v>42.0</v>
      </c>
      <c r="F76" s="344"/>
      <c r="G76" s="345"/>
      <c r="H76" s="344"/>
      <c r="I76" s="347">
        <v>75.0</v>
      </c>
      <c r="J76" s="14" t="s">
        <v>2108</v>
      </c>
      <c r="K76" s="14">
        <v>2.0</v>
      </c>
      <c r="L76" s="14" t="s">
        <v>5369</v>
      </c>
    </row>
    <row r="77" ht="15.0" customHeight="1">
      <c r="A77" s="351" t="s">
        <v>5473</v>
      </c>
      <c r="B77" s="362">
        <v>43.0</v>
      </c>
      <c r="C77" s="344"/>
      <c r="D77" s="344"/>
      <c r="E77" s="344"/>
      <c r="F77" s="344"/>
      <c r="G77" s="345"/>
      <c r="H77" s="344"/>
      <c r="I77" s="347">
        <v>76.0</v>
      </c>
      <c r="J77" s="14" t="s">
        <v>5448</v>
      </c>
      <c r="K77" s="14">
        <v>2.0</v>
      </c>
      <c r="L77" s="14" t="s">
        <v>5369</v>
      </c>
    </row>
    <row r="78" ht="15.0" customHeight="1">
      <c r="A78" s="351" t="s">
        <v>5467</v>
      </c>
      <c r="B78" s="362">
        <v>44.0</v>
      </c>
      <c r="C78" s="14">
        <v>44.0</v>
      </c>
      <c r="D78" s="14">
        <v>44.0</v>
      </c>
      <c r="E78" s="14">
        <v>44.0</v>
      </c>
      <c r="F78" s="344"/>
      <c r="G78" s="345"/>
      <c r="H78" s="344"/>
      <c r="I78" s="347">
        <v>77.0</v>
      </c>
      <c r="J78" s="14" t="s">
        <v>5964</v>
      </c>
      <c r="K78" s="14">
        <v>2.0</v>
      </c>
      <c r="L78" s="14" t="s">
        <v>5369</v>
      </c>
    </row>
    <row r="79" ht="15.0" customHeight="1">
      <c r="A79" s="351" t="s">
        <v>5382</v>
      </c>
      <c r="B79" s="362">
        <v>45.0</v>
      </c>
      <c r="C79" s="14">
        <v>45.0</v>
      </c>
      <c r="D79" s="14">
        <v>45.0</v>
      </c>
      <c r="E79" s="14">
        <v>45.0</v>
      </c>
      <c r="F79" s="344"/>
      <c r="G79" s="345"/>
      <c r="H79" s="344"/>
      <c r="I79" s="347">
        <v>78.0</v>
      </c>
      <c r="J79" s="14" t="s">
        <v>5486</v>
      </c>
      <c r="K79" s="14">
        <v>2.0</v>
      </c>
      <c r="L79" s="14" t="s">
        <v>5369</v>
      </c>
    </row>
    <row r="80" ht="15.0" customHeight="1">
      <c r="A80" s="351" t="s">
        <v>5913</v>
      </c>
      <c r="B80" s="362">
        <v>46.0</v>
      </c>
      <c r="C80" s="14">
        <v>46.0</v>
      </c>
      <c r="D80" s="14">
        <v>46.0</v>
      </c>
      <c r="E80" s="14">
        <v>46.0</v>
      </c>
      <c r="F80" s="344"/>
      <c r="G80" s="345"/>
      <c r="H80" s="344"/>
      <c r="I80" s="347">
        <v>79.0</v>
      </c>
      <c r="J80" s="14" t="s">
        <v>5483</v>
      </c>
      <c r="K80" s="14">
        <v>1.0</v>
      </c>
      <c r="L80" s="14" t="s">
        <v>5366</v>
      </c>
    </row>
    <row r="81" ht="15.0" customHeight="1">
      <c r="A81" s="351" t="s">
        <v>5650</v>
      </c>
      <c r="B81" s="356"/>
      <c r="C81" s="14">
        <v>47.0</v>
      </c>
      <c r="D81" s="14">
        <v>47.0</v>
      </c>
      <c r="E81" s="14">
        <v>47.0</v>
      </c>
      <c r="F81" s="344"/>
      <c r="G81" s="345"/>
      <c r="H81" s="344"/>
      <c r="I81" s="347">
        <v>80.0</v>
      </c>
      <c r="J81" s="14" t="s">
        <v>5913</v>
      </c>
      <c r="K81" s="14">
        <v>1.0</v>
      </c>
      <c r="L81" s="14" t="s">
        <v>5366</v>
      </c>
    </row>
    <row r="82" ht="15.0" customHeight="1">
      <c r="A82" s="351" t="s">
        <v>5470</v>
      </c>
      <c r="B82" s="356"/>
      <c r="C82" s="14">
        <v>48.0</v>
      </c>
      <c r="D82" s="14">
        <v>48.0</v>
      </c>
      <c r="E82" s="14">
        <v>48.0</v>
      </c>
      <c r="F82" s="344"/>
      <c r="G82" s="345"/>
      <c r="H82" s="344"/>
      <c r="I82" s="347">
        <v>81.0</v>
      </c>
      <c r="J82" s="14" t="s">
        <v>5686</v>
      </c>
      <c r="K82" s="14">
        <v>2.0</v>
      </c>
      <c r="L82" s="14" t="s">
        <v>5369</v>
      </c>
    </row>
    <row r="83" ht="15.0" customHeight="1">
      <c r="A83" s="351" t="s">
        <v>5414</v>
      </c>
      <c r="B83" s="356"/>
      <c r="C83" s="14">
        <v>49.0</v>
      </c>
      <c r="D83" s="14">
        <v>49.0</v>
      </c>
      <c r="E83" s="14">
        <v>49.0</v>
      </c>
      <c r="F83" s="344"/>
      <c r="G83" s="345"/>
      <c r="H83" s="344"/>
      <c r="I83" s="347">
        <v>82.0</v>
      </c>
      <c r="J83" s="14" t="s">
        <v>5479</v>
      </c>
      <c r="K83" s="14">
        <v>2.0</v>
      </c>
      <c r="L83" s="14" t="s">
        <v>5369</v>
      </c>
    </row>
    <row r="84" ht="15.0" customHeight="1">
      <c r="A84" s="351" t="s">
        <v>5911</v>
      </c>
      <c r="B84" s="362">
        <v>49.0</v>
      </c>
      <c r="C84" s="344"/>
      <c r="D84" s="344"/>
      <c r="E84" s="344"/>
      <c r="F84" s="344"/>
      <c r="G84" s="345"/>
      <c r="H84" s="344"/>
      <c r="I84" s="347">
        <v>83.0</v>
      </c>
      <c r="J84" s="14" t="s">
        <v>3384</v>
      </c>
      <c r="K84" s="9">
        <v>2.0</v>
      </c>
      <c r="L84" s="14" t="s">
        <v>5441</v>
      </c>
    </row>
    <row r="85" ht="15.0" customHeight="1">
      <c r="A85" s="351" t="s">
        <v>5536</v>
      </c>
      <c r="B85" s="362">
        <v>52.0</v>
      </c>
      <c r="C85" s="14">
        <v>52.0</v>
      </c>
      <c r="D85" s="14">
        <v>52.0</v>
      </c>
      <c r="E85" s="14">
        <v>52.0</v>
      </c>
      <c r="F85" s="344"/>
      <c r="G85" s="345"/>
      <c r="H85" s="344"/>
      <c r="I85" s="347">
        <v>84.0</v>
      </c>
      <c r="J85" s="14" t="s">
        <v>5482</v>
      </c>
      <c r="K85" s="9">
        <v>2.0</v>
      </c>
      <c r="L85" s="14" t="s">
        <v>5402</v>
      </c>
    </row>
    <row r="86" ht="15.0" customHeight="1">
      <c r="A86" s="351" t="s">
        <v>5962</v>
      </c>
      <c r="B86" s="356"/>
      <c r="C86" s="14">
        <v>55.0</v>
      </c>
      <c r="D86" s="14">
        <v>55.0</v>
      </c>
      <c r="E86" s="14">
        <v>55.0</v>
      </c>
      <c r="F86" s="344"/>
      <c r="G86" s="345"/>
      <c r="H86" s="344"/>
      <c r="I86" s="347">
        <v>85.0</v>
      </c>
      <c r="J86" s="14" t="s">
        <v>5452</v>
      </c>
      <c r="K86" s="14">
        <v>2.0</v>
      </c>
      <c r="L86" s="14" t="s">
        <v>5411</v>
      </c>
    </row>
    <row r="87" ht="15.0" customHeight="1">
      <c r="A87" s="351" t="s">
        <v>5951</v>
      </c>
      <c r="B87" s="362">
        <v>55.0</v>
      </c>
      <c r="C87" s="344"/>
      <c r="D87" s="344"/>
      <c r="E87" s="344"/>
      <c r="F87" s="344"/>
      <c r="G87" s="345"/>
      <c r="H87" s="344"/>
      <c r="I87" s="347">
        <v>86.0</v>
      </c>
      <c r="J87" s="14" t="s">
        <v>5952</v>
      </c>
      <c r="K87" s="14">
        <v>1.0</v>
      </c>
      <c r="L87" s="14" t="s">
        <v>5366</v>
      </c>
    </row>
    <row r="88" ht="15.0" customHeight="1">
      <c r="A88" s="351" t="s">
        <v>5428</v>
      </c>
      <c r="B88" s="362">
        <v>56.0</v>
      </c>
      <c r="C88" s="14">
        <v>56.0</v>
      </c>
      <c r="D88" s="14">
        <v>56.0</v>
      </c>
      <c r="E88" s="14">
        <v>56.0</v>
      </c>
      <c r="F88" s="344"/>
      <c r="G88" s="345"/>
      <c r="H88" s="344"/>
      <c r="I88" s="347">
        <v>87.0</v>
      </c>
      <c r="J88" s="14" t="s">
        <v>5965</v>
      </c>
      <c r="K88" s="9">
        <v>2.0</v>
      </c>
      <c r="L88" s="14" t="s">
        <v>5396</v>
      </c>
    </row>
    <row r="89" ht="15.0" customHeight="1">
      <c r="A89" s="351" t="s">
        <v>5418</v>
      </c>
      <c r="B89" s="362">
        <v>58.0</v>
      </c>
      <c r="C89" s="344"/>
      <c r="D89" s="344"/>
      <c r="E89" s="344"/>
      <c r="F89" s="344"/>
      <c r="G89" s="345"/>
      <c r="H89" s="344"/>
      <c r="I89" s="347">
        <v>88.0</v>
      </c>
      <c r="J89" s="14" t="s">
        <v>5696</v>
      </c>
      <c r="K89" s="9">
        <v>2.0</v>
      </c>
      <c r="L89" s="14" t="s">
        <v>5396</v>
      </c>
    </row>
    <row r="90" ht="15.0" customHeight="1">
      <c r="A90" s="351" t="s">
        <v>5625</v>
      </c>
      <c r="B90" s="362">
        <v>60.0</v>
      </c>
      <c r="C90" s="344"/>
      <c r="D90" s="344"/>
      <c r="E90" s="344"/>
      <c r="F90" s="344"/>
      <c r="G90" s="345"/>
      <c r="H90" s="344"/>
      <c r="I90" s="347">
        <v>89.0</v>
      </c>
      <c r="J90" s="14" t="s">
        <v>5596</v>
      </c>
      <c r="K90" s="14">
        <v>0.0</v>
      </c>
      <c r="L90" s="14" t="s">
        <v>5392</v>
      </c>
    </row>
    <row r="91" ht="15.0" customHeight="1">
      <c r="A91" s="351" t="s">
        <v>5630</v>
      </c>
      <c r="B91" s="362">
        <v>63.0</v>
      </c>
      <c r="C91" s="14">
        <v>63.0</v>
      </c>
      <c r="D91" s="14">
        <v>63.0</v>
      </c>
      <c r="E91" s="14">
        <v>63.0</v>
      </c>
      <c r="F91" s="344"/>
      <c r="G91" s="345"/>
      <c r="H91" s="344"/>
      <c r="I91" s="347">
        <v>90.0</v>
      </c>
      <c r="J91" s="363" t="s">
        <v>5948</v>
      </c>
      <c r="K91" s="363">
        <v>0.0</v>
      </c>
      <c r="L91" s="363" t="s">
        <v>5392</v>
      </c>
    </row>
    <row r="92" ht="15.0" customHeight="1">
      <c r="A92" s="351" t="s">
        <v>5525</v>
      </c>
      <c r="B92" s="356"/>
      <c r="C92" s="14">
        <v>78.0</v>
      </c>
      <c r="D92" s="14">
        <v>78.0</v>
      </c>
      <c r="E92" s="14">
        <v>78.0</v>
      </c>
      <c r="F92" s="344"/>
      <c r="G92" s="345"/>
      <c r="H92" s="344"/>
      <c r="I92" s="382"/>
      <c r="J92" s="364" t="s">
        <v>5493</v>
      </c>
      <c r="K92" s="365">
        <f>SUM(K1:K90)</f>
        <v>158</v>
      </c>
      <c r="L92" s="366"/>
    </row>
    <row r="93" ht="15.0" customHeight="1">
      <c r="A93" s="351" t="s">
        <v>5395</v>
      </c>
      <c r="B93" s="362">
        <v>78.0</v>
      </c>
      <c r="C93" s="344"/>
      <c r="D93" s="344"/>
      <c r="E93" s="344"/>
      <c r="F93" s="344"/>
      <c r="G93" s="345"/>
      <c r="H93" s="344"/>
      <c r="I93" s="382"/>
      <c r="J93" s="14" t="s">
        <v>5497</v>
      </c>
      <c r="K93" s="367">
        <f>K92-((2*5)+(2*5))</f>
        <v>138</v>
      </c>
      <c r="L93" s="3"/>
    </row>
    <row r="94" ht="15.0" customHeight="1">
      <c r="A94" s="351" t="s">
        <v>5554</v>
      </c>
      <c r="B94" s="362">
        <v>80.0</v>
      </c>
      <c r="C94" s="14">
        <v>80.0</v>
      </c>
      <c r="D94" s="14">
        <v>80.0</v>
      </c>
      <c r="E94" s="14">
        <v>80.0</v>
      </c>
      <c r="F94" s="344"/>
      <c r="G94" s="345"/>
      <c r="H94" s="344"/>
      <c r="I94" s="382"/>
      <c r="J94" s="3"/>
      <c r="K94" s="344"/>
      <c r="L94" s="3"/>
    </row>
    <row r="95" ht="15.0" customHeight="1">
      <c r="A95" s="351" t="s">
        <v>5462</v>
      </c>
      <c r="B95" s="362">
        <v>82.0</v>
      </c>
      <c r="C95" s="344"/>
      <c r="D95" s="344"/>
      <c r="E95" s="344"/>
      <c r="F95" s="344"/>
      <c r="G95" s="345"/>
      <c r="H95" s="344"/>
      <c r="I95" s="382"/>
      <c r="J95" s="3"/>
      <c r="K95" s="344"/>
      <c r="L95" s="3"/>
    </row>
    <row r="96" ht="15.0" customHeight="1">
      <c r="A96" s="351" t="s">
        <v>5456</v>
      </c>
      <c r="B96" s="356"/>
      <c r="C96" s="344"/>
      <c r="D96" s="14">
        <v>83.0</v>
      </c>
      <c r="E96" s="14">
        <v>83.0</v>
      </c>
      <c r="F96" s="344"/>
      <c r="G96" s="345"/>
      <c r="H96" s="344"/>
      <c r="I96" s="382"/>
      <c r="J96" s="3"/>
      <c r="K96" s="344"/>
      <c r="L96" s="3"/>
    </row>
    <row r="97" ht="15.0" customHeight="1">
      <c r="A97" s="351" t="s">
        <v>5696</v>
      </c>
      <c r="B97" s="356"/>
      <c r="C97" s="14">
        <v>83.0</v>
      </c>
      <c r="D97" s="344"/>
      <c r="E97" s="344"/>
      <c r="F97" s="344"/>
      <c r="G97" s="345"/>
      <c r="H97" s="344"/>
      <c r="I97" s="382"/>
      <c r="J97" s="3"/>
      <c r="K97" s="344"/>
      <c r="L97" s="3"/>
    </row>
    <row r="98" ht="15.0" customHeight="1">
      <c r="A98" s="351" t="s">
        <v>5461</v>
      </c>
      <c r="B98" s="362">
        <v>83.0</v>
      </c>
      <c r="C98" s="344"/>
      <c r="D98" s="344"/>
      <c r="E98" s="344"/>
      <c r="F98" s="344"/>
      <c r="G98" s="345"/>
      <c r="H98" s="344"/>
      <c r="I98" s="382"/>
      <c r="J98" s="3"/>
      <c r="K98" s="344"/>
      <c r="L98" s="3"/>
    </row>
    <row r="99" ht="15.0" customHeight="1">
      <c r="A99" s="351" t="s">
        <v>5664</v>
      </c>
      <c r="B99" s="356"/>
      <c r="C99" s="14">
        <v>84.0</v>
      </c>
      <c r="D99" s="14">
        <v>84.0</v>
      </c>
      <c r="E99" s="14">
        <v>84.0</v>
      </c>
      <c r="F99" s="344"/>
      <c r="G99" s="345"/>
      <c r="H99" s="344"/>
      <c r="I99" s="382"/>
      <c r="J99" s="3"/>
      <c r="K99" s="344"/>
      <c r="L99" s="3"/>
    </row>
    <row r="100" ht="15.0" customHeight="1">
      <c r="A100" s="351" t="s">
        <v>5486</v>
      </c>
      <c r="B100" s="362">
        <v>87.0</v>
      </c>
      <c r="C100" s="14">
        <v>87.0</v>
      </c>
      <c r="D100" s="14">
        <v>87.0</v>
      </c>
      <c r="E100" s="14">
        <v>87.0</v>
      </c>
      <c r="F100" s="344"/>
      <c r="G100" s="345"/>
      <c r="H100" s="344"/>
      <c r="I100" s="382"/>
      <c r="J100" s="3"/>
      <c r="K100" s="344"/>
      <c r="L100" s="3"/>
    </row>
    <row r="101" ht="15.0" customHeight="1">
      <c r="A101" s="351" t="s">
        <v>5462</v>
      </c>
      <c r="B101" s="356"/>
      <c r="C101" s="344"/>
      <c r="D101" s="14">
        <v>88.0</v>
      </c>
      <c r="E101" s="14">
        <v>88.0</v>
      </c>
      <c r="F101" s="344"/>
      <c r="G101" s="345"/>
      <c r="H101" s="344"/>
      <c r="I101" s="382"/>
      <c r="J101" s="3"/>
      <c r="K101" s="344"/>
      <c r="L101" s="3"/>
    </row>
    <row r="102" ht="15.0" customHeight="1">
      <c r="A102" s="351" t="s">
        <v>2108</v>
      </c>
      <c r="B102" s="362">
        <v>90.0</v>
      </c>
      <c r="C102" s="14">
        <v>90.0</v>
      </c>
      <c r="D102" s="14">
        <v>90.0</v>
      </c>
      <c r="E102" s="14">
        <v>90.0</v>
      </c>
      <c r="F102" s="344"/>
      <c r="G102" s="345"/>
      <c r="H102" s="344"/>
      <c r="I102" s="382"/>
      <c r="J102" s="3"/>
      <c r="K102" s="344"/>
      <c r="L102" s="3"/>
    </row>
    <row r="103" ht="15.0" customHeight="1">
      <c r="A103" s="351" t="s">
        <v>5473</v>
      </c>
      <c r="B103" s="356"/>
      <c r="C103" s="344"/>
      <c r="D103" s="14">
        <v>94.0</v>
      </c>
      <c r="E103" s="14"/>
      <c r="F103" s="344"/>
      <c r="G103" s="345"/>
      <c r="H103" s="344"/>
      <c r="I103" s="382"/>
      <c r="J103" s="3"/>
      <c r="K103" s="344"/>
      <c r="L103" s="3"/>
    </row>
    <row r="104" ht="15.0" customHeight="1">
      <c r="A104" s="351" t="s">
        <v>5555</v>
      </c>
      <c r="B104" s="356"/>
      <c r="C104" s="14">
        <v>94.0</v>
      </c>
      <c r="D104" s="14">
        <v>94.0</v>
      </c>
      <c r="E104" s="14"/>
      <c r="F104" s="344"/>
      <c r="G104" s="345"/>
      <c r="H104" s="344"/>
      <c r="I104" s="382"/>
      <c r="J104" s="3"/>
      <c r="K104" s="344"/>
      <c r="L104" s="3"/>
    </row>
    <row r="105" ht="15.0" customHeight="1">
      <c r="A105" s="357" t="s">
        <v>5964</v>
      </c>
      <c r="B105" s="356"/>
      <c r="C105" s="14"/>
      <c r="D105" s="14"/>
      <c r="E105" s="9">
        <v>94.0</v>
      </c>
      <c r="F105" s="344"/>
      <c r="G105" s="345"/>
      <c r="H105" s="344"/>
      <c r="I105" s="382"/>
      <c r="J105" s="3"/>
      <c r="K105" s="344"/>
      <c r="L105" s="3"/>
    </row>
    <row r="106" ht="15.0" customHeight="1">
      <c r="A106" s="351" t="s">
        <v>5963</v>
      </c>
      <c r="B106" s="356"/>
      <c r="C106" s="14">
        <v>95.0</v>
      </c>
      <c r="D106" s="14">
        <v>95.0</v>
      </c>
      <c r="E106" s="14">
        <v>95.0</v>
      </c>
      <c r="F106" s="344"/>
      <c r="G106" s="345"/>
      <c r="H106" s="344"/>
      <c r="I106" s="382"/>
      <c r="J106" s="3"/>
      <c r="K106" s="344"/>
      <c r="L106" s="3"/>
    </row>
    <row r="107" ht="15.0" customHeight="1">
      <c r="A107" s="351" t="s">
        <v>5670</v>
      </c>
      <c r="B107" s="356"/>
      <c r="C107" s="344"/>
      <c r="D107" s="14">
        <v>98.0</v>
      </c>
      <c r="E107" s="14"/>
      <c r="F107" s="344"/>
      <c r="G107" s="345"/>
      <c r="H107" s="344"/>
      <c r="I107" s="382"/>
      <c r="J107" s="3"/>
      <c r="K107" s="344"/>
      <c r="L107" s="3"/>
    </row>
    <row r="108" ht="15.0" customHeight="1">
      <c r="A108" s="357" t="s">
        <v>5952</v>
      </c>
      <c r="B108" s="356"/>
      <c r="C108" s="344"/>
      <c r="D108" s="14"/>
      <c r="E108" s="9">
        <v>98.0</v>
      </c>
      <c r="F108" s="344"/>
      <c r="G108" s="345"/>
      <c r="H108" s="344"/>
      <c r="I108" s="382"/>
      <c r="J108" s="3"/>
      <c r="K108" s="344"/>
      <c r="L108" s="3"/>
    </row>
    <row r="109" ht="15.0" customHeight="1">
      <c r="A109" s="351" t="s">
        <v>5398</v>
      </c>
      <c r="B109" s="356"/>
      <c r="C109" s="344"/>
      <c r="D109" s="14">
        <v>100.0</v>
      </c>
      <c r="E109" s="14">
        <v>100.0</v>
      </c>
      <c r="F109" s="344"/>
      <c r="G109" s="345"/>
      <c r="H109" s="344"/>
      <c r="I109" s="382"/>
      <c r="J109" s="3"/>
      <c r="K109" s="344"/>
      <c r="L109" s="3"/>
    </row>
    <row r="110" ht="15.0" customHeight="1">
      <c r="A110" s="351" t="s">
        <v>4253</v>
      </c>
      <c r="B110" s="362" t="s">
        <v>5506</v>
      </c>
      <c r="C110" s="14" t="s">
        <v>5506</v>
      </c>
      <c r="D110" s="14" t="s">
        <v>5506</v>
      </c>
      <c r="E110" s="14"/>
      <c r="F110" s="344"/>
      <c r="G110" s="345"/>
      <c r="H110" s="344"/>
      <c r="I110" s="382"/>
      <c r="J110" s="3"/>
      <c r="K110" s="344"/>
      <c r="L110" s="3"/>
    </row>
    <row r="111" ht="15.0" customHeight="1">
      <c r="A111" s="351" t="s">
        <v>5964</v>
      </c>
      <c r="B111" s="362" t="s">
        <v>5966</v>
      </c>
      <c r="C111" s="14" t="s">
        <v>5966</v>
      </c>
      <c r="D111" s="14" t="s">
        <v>5966</v>
      </c>
      <c r="E111" s="14"/>
      <c r="F111" s="344"/>
      <c r="G111" s="345"/>
      <c r="H111" s="344"/>
      <c r="I111" s="382"/>
      <c r="J111" s="3"/>
      <c r="K111" s="344"/>
      <c r="L111" s="3"/>
    </row>
    <row r="112" ht="15.0" customHeight="1">
      <c r="A112" s="351" t="s">
        <v>5561</v>
      </c>
      <c r="B112" s="362" t="s">
        <v>5577</v>
      </c>
      <c r="C112" s="14" t="s">
        <v>5577</v>
      </c>
      <c r="D112" s="14" t="s">
        <v>5577</v>
      </c>
      <c r="E112" s="14"/>
      <c r="F112" s="344"/>
      <c r="G112" s="345"/>
      <c r="H112" s="344"/>
      <c r="I112" s="382"/>
      <c r="J112" s="3"/>
      <c r="K112" s="344"/>
      <c r="L112" s="3"/>
    </row>
    <row r="113" ht="15.0" customHeight="1">
      <c r="A113" s="351" t="s">
        <v>5952</v>
      </c>
      <c r="B113" s="356"/>
      <c r="C113" s="14" t="s">
        <v>5967</v>
      </c>
      <c r="D113" s="14" t="s">
        <v>5967</v>
      </c>
      <c r="E113" s="14"/>
      <c r="F113" s="344"/>
      <c r="G113" s="345"/>
      <c r="H113" s="344"/>
      <c r="I113" s="382"/>
      <c r="J113" s="3"/>
      <c r="K113" s="344"/>
      <c r="L113" s="3"/>
    </row>
    <row r="114" ht="15.0" customHeight="1">
      <c r="A114" s="351" t="s">
        <v>5965</v>
      </c>
      <c r="B114" s="362" t="s">
        <v>5967</v>
      </c>
      <c r="C114" s="344"/>
      <c r="D114" s="344"/>
      <c r="E114" s="344"/>
      <c r="F114" s="344"/>
      <c r="G114" s="345"/>
      <c r="H114" s="344"/>
      <c r="I114" s="382"/>
      <c r="J114" s="3"/>
      <c r="K114" s="344"/>
      <c r="L114" s="3"/>
    </row>
    <row r="115" ht="15.0" customHeight="1">
      <c r="A115" s="351" t="s">
        <v>5955</v>
      </c>
      <c r="B115" s="356"/>
      <c r="C115" s="14" t="s">
        <v>5578</v>
      </c>
      <c r="D115" s="344"/>
      <c r="E115" s="344"/>
      <c r="F115" s="344"/>
      <c r="G115" s="345"/>
      <c r="H115" s="344"/>
      <c r="I115" s="382"/>
      <c r="J115" s="3"/>
      <c r="K115" s="344"/>
      <c r="L115" s="3"/>
    </row>
    <row r="116" ht="15.0" customHeight="1">
      <c r="A116" s="351" t="s">
        <v>5555</v>
      </c>
      <c r="B116" s="362" t="s">
        <v>5578</v>
      </c>
      <c r="C116" s="344"/>
      <c r="D116" s="344"/>
      <c r="E116" s="344"/>
      <c r="F116" s="344"/>
      <c r="G116" s="345"/>
      <c r="H116" s="344"/>
      <c r="I116" s="382"/>
      <c r="J116" s="3"/>
      <c r="K116" s="344"/>
      <c r="L116" s="3"/>
    </row>
    <row r="117" ht="15.0" customHeight="1">
      <c r="A117" s="351" t="s">
        <v>5952</v>
      </c>
      <c r="B117" s="362" t="s">
        <v>5784</v>
      </c>
      <c r="C117" s="344"/>
      <c r="D117" s="344"/>
      <c r="E117" s="344"/>
      <c r="F117" s="344"/>
      <c r="G117" s="345"/>
      <c r="H117" s="344"/>
      <c r="I117" s="382"/>
      <c r="J117" s="3"/>
      <c r="K117" s="344"/>
      <c r="L117" s="3"/>
    </row>
  </sheetData>
  <mergeCells count="4">
    <mergeCell ref="A2:E2"/>
    <mergeCell ref="A19:E19"/>
    <mergeCell ref="A34:E34"/>
    <mergeCell ref="A53:E53"/>
  </mergeCells>
  <conditionalFormatting sqref="B3:E17">
    <cfRule type="containsBlanks" dxfId="0" priority="1">
      <formula>LEN(TRIM(B3))=0</formula>
    </cfRule>
  </conditionalFormatting>
  <conditionalFormatting sqref="B3:E17">
    <cfRule type="cellIs" dxfId="1" priority="2" operator="lessThanOrEqual">
      <formula>25</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4830</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5945</v>
      </c>
      <c r="K2" s="14">
        <v>0.0</v>
      </c>
      <c r="L2" s="14" t="s">
        <v>5392</v>
      </c>
    </row>
    <row r="3" ht="15.0" customHeight="1">
      <c r="A3" s="348" t="s">
        <v>5968</v>
      </c>
      <c r="B3" s="368"/>
      <c r="C3" s="350">
        <v>0.0</v>
      </c>
      <c r="D3" s="350">
        <v>0.0</v>
      </c>
      <c r="E3" s="350">
        <v>0.0</v>
      </c>
      <c r="F3" s="344"/>
      <c r="G3" s="345"/>
      <c r="H3" s="344"/>
      <c r="I3" s="347">
        <v>2.0</v>
      </c>
      <c r="J3" s="14" t="s">
        <v>5597</v>
      </c>
      <c r="K3" s="14">
        <v>0.0</v>
      </c>
      <c r="L3" s="14" t="s">
        <v>5392</v>
      </c>
    </row>
    <row r="4" ht="15.0" customHeight="1">
      <c r="A4" s="351" t="s">
        <v>5969</v>
      </c>
      <c r="B4" s="354"/>
      <c r="C4" s="353">
        <v>0.0</v>
      </c>
      <c r="D4" s="353">
        <v>0.0</v>
      </c>
      <c r="E4" s="353">
        <v>0.0</v>
      </c>
      <c r="F4" s="344"/>
      <c r="G4" s="345"/>
      <c r="H4" s="344"/>
      <c r="I4" s="347">
        <v>3.0</v>
      </c>
      <c r="J4" s="14" t="s">
        <v>5382</v>
      </c>
      <c r="K4" s="14">
        <v>2.0</v>
      </c>
      <c r="L4" s="14" t="s">
        <v>5369</v>
      </c>
    </row>
    <row r="5" ht="15.0" customHeight="1">
      <c r="A5" s="351" t="s">
        <v>5946</v>
      </c>
      <c r="B5" s="352">
        <v>0.0</v>
      </c>
      <c r="C5" s="353">
        <v>0.0</v>
      </c>
      <c r="D5" s="353">
        <v>0.0</v>
      </c>
      <c r="E5" s="353">
        <v>0.0</v>
      </c>
      <c r="F5" s="344"/>
      <c r="G5" s="345"/>
      <c r="H5" s="344"/>
      <c r="I5" s="347">
        <v>4.0</v>
      </c>
      <c r="J5" s="14" t="s">
        <v>5949</v>
      </c>
      <c r="K5" s="9">
        <v>2.0</v>
      </c>
      <c r="L5" s="14" t="s">
        <v>5402</v>
      </c>
    </row>
    <row r="6" ht="15.0" customHeight="1">
      <c r="A6" s="351" t="s">
        <v>5947</v>
      </c>
      <c r="B6" s="352">
        <v>0.0</v>
      </c>
      <c r="C6" s="353">
        <v>0.0</v>
      </c>
      <c r="D6" s="353">
        <v>0.0</v>
      </c>
      <c r="E6" s="353">
        <v>0.0</v>
      </c>
      <c r="F6" s="344"/>
      <c r="G6" s="345"/>
      <c r="H6" s="344"/>
      <c r="I6" s="347">
        <v>5.0</v>
      </c>
      <c r="J6" s="14" t="s">
        <v>5603</v>
      </c>
      <c r="K6" s="14">
        <v>2.0</v>
      </c>
      <c r="L6" s="14" t="s">
        <v>5411</v>
      </c>
    </row>
    <row r="7" ht="15.0" customHeight="1">
      <c r="A7" s="351" t="s">
        <v>5948</v>
      </c>
      <c r="B7" s="352">
        <v>10.0</v>
      </c>
      <c r="C7" s="353">
        <v>0.0</v>
      </c>
      <c r="D7" s="353">
        <v>0.0</v>
      </c>
      <c r="E7" s="353">
        <v>0.0</v>
      </c>
      <c r="F7" s="344"/>
      <c r="G7" s="345"/>
      <c r="H7" s="344"/>
      <c r="I7" s="347">
        <v>6.0</v>
      </c>
      <c r="J7" s="14" t="s">
        <v>3980</v>
      </c>
      <c r="K7" s="14">
        <v>2.0</v>
      </c>
      <c r="L7" s="14" t="s">
        <v>5369</v>
      </c>
    </row>
    <row r="8" ht="15.0" customHeight="1">
      <c r="A8" s="351" t="s">
        <v>5596</v>
      </c>
      <c r="B8" s="352">
        <v>0.0</v>
      </c>
      <c r="C8" s="353">
        <v>10.0</v>
      </c>
      <c r="D8" s="353">
        <v>10.0</v>
      </c>
      <c r="E8" s="353">
        <v>10.0</v>
      </c>
      <c r="F8" s="344"/>
      <c r="G8" s="345"/>
      <c r="H8" s="344"/>
      <c r="I8" s="347">
        <v>7.0</v>
      </c>
      <c r="J8" s="14" t="s">
        <v>5523</v>
      </c>
      <c r="K8" s="14">
        <v>2.0</v>
      </c>
      <c r="L8" s="14" t="s">
        <v>5369</v>
      </c>
    </row>
    <row r="9" ht="15.0" customHeight="1">
      <c r="A9" s="351" t="s">
        <v>5950</v>
      </c>
      <c r="B9" s="354"/>
      <c r="C9" s="353">
        <v>13.0</v>
      </c>
      <c r="D9" s="353">
        <v>13.0</v>
      </c>
      <c r="E9" s="353">
        <v>13.0</v>
      </c>
      <c r="F9" s="344"/>
      <c r="G9" s="345"/>
      <c r="H9" s="344"/>
      <c r="I9" s="347">
        <v>8.0</v>
      </c>
      <c r="J9" s="14" t="s">
        <v>5951</v>
      </c>
      <c r="K9" s="9">
        <v>2.0</v>
      </c>
      <c r="L9" s="14" t="s">
        <v>5396</v>
      </c>
    </row>
    <row r="10" ht="15.0" customHeight="1">
      <c r="A10" s="351" t="s">
        <v>5597</v>
      </c>
      <c r="B10" s="352">
        <v>21.0</v>
      </c>
      <c r="C10" s="353">
        <v>17.0</v>
      </c>
      <c r="D10" s="353">
        <v>17.0</v>
      </c>
      <c r="E10" s="353">
        <v>17.0</v>
      </c>
      <c r="F10" s="344"/>
      <c r="G10" s="345"/>
      <c r="H10" s="344"/>
      <c r="I10" s="347">
        <v>9.0</v>
      </c>
      <c r="J10" s="9" t="s">
        <v>5607</v>
      </c>
      <c r="K10" s="9">
        <v>2.0</v>
      </c>
      <c r="L10" s="9" t="s">
        <v>5369</v>
      </c>
    </row>
    <row r="11" ht="15.0" customHeight="1">
      <c r="A11" s="351" t="s">
        <v>5945</v>
      </c>
      <c r="B11" s="352">
        <v>27.0</v>
      </c>
      <c r="C11" s="353">
        <v>21.0</v>
      </c>
      <c r="D11" s="353">
        <v>21.0</v>
      </c>
      <c r="E11" s="353">
        <v>21.0</v>
      </c>
      <c r="F11" s="344"/>
      <c r="G11" s="345"/>
      <c r="H11" s="344"/>
      <c r="I11" s="347">
        <v>10.0</v>
      </c>
      <c r="J11" s="14" t="s">
        <v>5946</v>
      </c>
      <c r="K11" s="14">
        <v>0.0</v>
      </c>
      <c r="L11" s="14" t="s">
        <v>5392</v>
      </c>
    </row>
    <row r="12" ht="15.0" customHeight="1">
      <c r="A12" s="351" t="s">
        <v>5634</v>
      </c>
      <c r="B12" s="352">
        <v>32.0</v>
      </c>
      <c r="C12" s="353">
        <v>28.0</v>
      </c>
      <c r="D12" s="353">
        <v>28.0</v>
      </c>
      <c r="E12" s="353">
        <v>28.0</v>
      </c>
      <c r="F12" s="344"/>
      <c r="G12" s="345"/>
      <c r="H12" s="344"/>
      <c r="I12" s="347">
        <v>11.0</v>
      </c>
      <c r="J12" s="14" t="s">
        <v>5610</v>
      </c>
      <c r="K12" s="14">
        <v>2.0</v>
      </c>
      <c r="L12" s="14" t="s">
        <v>5369</v>
      </c>
    </row>
    <row r="13" ht="15.0" customHeight="1">
      <c r="A13" s="351" t="s">
        <v>5975</v>
      </c>
      <c r="B13" s="354"/>
      <c r="C13" s="353">
        <v>32.0</v>
      </c>
      <c r="D13" s="353">
        <v>32.0</v>
      </c>
      <c r="E13" s="353">
        <v>32.0</v>
      </c>
      <c r="F13" s="344"/>
      <c r="G13" s="345"/>
      <c r="H13" s="344"/>
      <c r="I13" s="347">
        <v>12.0</v>
      </c>
      <c r="J13" s="14" t="s">
        <v>5525</v>
      </c>
      <c r="K13" s="14">
        <v>2.0</v>
      </c>
      <c r="L13" s="14" t="s">
        <v>5369</v>
      </c>
    </row>
    <row r="14" ht="15.0" customHeight="1">
      <c r="A14" s="351" t="s">
        <v>5483</v>
      </c>
      <c r="B14" s="352">
        <v>36.0</v>
      </c>
      <c r="C14" s="353">
        <v>36.0</v>
      </c>
      <c r="D14" s="353">
        <v>36.0</v>
      </c>
      <c r="E14" s="353">
        <v>36.0</v>
      </c>
      <c r="F14" s="344"/>
      <c r="G14" s="345"/>
      <c r="H14" s="344"/>
      <c r="I14" s="347">
        <v>13.0</v>
      </c>
      <c r="J14" s="14" t="s">
        <v>5395</v>
      </c>
      <c r="K14" s="9">
        <v>2.0</v>
      </c>
      <c r="L14" s="14" t="s">
        <v>5396</v>
      </c>
    </row>
    <row r="15" ht="15.0" customHeight="1">
      <c r="A15" s="351" t="s">
        <v>5614</v>
      </c>
      <c r="B15" s="352">
        <v>41.0</v>
      </c>
      <c r="C15" s="353">
        <v>41.0</v>
      </c>
      <c r="D15" s="353">
        <v>41.0</v>
      </c>
      <c r="E15" s="353">
        <v>41.0</v>
      </c>
      <c r="F15" s="344"/>
      <c r="G15" s="345"/>
      <c r="H15" s="344"/>
      <c r="I15" s="347">
        <v>14.0</v>
      </c>
      <c r="J15" s="14" t="s">
        <v>5950</v>
      </c>
      <c r="K15" s="14">
        <v>0.0</v>
      </c>
      <c r="L15" s="14" t="s">
        <v>5392</v>
      </c>
    </row>
    <row r="16" ht="15.0" customHeight="1">
      <c r="A16" s="351" t="s">
        <v>5913</v>
      </c>
      <c r="B16" s="352">
        <v>47.0</v>
      </c>
      <c r="C16" s="353">
        <v>47.0</v>
      </c>
      <c r="D16" s="353">
        <v>47.0</v>
      </c>
      <c r="E16" s="353">
        <v>47.0</v>
      </c>
      <c r="F16" s="344"/>
      <c r="G16" s="345"/>
      <c r="H16" s="344"/>
      <c r="I16" s="347">
        <v>15.0</v>
      </c>
      <c r="J16" s="14" t="s">
        <v>5881</v>
      </c>
      <c r="K16" s="9">
        <v>2.0</v>
      </c>
      <c r="L16" s="14" t="s">
        <v>5402</v>
      </c>
    </row>
    <row r="17" ht="15.0" customHeight="1">
      <c r="A17" s="351" t="s">
        <v>5952</v>
      </c>
      <c r="B17" s="354"/>
      <c r="C17" s="353">
        <v>56.0</v>
      </c>
      <c r="D17" s="353">
        <v>56.0</v>
      </c>
      <c r="E17" s="353">
        <v>56.0</v>
      </c>
      <c r="F17" s="344"/>
      <c r="G17" s="345"/>
      <c r="H17" s="344"/>
      <c r="I17" s="347">
        <v>16.0</v>
      </c>
      <c r="J17" s="14" t="s">
        <v>5398</v>
      </c>
      <c r="K17" s="14">
        <v>2.0</v>
      </c>
      <c r="L17" s="14" t="s">
        <v>5369</v>
      </c>
    </row>
    <row r="18" ht="15.0" customHeight="1">
      <c r="A18" s="351" t="s">
        <v>1816</v>
      </c>
      <c r="B18" s="352">
        <v>55.0</v>
      </c>
      <c r="C18" s="353">
        <v>62.0</v>
      </c>
      <c r="D18" s="353">
        <v>62.0</v>
      </c>
      <c r="E18" s="353">
        <v>62.0</v>
      </c>
      <c r="F18" s="344"/>
      <c r="G18" s="345"/>
      <c r="H18" s="344"/>
      <c r="I18" s="347">
        <v>17.0</v>
      </c>
      <c r="J18" s="14" t="s">
        <v>5969</v>
      </c>
      <c r="K18" s="14">
        <v>0.0</v>
      </c>
      <c r="L18" s="14" t="s">
        <v>5392</v>
      </c>
    </row>
    <row r="19" ht="15.0" customHeight="1">
      <c r="A19" s="351" t="s">
        <v>5623</v>
      </c>
      <c r="B19" s="352">
        <v>60.0</v>
      </c>
      <c r="C19" s="353">
        <v>71.0</v>
      </c>
      <c r="D19" s="353">
        <v>71.0</v>
      </c>
      <c r="E19" s="353">
        <v>71.0</v>
      </c>
      <c r="F19" s="344"/>
      <c r="G19" s="345"/>
      <c r="H19" s="344"/>
      <c r="I19" s="347">
        <v>18.0</v>
      </c>
      <c r="J19" s="14" t="s">
        <v>5953</v>
      </c>
      <c r="K19" s="14">
        <v>2.0</v>
      </c>
      <c r="L19" s="14" t="s">
        <v>5411</v>
      </c>
    </row>
    <row r="20" ht="15.0" customHeight="1">
      <c r="A20" s="351" t="s">
        <v>5537</v>
      </c>
      <c r="B20" s="352">
        <v>67.0</v>
      </c>
      <c r="C20" s="353">
        <v>77.0</v>
      </c>
      <c r="D20" s="353">
        <v>77.0</v>
      </c>
      <c r="E20" s="353">
        <v>77.0</v>
      </c>
      <c r="F20" s="344"/>
      <c r="G20" s="345"/>
      <c r="H20" s="344"/>
      <c r="I20" s="347">
        <v>19.0</v>
      </c>
      <c r="J20" s="14" t="s">
        <v>5954</v>
      </c>
      <c r="K20" s="9">
        <v>2.0</v>
      </c>
      <c r="L20" s="14" t="s">
        <v>5402</v>
      </c>
    </row>
    <row r="21" ht="15.0" customHeight="1">
      <c r="A21" s="3"/>
      <c r="B21" s="344"/>
      <c r="C21" s="344"/>
      <c r="D21" s="344"/>
      <c r="E21" s="344"/>
      <c r="F21" s="344"/>
      <c r="G21" s="345"/>
      <c r="H21" s="344"/>
      <c r="I21" s="347">
        <v>20.0</v>
      </c>
      <c r="J21" s="14" t="s">
        <v>4253</v>
      </c>
      <c r="K21" s="14">
        <v>2.0</v>
      </c>
      <c r="L21" s="14" t="s">
        <v>5369</v>
      </c>
    </row>
    <row r="22" ht="19.5" customHeight="1">
      <c r="A22" s="346" t="s">
        <v>5426</v>
      </c>
      <c r="B22" s="48"/>
      <c r="C22" s="48"/>
      <c r="D22" s="48"/>
      <c r="E22" s="48"/>
      <c r="F22" s="344"/>
      <c r="G22" s="345"/>
      <c r="H22" s="344"/>
      <c r="I22" s="347">
        <v>21.0</v>
      </c>
      <c r="J22" s="14" t="s">
        <v>5955</v>
      </c>
      <c r="K22" s="9">
        <v>2.0</v>
      </c>
      <c r="L22" s="14" t="s">
        <v>5396</v>
      </c>
    </row>
    <row r="23" ht="15.0" customHeight="1">
      <c r="A23" s="348" t="s">
        <v>5949</v>
      </c>
      <c r="B23" s="368"/>
      <c r="C23" s="369"/>
      <c r="D23" s="350">
        <v>0.0</v>
      </c>
      <c r="E23" s="350">
        <v>0.0</v>
      </c>
      <c r="F23" s="344"/>
      <c r="G23" s="345"/>
      <c r="H23" s="344"/>
      <c r="I23" s="347">
        <v>22.0</v>
      </c>
      <c r="J23" s="14" t="s">
        <v>5408</v>
      </c>
      <c r="K23" s="14">
        <v>2.0</v>
      </c>
      <c r="L23" s="14" t="s">
        <v>5369</v>
      </c>
    </row>
    <row r="24" ht="15.0" customHeight="1">
      <c r="A24" s="351" t="s">
        <v>5610</v>
      </c>
      <c r="B24" s="352">
        <v>0.0</v>
      </c>
      <c r="C24" s="353">
        <v>0.0</v>
      </c>
      <c r="D24" s="353">
        <v>0.0</v>
      </c>
      <c r="E24" s="353">
        <v>0.0</v>
      </c>
      <c r="F24" s="344"/>
      <c r="G24" s="345"/>
      <c r="H24" s="344"/>
      <c r="I24" s="347">
        <v>23.0</v>
      </c>
      <c r="J24" s="14" t="s">
        <v>5625</v>
      </c>
      <c r="K24" s="14">
        <v>2.0</v>
      </c>
      <c r="L24" s="14" t="s">
        <v>5411</v>
      </c>
    </row>
    <row r="25" ht="15.0" customHeight="1">
      <c r="A25" s="351" t="s">
        <v>5881</v>
      </c>
      <c r="B25" s="354"/>
      <c r="C25" s="353">
        <v>0.0</v>
      </c>
      <c r="D25" s="353">
        <v>0.0</v>
      </c>
      <c r="E25" s="353">
        <v>0.0</v>
      </c>
      <c r="F25" s="344"/>
      <c r="G25" s="345"/>
      <c r="H25" s="344"/>
      <c r="I25" s="347">
        <v>24.0</v>
      </c>
      <c r="J25" s="14" t="s">
        <v>2374</v>
      </c>
      <c r="K25" s="14">
        <v>2.0</v>
      </c>
      <c r="L25" s="14" t="s">
        <v>5369</v>
      </c>
    </row>
    <row r="26" ht="15.0" customHeight="1">
      <c r="A26" s="351" t="s">
        <v>5954</v>
      </c>
      <c r="B26" s="352">
        <v>0.0</v>
      </c>
      <c r="C26" s="353">
        <v>0.0</v>
      </c>
      <c r="D26" s="353">
        <v>0.0</v>
      </c>
      <c r="E26" s="353">
        <v>0.0</v>
      </c>
      <c r="F26" s="358"/>
      <c r="G26" s="345"/>
      <c r="H26" s="344"/>
      <c r="I26" s="347">
        <v>25.0</v>
      </c>
      <c r="J26" s="14" t="s">
        <v>5414</v>
      </c>
      <c r="K26" s="14">
        <v>2.0</v>
      </c>
      <c r="L26" s="14" t="s">
        <v>5369</v>
      </c>
    </row>
    <row r="27" ht="15.0" customHeight="1">
      <c r="A27" s="351" t="s">
        <v>5649</v>
      </c>
      <c r="B27" s="352">
        <v>0.0</v>
      </c>
      <c r="C27" s="353">
        <v>0.0</v>
      </c>
      <c r="D27" s="353">
        <v>0.0</v>
      </c>
      <c r="E27" s="353">
        <v>0.0</v>
      </c>
      <c r="F27" s="344"/>
      <c r="G27" s="345"/>
      <c r="H27" s="344"/>
      <c r="I27" s="347">
        <v>26.0</v>
      </c>
      <c r="J27" s="14" t="s">
        <v>5630</v>
      </c>
      <c r="K27" s="14">
        <v>2.0</v>
      </c>
      <c r="L27" s="14" t="s">
        <v>5369</v>
      </c>
    </row>
    <row r="28" ht="15.0" customHeight="1">
      <c r="A28" s="357" t="s">
        <v>5956</v>
      </c>
      <c r="B28" s="352"/>
      <c r="C28" s="353"/>
      <c r="D28" s="353"/>
      <c r="E28" s="353">
        <v>0.0</v>
      </c>
      <c r="F28" s="344"/>
      <c r="G28" s="345"/>
      <c r="H28" s="344"/>
      <c r="I28" s="347">
        <v>27.0</v>
      </c>
      <c r="J28" s="14" t="s">
        <v>5418</v>
      </c>
      <c r="K28" s="9">
        <v>2.0</v>
      </c>
      <c r="L28" s="14" t="s">
        <v>5441</v>
      </c>
    </row>
    <row r="29" ht="15.0" customHeight="1">
      <c r="A29" s="351" t="s">
        <v>5957</v>
      </c>
      <c r="B29" s="352">
        <v>0.0</v>
      </c>
      <c r="C29" s="353">
        <v>0.0</v>
      </c>
      <c r="D29" s="353">
        <v>0.0</v>
      </c>
      <c r="E29" s="353">
        <v>0.0</v>
      </c>
      <c r="F29" s="344"/>
      <c r="G29" s="345"/>
      <c r="H29" s="344"/>
      <c r="I29" s="347">
        <v>28.0</v>
      </c>
      <c r="J29" s="14" t="s">
        <v>5420</v>
      </c>
      <c r="K29" s="14">
        <v>2.0</v>
      </c>
      <c r="L29" s="14" t="s">
        <v>5369</v>
      </c>
    </row>
    <row r="30" ht="15.0" customHeight="1">
      <c r="A30" s="351" t="s">
        <v>5958</v>
      </c>
      <c r="B30" s="352">
        <v>0.0</v>
      </c>
      <c r="C30" s="353">
        <v>0.0</v>
      </c>
      <c r="D30" s="353">
        <v>0.0</v>
      </c>
      <c r="E30" s="353">
        <v>0.0</v>
      </c>
      <c r="F30" s="344"/>
      <c r="G30" s="345"/>
      <c r="H30" s="344"/>
      <c r="I30" s="347">
        <v>29.0</v>
      </c>
      <c r="J30" s="14" t="s">
        <v>5428</v>
      </c>
      <c r="K30" s="14">
        <v>2.0</v>
      </c>
      <c r="L30" s="14" t="s">
        <v>5369</v>
      </c>
    </row>
    <row r="31" ht="15.0" customHeight="1">
      <c r="A31" s="351" t="s">
        <v>5920</v>
      </c>
      <c r="B31" s="352">
        <v>0.0</v>
      </c>
      <c r="C31" s="353">
        <v>0.0</v>
      </c>
      <c r="D31" s="353">
        <v>0.0</v>
      </c>
      <c r="E31" s="353">
        <v>0.0</v>
      </c>
      <c r="F31" s="344"/>
      <c r="G31" s="345"/>
      <c r="H31" s="344"/>
      <c r="I31" s="347">
        <v>30.0</v>
      </c>
      <c r="J31" s="14" t="s">
        <v>5536</v>
      </c>
      <c r="K31" s="14">
        <v>2.0</v>
      </c>
      <c r="L31" s="14" t="s">
        <v>5369</v>
      </c>
    </row>
    <row r="32" ht="15.0" customHeight="1">
      <c r="A32" s="351" t="s">
        <v>957</v>
      </c>
      <c r="B32" s="352">
        <v>0.0</v>
      </c>
      <c r="C32" s="353">
        <v>0.0</v>
      </c>
      <c r="D32" s="353">
        <v>0.0</v>
      </c>
      <c r="E32" s="353">
        <v>0.0</v>
      </c>
      <c r="F32" s="344"/>
      <c r="G32" s="345"/>
      <c r="H32" s="344"/>
      <c r="I32" s="347">
        <v>31.0</v>
      </c>
      <c r="J32" s="14" t="s">
        <v>5537</v>
      </c>
      <c r="K32" s="14">
        <v>1.0</v>
      </c>
      <c r="L32" s="14" t="s">
        <v>5366</v>
      </c>
    </row>
    <row r="33" ht="15.0" customHeight="1">
      <c r="A33" s="351" t="s">
        <v>5959</v>
      </c>
      <c r="B33" s="352">
        <v>0.0</v>
      </c>
      <c r="C33" s="353">
        <v>0.0</v>
      </c>
      <c r="D33" s="353">
        <v>0.0</v>
      </c>
      <c r="E33" s="353">
        <v>0.0</v>
      </c>
      <c r="F33" s="344"/>
      <c r="G33" s="345"/>
      <c r="H33" s="344"/>
      <c r="I33" s="347">
        <v>32.0</v>
      </c>
      <c r="J33" s="14" t="s">
        <v>5975</v>
      </c>
      <c r="K33" s="14">
        <v>1.0</v>
      </c>
      <c r="L33" s="14" t="s">
        <v>5366</v>
      </c>
    </row>
    <row r="34" ht="15.0" customHeight="1">
      <c r="A34" s="351" t="s">
        <v>5960</v>
      </c>
      <c r="B34" s="354"/>
      <c r="C34" s="353">
        <v>0.0</v>
      </c>
      <c r="D34" s="353">
        <v>0.0</v>
      </c>
      <c r="E34" s="353">
        <v>0.0</v>
      </c>
      <c r="F34" s="344"/>
      <c r="G34" s="345"/>
      <c r="H34" s="344"/>
      <c r="I34" s="347">
        <v>33.0</v>
      </c>
      <c r="J34" s="14" t="s">
        <v>5434</v>
      </c>
      <c r="K34" s="14">
        <v>2.0</v>
      </c>
      <c r="L34" s="14" t="s">
        <v>5369</v>
      </c>
    </row>
    <row r="35" ht="15.0" customHeight="1">
      <c r="A35" s="351" t="s">
        <v>5482</v>
      </c>
      <c r="B35" s="354"/>
      <c r="C35" s="353">
        <v>0.0</v>
      </c>
      <c r="D35" s="353">
        <v>0.0</v>
      </c>
      <c r="E35" s="353">
        <v>0.0</v>
      </c>
      <c r="F35" s="344"/>
      <c r="G35" s="345"/>
      <c r="H35" s="344"/>
      <c r="I35" s="347">
        <v>34.0</v>
      </c>
      <c r="J35" s="14" t="s">
        <v>5540</v>
      </c>
      <c r="K35" s="14">
        <v>2.0</v>
      </c>
      <c r="L35" s="14" t="s">
        <v>5369</v>
      </c>
    </row>
    <row r="36" ht="19.5" customHeight="1">
      <c r="A36" s="3"/>
      <c r="B36" s="344"/>
      <c r="C36" s="344"/>
      <c r="D36" s="344"/>
      <c r="E36" s="344"/>
      <c r="F36" s="344"/>
      <c r="G36" s="345"/>
      <c r="H36" s="344"/>
      <c r="I36" s="347">
        <v>35.0</v>
      </c>
      <c r="J36" s="14" t="s">
        <v>5961</v>
      </c>
      <c r="K36" s="9">
        <v>2.0</v>
      </c>
      <c r="L36" s="14" t="s">
        <v>5402</v>
      </c>
    </row>
    <row r="37" ht="15.0" customHeight="1">
      <c r="A37" s="346" t="s">
        <v>5411</v>
      </c>
      <c r="B37" s="48"/>
      <c r="C37" s="48"/>
      <c r="D37" s="48"/>
      <c r="E37" s="48"/>
      <c r="F37" s="344"/>
      <c r="G37" s="345"/>
      <c r="H37" s="344"/>
      <c r="I37" s="347">
        <v>36.0</v>
      </c>
      <c r="J37" s="14" t="s">
        <v>5403</v>
      </c>
      <c r="K37" s="14">
        <v>2.0</v>
      </c>
      <c r="L37" s="14" t="s">
        <v>5369</v>
      </c>
    </row>
    <row r="38" ht="15.0" customHeight="1">
      <c r="A38" s="348" t="s">
        <v>5603</v>
      </c>
      <c r="B38" s="368"/>
      <c r="C38" s="350">
        <v>0.0</v>
      </c>
      <c r="D38" s="350">
        <v>0.0</v>
      </c>
      <c r="E38" s="353"/>
      <c r="F38" s="344"/>
      <c r="G38" s="345"/>
      <c r="H38" s="344"/>
      <c r="I38" s="347">
        <v>37.0</v>
      </c>
      <c r="J38" s="14" t="s">
        <v>5649</v>
      </c>
      <c r="K38" s="9">
        <v>2.0</v>
      </c>
      <c r="L38" s="14" t="s">
        <v>5402</v>
      </c>
    </row>
    <row r="39" ht="15.0" customHeight="1">
      <c r="A39" s="351" t="s">
        <v>5953</v>
      </c>
      <c r="B39" s="354"/>
      <c r="C39" s="353">
        <v>0.0</v>
      </c>
      <c r="D39" s="353">
        <v>0.0</v>
      </c>
      <c r="E39" s="353"/>
      <c r="F39" s="344"/>
      <c r="G39" s="345"/>
      <c r="H39" s="344"/>
      <c r="I39" s="347">
        <v>38.0</v>
      </c>
      <c r="J39" s="14" t="s">
        <v>5447</v>
      </c>
      <c r="K39" s="14">
        <v>2.0</v>
      </c>
      <c r="L39" s="14" t="s">
        <v>5369</v>
      </c>
    </row>
    <row r="40" ht="15.0" customHeight="1">
      <c r="A40" s="351" t="s">
        <v>5955</v>
      </c>
      <c r="B40" s="352">
        <v>0.0</v>
      </c>
      <c r="C40" s="355"/>
      <c r="D40" s="355"/>
      <c r="E40" s="355"/>
      <c r="F40" s="344"/>
      <c r="G40" s="345"/>
      <c r="H40" s="344"/>
      <c r="I40" s="347">
        <v>39.0</v>
      </c>
      <c r="J40" s="14" t="s">
        <v>5542</v>
      </c>
      <c r="K40" s="14">
        <v>2.0</v>
      </c>
      <c r="L40" s="14" t="s">
        <v>5369</v>
      </c>
    </row>
    <row r="41" ht="15.0" customHeight="1">
      <c r="A41" s="351" t="s">
        <v>5625</v>
      </c>
      <c r="B41" s="354"/>
      <c r="C41" s="353">
        <v>0.0</v>
      </c>
      <c r="D41" s="353">
        <v>0.0</v>
      </c>
      <c r="E41" s="353"/>
      <c r="F41" s="344"/>
      <c r="G41" s="345"/>
      <c r="H41" s="344"/>
      <c r="I41" s="347">
        <v>40.0</v>
      </c>
      <c r="J41" s="14" t="s">
        <v>5412</v>
      </c>
      <c r="K41" s="14">
        <v>2.0</v>
      </c>
      <c r="L41" s="14" t="s">
        <v>5369</v>
      </c>
    </row>
    <row r="42" ht="15.0" customHeight="1">
      <c r="A42" s="351" t="s">
        <v>5537</v>
      </c>
      <c r="B42" s="354"/>
      <c r="C42" s="355"/>
      <c r="D42" s="353">
        <v>0.0</v>
      </c>
      <c r="E42" s="353"/>
      <c r="F42" s="344"/>
      <c r="G42" s="345"/>
      <c r="H42" s="344"/>
      <c r="I42" s="347">
        <v>41.0</v>
      </c>
      <c r="J42" s="14" t="s">
        <v>5518</v>
      </c>
      <c r="K42" s="14">
        <v>2.0</v>
      </c>
      <c r="L42" s="14" t="s">
        <v>5411</v>
      </c>
    </row>
    <row r="43" ht="15.0" customHeight="1">
      <c r="A43" s="351" t="s">
        <v>5975</v>
      </c>
      <c r="B43" s="354"/>
      <c r="C43" s="353">
        <v>0.0</v>
      </c>
      <c r="D43" s="353">
        <v>0.0</v>
      </c>
      <c r="E43" s="353"/>
      <c r="F43" s="344"/>
      <c r="G43" s="345"/>
      <c r="H43" s="344"/>
      <c r="I43" s="347">
        <v>42.0</v>
      </c>
      <c r="J43" s="14" t="s">
        <v>5405</v>
      </c>
      <c r="K43" s="14">
        <v>2.0</v>
      </c>
      <c r="L43" s="14" t="s">
        <v>5411</v>
      </c>
    </row>
    <row r="44" ht="15.0" customHeight="1">
      <c r="A44" s="351" t="s">
        <v>5961</v>
      </c>
      <c r="B44" s="352">
        <v>0.0</v>
      </c>
      <c r="C44" s="353">
        <v>0.0</v>
      </c>
      <c r="D44" s="353">
        <v>0.0</v>
      </c>
      <c r="E44" s="353"/>
      <c r="F44" s="344"/>
      <c r="G44" s="345"/>
      <c r="H44" s="344"/>
      <c r="I44" s="347">
        <v>43.0</v>
      </c>
      <c r="J44" s="14" t="s">
        <v>5456</v>
      </c>
      <c r="K44" s="14">
        <v>2.0</v>
      </c>
      <c r="L44" s="14" t="s">
        <v>5369</v>
      </c>
    </row>
    <row r="45" ht="15.0" customHeight="1">
      <c r="A45" s="351" t="s">
        <v>5649</v>
      </c>
      <c r="B45" s="352">
        <v>0.0</v>
      </c>
      <c r="C45" s="355"/>
      <c r="D45" s="355"/>
      <c r="E45" s="355"/>
      <c r="F45" s="344"/>
      <c r="G45" s="345"/>
      <c r="H45" s="344"/>
      <c r="I45" s="347">
        <v>44.0</v>
      </c>
      <c r="J45" s="14" t="s">
        <v>5457</v>
      </c>
      <c r="K45" s="14">
        <v>2.0</v>
      </c>
      <c r="L45" s="14" t="s">
        <v>5411</v>
      </c>
    </row>
    <row r="46" ht="15.0" customHeight="1">
      <c r="A46" s="351" t="s">
        <v>5518</v>
      </c>
      <c r="B46" s="352">
        <v>0.0</v>
      </c>
      <c r="C46" s="353">
        <v>0.0</v>
      </c>
      <c r="D46" s="353">
        <v>0.0</v>
      </c>
      <c r="E46" s="353"/>
      <c r="F46" s="344"/>
      <c r="G46" s="345"/>
      <c r="H46" s="344"/>
      <c r="I46" s="347">
        <v>45.0</v>
      </c>
      <c r="J46" s="9" t="s">
        <v>5956</v>
      </c>
      <c r="K46" s="14">
        <v>2.0</v>
      </c>
      <c r="L46" s="9" t="s">
        <v>5402</v>
      </c>
    </row>
    <row r="47" ht="15.0" customHeight="1">
      <c r="A47" s="351" t="s">
        <v>5405</v>
      </c>
      <c r="B47" s="352">
        <v>0.0</v>
      </c>
      <c r="C47" s="353">
        <v>0.0</v>
      </c>
      <c r="D47" s="353">
        <v>0.0</v>
      </c>
      <c r="E47" s="353"/>
      <c r="F47" s="344"/>
      <c r="G47" s="345"/>
      <c r="H47" s="344"/>
      <c r="I47" s="347">
        <v>46.0</v>
      </c>
      <c r="J47" s="14" t="s">
        <v>1241</v>
      </c>
      <c r="K47" s="14">
        <v>2.0</v>
      </c>
      <c r="L47" s="14" t="s">
        <v>5411</v>
      </c>
    </row>
    <row r="48" ht="15.0" customHeight="1">
      <c r="A48" s="351" t="s">
        <v>5457</v>
      </c>
      <c r="B48" s="352">
        <v>0.0</v>
      </c>
      <c r="C48" s="353">
        <v>0.0</v>
      </c>
      <c r="D48" s="353">
        <v>0.0</v>
      </c>
      <c r="E48" s="353"/>
      <c r="F48" s="344"/>
      <c r="G48" s="345"/>
      <c r="H48" s="344"/>
      <c r="I48" s="347">
        <v>47.0</v>
      </c>
      <c r="J48" s="14" t="s">
        <v>5650</v>
      </c>
      <c r="K48" s="14">
        <v>2.0</v>
      </c>
      <c r="L48" s="14" t="s">
        <v>5369</v>
      </c>
    </row>
    <row r="49" ht="15.0" customHeight="1">
      <c r="A49" s="351" t="s">
        <v>1241</v>
      </c>
      <c r="B49" s="352">
        <v>0.0</v>
      </c>
      <c r="C49" s="353">
        <v>0.0</v>
      </c>
      <c r="D49" s="353">
        <v>0.0</v>
      </c>
      <c r="E49" s="353"/>
      <c r="F49" s="344"/>
      <c r="G49" s="345"/>
      <c r="H49" s="344"/>
      <c r="I49" s="347">
        <v>48.0</v>
      </c>
      <c r="J49" s="14" t="s">
        <v>5634</v>
      </c>
      <c r="K49" s="14">
        <v>1.0</v>
      </c>
      <c r="L49" s="14" t="s">
        <v>5366</v>
      </c>
    </row>
    <row r="50" ht="15.0" customHeight="1">
      <c r="A50" s="351" t="s">
        <v>5462</v>
      </c>
      <c r="B50" s="354"/>
      <c r="C50" s="353">
        <v>0.0</v>
      </c>
      <c r="D50" s="355"/>
      <c r="E50" s="355"/>
      <c r="F50" s="344"/>
      <c r="G50" s="345"/>
      <c r="H50" s="344"/>
      <c r="I50" s="347">
        <v>49.0</v>
      </c>
      <c r="J50" s="14" t="s">
        <v>5461</v>
      </c>
      <c r="K50" s="9">
        <v>2.0</v>
      </c>
      <c r="L50" s="14" t="s">
        <v>5396</v>
      </c>
    </row>
    <row r="51" ht="15.0" customHeight="1">
      <c r="A51" s="351" t="s">
        <v>5911</v>
      </c>
      <c r="B51" s="354"/>
      <c r="C51" s="353">
        <v>0.0</v>
      </c>
      <c r="D51" s="353">
        <v>0.0</v>
      </c>
      <c r="E51" s="353"/>
      <c r="F51" s="344"/>
      <c r="G51" s="345"/>
      <c r="H51" s="344"/>
      <c r="I51" s="347">
        <v>50.0</v>
      </c>
      <c r="J51" s="14" t="s">
        <v>5968</v>
      </c>
      <c r="K51" s="14">
        <v>0.0</v>
      </c>
      <c r="L51" s="14" t="s">
        <v>5392</v>
      </c>
    </row>
    <row r="52" ht="15.0" customHeight="1">
      <c r="A52" s="351" t="s">
        <v>5464</v>
      </c>
      <c r="B52" s="352">
        <v>0.0</v>
      </c>
      <c r="C52" s="353">
        <v>0.0</v>
      </c>
      <c r="D52" s="353">
        <v>0.0</v>
      </c>
      <c r="E52" s="353"/>
      <c r="F52" s="344"/>
      <c r="G52" s="345"/>
      <c r="H52" s="344"/>
      <c r="I52" s="347">
        <v>51.0</v>
      </c>
      <c r="J52" s="14" t="s">
        <v>5957</v>
      </c>
      <c r="K52" s="9">
        <v>2.0</v>
      </c>
      <c r="L52" s="14" t="s">
        <v>5402</v>
      </c>
    </row>
    <row r="53" ht="15.0" customHeight="1">
      <c r="A53" s="351" t="s">
        <v>5448</v>
      </c>
      <c r="B53" s="352">
        <v>0.0</v>
      </c>
      <c r="C53" s="353">
        <v>0.0</v>
      </c>
      <c r="D53" s="353">
        <v>0.0</v>
      </c>
      <c r="E53" s="353"/>
      <c r="F53" s="344"/>
      <c r="G53" s="345"/>
      <c r="H53" s="344"/>
      <c r="I53" s="347">
        <v>52.0</v>
      </c>
      <c r="J53" s="14" t="s">
        <v>5664</v>
      </c>
      <c r="K53" s="14">
        <v>2.0</v>
      </c>
      <c r="L53" s="14" t="s">
        <v>5369</v>
      </c>
    </row>
    <row r="54" ht="15.0" customHeight="1">
      <c r="A54" s="351" t="s">
        <v>5987</v>
      </c>
      <c r="B54" s="352">
        <v>0.0</v>
      </c>
      <c r="C54" s="355"/>
      <c r="D54" s="355"/>
      <c r="E54" s="355"/>
      <c r="F54" s="344"/>
      <c r="G54" s="345"/>
      <c r="H54" s="344"/>
      <c r="I54" s="347">
        <v>53.0</v>
      </c>
      <c r="J54" s="14" t="s">
        <v>5670</v>
      </c>
      <c r="K54" s="14">
        <v>2.0</v>
      </c>
      <c r="L54" s="14" t="s">
        <v>5369</v>
      </c>
    </row>
    <row r="55" ht="15.0" customHeight="1">
      <c r="A55" s="351" t="s">
        <v>3384</v>
      </c>
      <c r="B55" s="352">
        <v>0.0</v>
      </c>
      <c r="C55" s="355"/>
      <c r="D55" s="355"/>
      <c r="E55" s="355"/>
      <c r="F55" s="344"/>
      <c r="G55" s="345"/>
      <c r="H55" s="344"/>
      <c r="I55" s="347">
        <v>54.0</v>
      </c>
      <c r="J55" s="14" t="s">
        <v>5463</v>
      </c>
      <c r="K55" s="14">
        <v>2.0</v>
      </c>
      <c r="L55" s="14" t="s">
        <v>5369</v>
      </c>
    </row>
    <row r="56" ht="15.0" customHeight="1">
      <c r="A56" s="351" t="s">
        <v>5452</v>
      </c>
      <c r="B56" s="354"/>
      <c r="C56" s="355"/>
      <c r="D56" s="353">
        <v>0.0</v>
      </c>
      <c r="E56" s="353"/>
      <c r="F56" s="344"/>
      <c r="G56" s="345"/>
      <c r="H56" s="344"/>
      <c r="I56" s="347">
        <v>55.0</v>
      </c>
      <c r="J56" s="14" t="s">
        <v>5623</v>
      </c>
      <c r="K56" s="14">
        <v>1.0</v>
      </c>
      <c r="L56" s="14" t="s">
        <v>5366</v>
      </c>
    </row>
    <row r="57" ht="19.5" customHeight="1">
      <c r="A57" s="3"/>
      <c r="B57" s="344"/>
      <c r="C57" s="344"/>
      <c r="D57" s="344"/>
      <c r="E57" s="344"/>
      <c r="F57" s="344"/>
      <c r="G57" s="345"/>
      <c r="H57" s="344"/>
      <c r="I57" s="347">
        <v>56.0</v>
      </c>
      <c r="J57" s="14" t="s">
        <v>5466</v>
      </c>
      <c r="K57" s="14">
        <v>2.0</v>
      </c>
      <c r="L57" s="14" t="s">
        <v>5369</v>
      </c>
    </row>
    <row r="58" ht="15.0" customHeight="1">
      <c r="A58" s="346" t="s">
        <v>5369</v>
      </c>
      <c r="B58" s="48"/>
      <c r="C58" s="48"/>
      <c r="D58" s="48"/>
      <c r="E58" s="48"/>
      <c r="F58" s="344"/>
      <c r="G58" s="345"/>
      <c r="H58" s="344"/>
      <c r="I58" s="347">
        <v>57.0</v>
      </c>
      <c r="J58" s="14" t="s">
        <v>5548</v>
      </c>
      <c r="K58" s="14">
        <v>2.0</v>
      </c>
      <c r="L58" s="14" t="s">
        <v>5369</v>
      </c>
    </row>
    <row r="59" ht="15.0" customHeight="1">
      <c r="A59" s="348" t="s">
        <v>5537</v>
      </c>
      <c r="B59" s="372">
        <v>1.0</v>
      </c>
      <c r="C59" s="373"/>
      <c r="D59" s="373"/>
      <c r="E59" s="344"/>
      <c r="F59" s="344"/>
      <c r="G59" s="345"/>
      <c r="H59" s="344"/>
      <c r="I59" s="347">
        <v>58.0</v>
      </c>
      <c r="J59" s="14" t="s">
        <v>5958</v>
      </c>
      <c r="K59" s="9">
        <v>2.0</v>
      </c>
      <c r="L59" s="14" t="s">
        <v>5402</v>
      </c>
    </row>
    <row r="60" ht="15.0" customHeight="1">
      <c r="A60" s="357" t="s">
        <v>5696</v>
      </c>
      <c r="B60" s="362"/>
      <c r="C60" s="14"/>
      <c r="D60" s="14"/>
      <c r="E60" s="9">
        <v>1.0</v>
      </c>
      <c r="F60" s="344"/>
      <c r="G60" s="345"/>
      <c r="H60" s="344"/>
      <c r="I60" s="347">
        <v>59.0</v>
      </c>
      <c r="J60" s="14" t="s">
        <v>5467</v>
      </c>
      <c r="K60" s="14">
        <v>2.0</v>
      </c>
      <c r="L60" s="14" t="s">
        <v>5369</v>
      </c>
    </row>
    <row r="61" ht="15.0" customHeight="1">
      <c r="A61" s="351" t="s">
        <v>5452</v>
      </c>
      <c r="B61" s="362">
        <v>3.0</v>
      </c>
      <c r="C61" s="14"/>
      <c r="D61" s="14"/>
      <c r="E61" s="14"/>
      <c r="F61" s="344"/>
      <c r="G61" s="345"/>
      <c r="H61" s="344"/>
      <c r="I61" s="347">
        <v>60.0</v>
      </c>
      <c r="J61" s="14" t="s">
        <v>5469</v>
      </c>
      <c r="K61" s="14">
        <v>2.0</v>
      </c>
      <c r="L61" s="14" t="s">
        <v>5369</v>
      </c>
    </row>
    <row r="62" ht="15.0" customHeight="1">
      <c r="A62" s="351" t="s">
        <v>1063</v>
      </c>
      <c r="B62" s="362">
        <v>5.0</v>
      </c>
      <c r="C62" s="14">
        <v>5.0</v>
      </c>
      <c r="D62" s="14">
        <v>5.0</v>
      </c>
      <c r="E62" s="14">
        <v>5.0</v>
      </c>
      <c r="F62" s="344"/>
      <c r="G62" s="345"/>
      <c r="H62" s="344"/>
      <c r="I62" s="347">
        <v>61.0</v>
      </c>
      <c r="J62" s="14" t="s">
        <v>5614</v>
      </c>
      <c r="K62" s="14">
        <v>1.0</v>
      </c>
      <c r="L62" s="14" t="s">
        <v>5366</v>
      </c>
    </row>
    <row r="63" ht="15.0" customHeight="1">
      <c r="A63" s="351" t="s">
        <v>5479</v>
      </c>
      <c r="B63" s="362">
        <v>6.0</v>
      </c>
      <c r="C63" s="14">
        <v>6.0</v>
      </c>
      <c r="D63" s="14">
        <v>6.0</v>
      </c>
      <c r="E63" s="14">
        <v>6.0</v>
      </c>
      <c r="F63" s="344"/>
      <c r="G63" s="345"/>
      <c r="H63" s="344"/>
      <c r="I63" s="347">
        <v>62.0</v>
      </c>
      <c r="J63" s="14" t="s">
        <v>1063</v>
      </c>
      <c r="K63" s="14">
        <v>2.0</v>
      </c>
      <c r="L63" s="14" t="s">
        <v>5369</v>
      </c>
    </row>
    <row r="64" ht="15.0" customHeight="1">
      <c r="A64" s="351" t="s">
        <v>5403</v>
      </c>
      <c r="B64" s="362">
        <v>7.0</v>
      </c>
      <c r="C64" s="14">
        <v>7.0</v>
      </c>
      <c r="D64" s="14">
        <v>7.0</v>
      </c>
      <c r="E64" s="14">
        <v>7.0</v>
      </c>
      <c r="F64" s="344"/>
      <c r="G64" s="345"/>
      <c r="H64" s="344"/>
      <c r="I64" s="347">
        <v>63.0</v>
      </c>
      <c r="J64" s="14" t="s">
        <v>5920</v>
      </c>
      <c r="K64" s="9">
        <v>2.0</v>
      </c>
      <c r="L64" s="14" t="s">
        <v>5402</v>
      </c>
    </row>
    <row r="65" ht="15.0" customHeight="1">
      <c r="A65" s="351" t="s">
        <v>5610</v>
      </c>
      <c r="B65" s="356"/>
      <c r="C65" s="14">
        <v>8.0</v>
      </c>
      <c r="D65" s="14">
        <v>8.0</v>
      </c>
      <c r="E65" s="14">
        <v>8.0</v>
      </c>
      <c r="F65" s="344"/>
      <c r="G65" s="345"/>
      <c r="H65" s="344"/>
      <c r="I65" s="347">
        <v>64.0</v>
      </c>
      <c r="J65" s="14" t="s">
        <v>5554</v>
      </c>
      <c r="K65" s="14">
        <v>2.0</v>
      </c>
      <c r="L65" s="14" t="s">
        <v>5369</v>
      </c>
    </row>
    <row r="66" ht="15.0" customHeight="1">
      <c r="A66" s="351" t="s">
        <v>5447</v>
      </c>
      <c r="B66" s="362">
        <v>10.0</v>
      </c>
      <c r="C66" s="14">
        <v>10.0</v>
      </c>
      <c r="D66" s="14">
        <v>10.0</v>
      </c>
      <c r="E66" s="14">
        <v>10.0</v>
      </c>
      <c r="F66" s="344"/>
      <c r="G66" s="345"/>
      <c r="H66" s="344"/>
      <c r="I66" s="347">
        <v>65.0</v>
      </c>
      <c r="J66" s="14" t="s">
        <v>5555</v>
      </c>
      <c r="K66" s="14">
        <v>2.0</v>
      </c>
      <c r="L66" s="14" t="s">
        <v>5369</v>
      </c>
    </row>
    <row r="67" ht="15.0" customHeight="1">
      <c r="A67" s="351" t="s">
        <v>5483</v>
      </c>
      <c r="B67" s="362">
        <v>12.0</v>
      </c>
      <c r="C67" s="14">
        <v>12.0</v>
      </c>
      <c r="D67" s="14">
        <v>12.0</v>
      </c>
      <c r="E67" s="14">
        <v>12.0</v>
      </c>
      <c r="F67" s="344"/>
      <c r="G67" s="345"/>
      <c r="H67" s="344"/>
      <c r="I67" s="347">
        <v>66.0</v>
      </c>
      <c r="J67" s="14" t="s">
        <v>5604</v>
      </c>
      <c r="K67" s="14">
        <v>2.0</v>
      </c>
      <c r="L67" s="14" t="s">
        <v>5369</v>
      </c>
    </row>
    <row r="68" ht="15.0" customHeight="1">
      <c r="A68" s="351" t="s">
        <v>5412</v>
      </c>
      <c r="B68" s="362">
        <v>13.0</v>
      </c>
      <c r="C68" s="14">
        <v>13.0</v>
      </c>
      <c r="D68" s="14">
        <v>13.0</v>
      </c>
      <c r="E68" s="14">
        <v>13.0</v>
      </c>
      <c r="F68" s="344"/>
      <c r="G68" s="345"/>
      <c r="H68" s="344"/>
      <c r="I68" s="347">
        <v>67.0</v>
      </c>
      <c r="J68" s="14" t="s">
        <v>5470</v>
      </c>
      <c r="K68" s="14">
        <v>2.0</v>
      </c>
      <c r="L68" s="14" t="s">
        <v>5369</v>
      </c>
    </row>
    <row r="69" ht="15.0" customHeight="1">
      <c r="A69" s="351" t="s">
        <v>3980</v>
      </c>
      <c r="B69" s="362">
        <v>14.0</v>
      </c>
      <c r="C69" s="14">
        <v>14.0</v>
      </c>
      <c r="D69" s="14">
        <v>14.0</v>
      </c>
      <c r="E69" s="14">
        <v>14.0</v>
      </c>
      <c r="F69" s="344"/>
      <c r="G69" s="345"/>
      <c r="H69" s="344"/>
      <c r="I69" s="347">
        <v>68.0</v>
      </c>
      <c r="J69" s="14" t="s">
        <v>5962</v>
      </c>
      <c r="K69" s="14">
        <v>2.0</v>
      </c>
      <c r="L69" s="14" t="s">
        <v>5369</v>
      </c>
    </row>
    <row r="70" ht="15.0" customHeight="1">
      <c r="A70" s="351" t="s">
        <v>5542</v>
      </c>
      <c r="B70" s="362">
        <v>15.0</v>
      </c>
      <c r="C70" s="14">
        <v>15.0</v>
      </c>
      <c r="D70" s="14">
        <v>15.0</v>
      </c>
      <c r="E70" s="14">
        <v>15.0</v>
      </c>
      <c r="F70" s="344"/>
      <c r="G70" s="345"/>
      <c r="H70" s="344"/>
      <c r="I70" s="347">
        <v>69.0</v>
      </c>
      <c r="J70" s="14" t="s">
        <v>957</v>
      </c>
      <c r="K70" s="9">
        <v>2.0</v>
      </c>
      <c r="L70" s="14" t="s">
        <v>5402</v>
      </c>
    </row>
    <row r="71" ht="15.0" customHeight="1">
      <c r="A71" s="351" t="s">
        <v>5463</v>
      </c>
      <c r="B71" s="362">
        <v>17.0</v>
      </c>
      <c r="C71" s="14">
        <v>17.0</v>
      </c>
      <c r="D71" s="14">
        <v>17.0</v>
      </c>
      <c r="E71" s="14">
        <v>17.0</v>
      </c>
      <c r="F71" s="344"/>
      <c r="G71" s="345"/>
      <c r="H71" s="344"/>
      <c r="I71" s="347">
        <v>70.0</v>
      </c>
      <c r="J71" s="14" t="s">
        <v>5473</v>
      </c>
      <c r="K71" s="14">
        <v>2.0</v>
      </c>
      <c r="L71" s="14" t="s">
        <v>5369</v>
      </c>
    </row>
    <row r="72" ht="15.0" customHeight="1">
      <c r="A72" s="351" t="s">
        <v>5548</v>
      </c>
      <c r="B72" s="362">
        <v>18.0</v>
      </c>
      <c r="C72" s="14">
        <v>18.0</v>
      </c>
      <c r="D72" s="14">
        <v>18.0</v>
      </c>
      <c r="E72" s="14">
        <v>18.0</v>
      </c>
      <c r="F72" s="344"/>
      <c r="G72" s="345"/>
      <c r="H72" s="344"/>
      <c r="I72" s="347">
        <v>71.0</v>
      </c>
      <c r="J72" s="14" t="s">
        <v>5959</v>
      </c>
      <c r="K72" s="9">
        <v>2.0</v>
      </c>
      <c r="L72" s="14" t="s">
        <v>5402</v>
      </c>
    </row>
    <row r="73" ht="15.0" customHeight="1">
      <c r="A73" s="351" t="s">
        <v>5434</v>
      </c>
      <c r="B73" s="362">
        <v>21.0</v>
      </c>
      <c r="C73" s="14">
        <v>21.0</v>
      </c>
      <c r="D73" s="14">
        <v>21.0</v>
      </c>
      <c r="E73" s="14">
        <v>21.0</v>
      </c>
      <c r="F73" s="344"/>
      <c r="G73" s="345"/>
      <c r="H73" s="344"/>
      <c r="I73" s="347">
        <v>72.0</v>
      </c>
      <c r="J73" s="14" t="s">
        <v>5462</v>
      </c>
      <c r="K73" s="14">
        <v>2.0</v>
      </c>
      <c r="L73" s="14" t="s">
        <v>5369</v>
      </c>
    </row>
    <row r="74" ht="15.0" customHeight="1">
      <c r="A74" s="351" t="s">
        <v>5679</v>
      </c>
      <c r="B74" s="356"/>
      <c r="C74" s="14">
        <v>23.0</v>
      </c>
      <c r="D74" s="14">
        <v>23.0</v>
      </c>
      <c r="E74" s="14">
        <v>23.0</v>
      </c>
      <c r="F74" s="344"/>
      <c r="G74" s="345"/>
      <c r="H74" s="344"/>
      <c r="I74" s="347">
        <v>73.0</v>
      </c>
      <c r="J74" s="14" t="s">
        <v>3950</v>
      </c>
      <c r="K74" s="14">
        <v>2.0</v>
      </c>
      <c r="L74" s="14" t="s">
        <v>5369</v>
      </c>
    </row>
    <row r="75" ht="15.0" customHeight="1">
      <c r="A75" s="351" t="s">
        <v>2374</v>
      </c>
      <c r="B75" s="362">
        <v>26.0</v>
      </c>
      <c r="C75" s="14">
        <v>26.0</v>
      </c>
      <c r="D75" s="14">
        <v>26.0</v>
      </c>
      <c r="E75" s="14">
        <v>26.0</v>
      </c>
      <c r="F75" s="344"/>
      <c r="G75" s="345"/>
      <c r="H75" s="344"/>
      <c r="I75" s="347">
        <v>74.0</v>
      </c>
      <c r="J75" s="14" t="s">
        <v>1304</v>
      </c>
      <c r="K75" s="14">
        <v>2.0</v>
      </c>
      <c r="L75" s="14" t="s">
        <v>5369</v>
      </c>
    </row>
    <row r="76" ht="15.0" customHeight="1">
      <c r="A76" s="351" t="s">
        <v>5469</v>
      </c>
      <c r="B76" s="362">
        <v>27.0</v>
      </c>
      <c r="C76" s="14">
        <v>27.0</v>
      </c>
      <c r="D76" s="14">
        <v>27.0</v>
      </c>
      <c r="E76" s="14">
        <v>27.0</v>
      </c>
      <c r="F76" s="344"/>
      <c r="G76" s="345"/>
      <c r="H76" s="344"/>
      <c r="I76" s="347">
        <v>75.0</v>
      </c>
      <c r="J76" s="14" t="s">
        <v>5679</v>
      </c>
      <c r="K76" s="14">
        <v>2.0</v>
      </c>
      <c r="L76" s="14" t="s">
        <v>5369</v>
      </c>
    </row>
    <row r="77" ht="15.0" customHeight="1">
      <c r="A77" s="351" t="s">
        <v>5523</v>
      </c>
      <c r="B77" s="362">
        <v>31.0</v>
      </c>
      <c r="C77" s="14">
        <v>31.0</v>
      </c>
      <c r="D77" s="14">
        <v>31.0</v>
      </c>
      <c r="E77" s="14">
        <v>31.0</v>
      </c>
      <c r="F77" s="344"/>
      <c r="G77" s="345"/>
      <c r="H77" s="344"/>
      <c r="I77" s="347">
        <v>76.0</v>
      </c>
      <c r="J77" s="14" t="s">
        <v>5947</v>
      </c>
      <c r="K77" s="14">
        <v>0.0</v>
      </c>
      <c r="L77" s="14" t="s">
        <v>5392</v>
      </c>
    </row>
    <row r="78" ht="15.0" customHeight="1">
      <c r="A78" s="351" t="s">
        <v>5408</v>
      </c>
      <c r="B78" s="362">
        <v>32.0</v>
      </c>
      <c r="C78" s="14">
        <v>32.0</v>
      </c>
      <c r="D78" s="14">
        <v>32.0</v>
      </c>
      <c r="E78" s="14">
        <v>32.0</v>
      </c>
      <c r="F78" s="344"/>
      <c r="G78" s="345"/>
      <c r="H78" s="344"/>
      <c r="I78" s="347">
        <v>77.0</v>
      </c>
      <c r="J78" s="14" t="s">
        <v>5963</v>
      </c>
      <c r="K78" s="14">
        <v>2.0</v>
      </c>
      <c r="L78" s="14" t="s">
        <v>5369</v>
      </c>
    </row>
    <row r="79" ht="15.0" customHeight="1">
      <c r="A79" s="351" t="s">
        <v>1304</v>
      </c>
      <c r="B79" s="356"/>
      <c r="C79" s="14">
        <v>34.0</v>
      </c>
      <c r="D79" s="14">
        <v>34.0</v>
      </c>
      <c r="E79" s="14">
        <v>34.0</v>
      </c>
      <c r="F79" s="344"/>
      <c r="G79" s="345"/>
      <c r="H79" s="344"/>
      <c r="I79" s="347">
        <v>78.0</v>
      </c>
      <c r="J79" s="14" t="s">
        <v>5911</v>
      </c>
      <c r="K79" s="14">
        <v>2.0</v>
      </c>
      <c r="L79" s="14" t="s">
        <v>5369</v>
      </c>
    </row>
    <row r="80" ht="15.0" customHeight="1">
      <c r="A80" s="351" t="s">
        <v>3950</v>
      </c>
      <c r="B80" s="362">
        <v>36.0</v>
      </c>
      <c r="C80" s="14">
        <v>36.0</v>
      </c>
      <c r="D80" s="14">
        <v>36.0</v>
      </c>
      <c r="E80" s="14">
        <v>36.0</v>
      </c>
      <c r="F80" s="344"/>
      <c r="G80" s="345"/>
      <c r="H80" s="344"/>
      <c r="I80" s="347">
        <v>79.0</v>
      </c>
      <c r="J80" s="14" t="s">
        <v>5464</v>
      </c>
      <c r="K80" s="14">
        <v>2.0</v>
      </c>
      <c r="L80" s="14" t="s">
        <v>5369</v>
      </c>
    </row>
    <row r="81" ht="15.0" customHeight="1">
      <c r="A81" s="351" t="s">
        <v>5604</v>
      </c>
      <c r="B81" s="362">
        <v>39.0</v>
      </c>
      <c r="C81" s="14">
        <v>39.0</v>
      </c>
      <c r="D81" s="14">
        <v>39.0</v>
      </c>
      <c r="E81" s="14">
        <v>39.0</v>
      </c>
      <c r="F81" s="344"/>
      <c r="G81" s="345"/>
      <c r="H81" s="344"/>
      <c r="I81" s="347">
        <v>80.0</v>
      </c>
      <c r="J81" s="14" t="s">
        <v>5960</v>
      </c>
      <c r="K81" s="9">
        <v>2.0</v>
      </c>
      <c r="L81" s="14" t="s">
        <v>5402</v>
      </c>
    </row>
    <row r="82" ht="15.0" customHeight="1">
      <c r="A82" s="351" t="s">
        <v>5686</v>
      </c>
      <c r="B82" s="362">
        <v>41.0</v>
      </c>
      <c r="C82" s="14">
        <v>41.0</v>
      </c>
      <c r="D82" s="14">
        <v>41.0</v>
      </c>
      <c r="E82" s="14">
        <v>41.0</v>
      </c>
      <c r="F82" s="344"/>
      <c r="G82" s="345"/>
      <c r="H82" s="344"/>
      <c r="I82" s="347">
        <v>81.0</v>
      </c>
      <c r="J82" s="14" t="s">
        <v>5560</v>
      </c>
      <c r="K82" s="14">
        <v>2.0</v>
      </c>
      <c r="L82" s="14" t="s">
        <v>5369</v>
      </c>
    </row>
    <row r="83" ht="15.0" customHeight="1">
      <c r="A83" s="351" t="s">
        <v>5420</v>
      </c>
      <c r="B83" s="362">
        <v>42.0</v>
      </c>
      <c r="C83" s="14">
        <v>42.0</v>
      </c>
      <c r="D83" s="14">
        <v>42.0</v>
      </c>
      <c r="E83" s="14">
        <v>42.0</v>
      </c>
      <c r="F83" s="344"/>
      <c r="G83" s="345"/>
      <c r="H83" s="344"/>
      <c r="I83" s="347">
        <v>82.0</v>
      </c>
      <c r="J83" s="14" t="s">
        <v>5561</v>
      </c>
      <c r="K83" s="14">
        <v>2.0</v>
      </c>
      <c r="L83" s="14" t="s">
        <v>5369</v>
      </c>
    </row>
    <row r="84" ht="15.0" customHeight="1">
      <c r="A84" s="351" t="s">
        <v>5473</v>
      </c>
      <c r="B84" s="362">
        <v>43.0</v>
      </c>
      <c r="C84" s="344"/>
      <c r="D84" s="344"/>
      <c r="E84" s="344"/>
      <c r="F84" s="344"/>
      <c r="G84" s="345"/>
      <c r="H84" s="344"/>
      <c r="I84" s="347">
        <v>83.0</v>
      </c>
      <c r="J84" s="14" t="s">
        <v>1816</v>
      </c>
      <c r="K84" s="14">
        <v>1.0</v>
      </c>
      <c r="L84" s="14" t="s">
        <v>5366</v>
      </c>
    </row>
    <row r="85" ht="15.0" customHeight="1">
      <c r="A85" s="351" t="s">
        <v>5467</v>
      </c>
      <c r="B85" s="362">
        <v>44.0</v>
      </c>
      <c r="C85" s="14">
        <v>44.0</v>
      </c>
      <c r="D85" s="14">
        <v>44.0</v>
      </c>
      <c r="E85" s="14">
        <v>44.0</v>
      </c>
      <c r="F85" s="344"/>
      <c r="G85" s="345"/>
      <c r="H85" s="344"/>
      <c r="I85" s="347">
        <v>84.0</v>
      </c>
      <c r="J85" s="14" t="s">
        <v>2108</v>
      </c>
      <c r="K85" s="14">
        <v>2.0</v>
      </c>
      <c r="L85" s="14" t="s">
        <v>5369</v>
      </c>
    </row>
    <row r="86" ht="15.0" customHeight="1">
      <c r="A86" s="351" t="s">
        <v>5382</v>
      </c>
      <c r="B86" s="362">
        <v>45.0</v>
      </c>
      <c r="C86" s="14">
        <v>45.0</v>
      </c>
      <c r="D86" s="14">
        <v>45.0</v>
      </c>
      <c r="E86" s="14">
        <v>45.0</v>
      </c>
      <c r="F86" s="344"/>
      <c r="G86" s="345"/>
      <c r="H86" s="344"/>
      <c r="I86" s="347">
        <v>85.0</v>
      </c>
      <c r="J86" s="14" t="s">
        <v>5448</v>
      </c>
      <c r="K86" s="14">
        <v>2.0</v>
      </c>
      <c r="L86" s="14" t="s">
        <v>5369</v>
      </c>
    </row>
    <row r="87" ht="15.0" customHeight="1">
      <c r="A87" s="351" t="s">
        <v>5913</v>
      </c>
      <c r="B87" s="362">
        <v>46.0</v>
      </c>
      <c r="C87" s="14">
        <v>46.0</v>
      </c>
      <c r="D87" s="14">
        <v>46.0</v>
      </c>
      <c r="E87" s="14">
        <v>46.0</v>
      </c>
      <c r="F87" s="344"/>
      <c r="G87" s="345"/>
      <c r="H87" s="344"/>
      <c r="I87" s="347">
        <v>86.0</v>
      </c>
      <c r="J87" s="14" t="s">
        <v>5964</v>
      </c>
      <c r="K87" s="14">
        <v>2.0</v>
      </c>
      <c r="L87" s="14" t="s">
        <v>5369</v>
      </c>
    </row>
    <row r="88" ht="15.0" customHeight="1">
      <c r="A88" s="351" t="s">
        <v>5650</v>
      </c>
      <c r="B88" s="356"/>
      <c r="C88" s="14">
        <v>47.0</v>
      </c>
      <c r="D88" s="14">
        <v>47.0</v>
      </c>
      <c r="E88" s="14">
        <v>47.0</v>
      </c>
      <c r="F88" s="344"/>
      <c r="G88" s="345"/>
      <c r="H88" s="344"/>
      <c r="I88" s="347">
        <v>87.0</v>
      </c>
      <c r="J88" s="14" t="s">
        <v>5486</v>
      </c>
      <c r="K88" s="14">
        <v>2.0</v>
      </c>
      <c r="L88" s="14" t="s">
        <v>5369</v>
      </c>
    </row>
    <row r="89" ht="15.0" customHeight="1">
      <c r="A89" s="351" t="s">
        <v>5470</v>
      </c>
      <c r="B89" s="356"/>
      <c r="C89" s="14">
        <v>48.0</v>
      </c>
      <c r="D89" s="14">
        <v>48.0</v>
      </c>
      <c r="E89" s="14">
        <v>48.0</v>
      </c>
      <c r="F89" s="344"/>
      <c r="G89" s="345"/>
      <c r="H89" s="344"/>
      <c r="I89" s="347">
        <v>88.0</v>
      </c>
      <c r="J89" s="14" t="s">
        <v>5483</v>
      </c>
      <c r="K89" s="14">
        <v>1.0</v>
      </c>
      <c r="L89" s="14" t="s">
        <v>5366</v>
      </c>
    </row>
    <row r="90" ht="15.0" customHeight="1">
      <c r="A90" s="351" t="s">
        <v>5414</v>
      </c>
      <c r="B90" s="356"/>
      <c r="C90" s="14">
        <v>49.0</v>
      </c>
      <c r="D90" s="14">
        <v>49.0</v>
      </c>
      <c r="E90" s="14">
        <v>49.0</v>
      </c>
      <c r="F90" s="344"/>
      <c r="G90" s="345"/>
      <c r="H90" s="344"/>
      <c r="I90" s="347">
        <v>89.0</v>
      </c>
      <c r="J90" s="14" t="s">
        <v>5913</v>
      </c>
      <c r="K90" s="14">
        <v>1.0</v>
      </c>
      <c r="L90" s="14" t="s">
        <v>5366</v>
      </c>
    </row>
    <row r="91" ht="15.0" customHeight="1">
      <c r="A91" s="351" t="s">
        <v>5911</v>
      </c>
      <c r="B91" s="362">
        <v>49.0</v>
      </c>
      <c r="C91" s="344"/>
      <c r="D91" s="344"/>
      <c r="E91" s="344"/>
      <c r="F91" s="344"/>
      <c r="G91" s="345"/>
      <c r="H91" s="344"/>
      <c r="I91" s="347">
        <v>90.0</v>
      </c>
      <c r="J91" s="14" t="s">
        <v>5987</v>
      </c>
      <c r="K91" s="9">
        <v>2.0</v>
      </c>
      <c r="L91" s="14" t="s">
        <v>5441</v>
      </c>
    </row>
    <row r="92" ht="15.0" customHeight="1">
      <c r="A92" s="351" t="s">
        <v>5536</v>
      </c>
      <c r="B92" s="362">
        <v>52.0</v>
      </c>
      <c r="C92" s="14">
        <v>52.0</v>
      </c>
      <c r="D92" s="14">
        <v>52.0</v>
      </c>
      <c r="E92" s="14">
        <v>52.0</v>
      </c>
      <c r="F92" s="344"/>
      <c r="G92" s="345"/>
      <c r="H92" s="344"/>
      <c r="I92" s="347">
        <v>91.0</v>
      </c>
      <c r="J92" s="14" t="s">
        <v>5686</v>
      </c>
      <c r="K92" s="14">
        <v>2.0</v>
      </c>
      <c r="L92" s="14" t="s">
        <v>5369</v>
      </c>
    </row>
    <row r="93" ht="15.0" customHeight="1">
      <c r="A93" s="351" t="s">
        <v>5962</v>
      </c>
      <c r="B93" s="356"/>
      <c r="C93" s="14">
        <v>55.0</v>
      </c>
      <c r="D93" s="14">
        <v>55.0</v>
      </c>
      <c r="E93" s="14">
        <v>55.0</v>
      </c>
      <c r="F93" s="344"/>
      <c r="G93" s="345"/>
      <c r="H93" s="344"/>
      <c r="I93" s="347">
        <v>92.0</v>
      </c>
      <c r="J93" s="14" t="s">
        <v>5479</v>
      </c>
      <c r="K93" s="14">
        <v>2.0</v>
      </c>
      <c r="L93" s="14" t="s">
        <v>5369</v>
      </c>
    </row>
    <row r="94" ht="15.0" customHeight="1">
      <c r="A94" s="351" t="s">
        <v>5951</v>
      </c>
      <c r="B94" s="362">
        <v>55.0</v>
      </c>
      <c r="C94" s="344"/>
      <c r="D94" s="344"/>
      <c r="E94" s="344"/>
      <c r="F94" s="344"/>
      <c r="G94" s="345"/>
      <c r="H94" s="344"/>
      <c r="I94" s="347">
        <v>93.0</v>
      </c>
      <c r="J94" s="14" t="s">
        <v>3384</v>
      </c>
      <c r="K94" s="9">
        <v>2.0</v>
      </c>
      <c r="L94" s="14" t="s">
        <v>5441</v>
      </c>
    </row>
    <row r="95" ht="15.0" customHeight="1">
      <c r="A95" s="351" t="s">
        <v>5428</v>
      </c>
      <c r="B95" s="362">
        <v>56.0</v>
      </c>
      <c r="C95" s="14">
        <v>56.0</v>
      </c>
      <c r="D95" s="14">
        <v>56.0</v>
      </c>
      <c r="E95" s="14">
        <v>56.0</v>
      </c>
      <c r="F95" s="344"/>
      <c r="G95" s="345"/>
      <c r="H95" s="344"/>
      <c r="I95" s="347">
        <v>94.0</v>
      </c>
      <c r="J95" s="14" t="s">
        <v>5482</v>
      </c>
      <c r="K95" s="9">
        <v>2.0</v>
      </c>
      <c r="L95" s="14" t="s">
        <v>5402</v>
      </c>
    </row>
    <row r="96" ht="15.0" customHeight="1">
      <c r="A96" s="351" t="s">
        <v>5418</v>
      </c>
      <c r="B96" s="362">
        <v>58.0</v>
      </c>
      <c r="C96" s="344"/>
      <c r="D96" s="344"/>
      <c r="E96" s="14"/>
      <c r="F96" s="344"/>
      <c r="G96" s="345"/>
      <c r="H96" s="344"/>
      <c r="I96" s="347">
        <v>95.0</v>
      </c>
      <c r="J96" s="14" t="s">
        <v>5452</v>
      </c>
      <c r="K96" s="14">
        <v>2.0</v>
      </c>
      <c r="L96" s="14" t="s">
        <v>5411</v>
      </c>
    </row>
    <row r="97" ht="15.0" customHeight="1">
      <c r="A97" s="357" t="s">
        <v>5607</v>
      </c>
      <c r="B97" s="362"/>
      <c r="E97" s="9">
        <v>59.0</v>
      </c>
      <c r="F97" s="344"/>
      <c r="G97" s="345"/>
      <c r="H97" s="344"/>
      <c r="I97" s="347">
        <v>96.0</v>
      </c>
      <c r="J97" s="14" t="s">
        <v>5952</v>
      </c>
      <c r="K97" s="14">
        <v>1.0</v>
      </c>
      <c r="L97" s="14" t="s">
        <v>5366</v>
      </c>
    </row>
    <row r="98" ht="15.0" customHeight="1">
      <c r="A98" s="351" t="s">
        <v>5466</v>
      </c>
      <c r="B98" s="356"/>
      <c r="C98" s="14">
        <v>60.0</v>
      </c>
      <c r="D98" s="14">
        <v>60.0</v>
      </c>
      <c r="E98" s="14">
        <v>60.0</v>
      </c>
      <c r="F98" s="344"/>
      <c r="G98" s="345"/>
      <c r="H98" s="344"/>
      <c r="I98" s="347">
        <v>97.0</v>
      </c>
      <c r="J98" s="14" t="s">
        <v>5965</v>
      </c>
      <c r="K98" s="9">
        <v>2.0</v>
      </c>
      <c r="L98" s="14" t="s">
        <v>5396</v>
      </c>
    </row>
    <row r="99" ht="15.0" customHeight="1">
      <c r="A99" s="351" t="s">
        <v>5625</v>
      </c>
      <c r="B99" s="362">
        <v>60.0</v>
      </c>
      <c r="C99" s="344"/>
      <c r="D99" s="344"/>
      <c r="E99" s="344"/>
      <c r="F99" s="344"/>
      <c r="G99" s="345"/>
      <c r="H99" s="344"/>
      <c r="I99" s="347">
        <v>98.0</v>
      </c>
      <c r="J99" s="14" t="s">
        <v>5696</v>
      </c>
      <c r="K99" s="9">
        <v>2.0</v>
      </c>
      <c r="L99" s="14" t="s">
        <v>5396</v>
      </c>
    </row>
    <row r="100" ht="15.0" customHeight="1">
      <c r="A100" s="351" t="s">
        <v>5630</v>
      </c>
      <c r="B100" s="362">
        <v>63.0</v>
      </c>
      <c r="C100" s="14">
        <v>63.0</v>
      </c>
      <c r="D100" s="14">
        <v>63.0</v>
      </c>
      <c r="E100" s="14">
        <v>63.0</v>
      </c>
      <c r="F100" s="344"/>
      <c r="G100" s="345"/>
      <c r="H100" s="344"/>
      <c r="I100" s="347">
        <v>99.0</v>
      </c>
      <c r="J100" s="14" t="s">
        <v>5596</v>
      </c>
      <c r="K100" s="14">
        <v>0.0</v>
      </c>
      <c r="L100" s="14" t="s">
        <v>5392</v>
      </c>
    </row>
    <row r="101" ht="15.0" customHeight="1">
      <c r="A101" s="351" t="s">
        <v>5540</v>
      </c>
      <c r="B101" s="362">
        <v>68.0</v>
      </c>
      <c r="C101" s="14">
        <v>68.0</v>
      </c>
      <c r="D101" s="14">
        <v>68.0</v>
      </c>
      <c r="E101" s="14">
        <v>68.0</v>
      </c>
      <c r="F101" s="344"/>
      <c r="G101" s="345"/>
      <c r="H101" s="344"/>
      <c r="I101" s="347">
        <v>100.0</v>
      </c>
      <c r="J101" s="363" t="s">
        <v>5948</v>
      </c>
      <c r="K101" s="363">
        <v>0.0</v>
      </c>
      <c r="L101" s="363" t="s">
        <v>5392</v>
      </c>
    </row>
    <row r="102" ht="15.0" customHeight="1">
      <c r="A102" s="351" t="s">
        <v>5560</v>
      </c>
      <c r="B102" s="356"/>
      <c r="C102" s="14">
        <v>71.0</v>
      </c>
      <c r="D102" s="14">
        <v>71.0</v>
      </c>
      <c r="E102" s="14">
        <v>71.0</v>
      </c>
      <c r="F102" s="344"/>
      <c r="G102" s="345"/>
      <c r="H102" s="344"/>
      <c r="I102" s="382"/>
      <c r="J102" s="364" t="s">
        <v>5493</v>
      </c>
      <c r="K102" s="365">
        <f>SUM(K2:K101)</f>
        <v>173</v>
      </c>
      <c r="L102" s="366"/>
    </row>
    <row r="103" ht="15.0" customHeight="1">
      <c r="A103" s="351" t="s">
        <v>5525</v>
      </c>
      <c r="B103" s="356"/>
      <c r="C103" s="14">
        <v>78.0</v>
      </c>
      <c r="D103" s="14">
        <v>78.0</v>
      </c>
      <c r="E103" s="14">
        <v>78.0</v>
      </c>
      <c r="F103" s="344"/>
      <c r="G103" s="345"/>
      <c r="H103" s="344"/>
      <c r="I103" s="382"/>
      <c r="J103" s="14" t="s">
        <v>5497</v>
      </c>
      <c r="K103" s="367">
        <f>K102-((2*5)+(2*5))</f>
        <v>153</v>
      </c>
      <c r="L103" s="3"/>
    </row>
    <row r="104" ht="15.0" customHeight="1">
      <c r="A104" s="351" t="s">
        <v>5395</v>
      </c>
      <c r="B104" s="362">
        <v>78.0</v>
      </c>
      <c r="C104" s="344"/>
      <c r="D104" s="344"/>
      <c r="E104" s="344"/>
      <c r="F104" s="344"/>
      <c r="G104" s="345"/>
      <c r="H104" s="344"/>
      <c r="I104" s="382"/>
      <c r="J104" s="3"/>
      <c r="K104" s="344"/>
      <c r="L104" s="3"/>
    </row>
    <row r="105" ht="15.0" customHeight="1">
      <c r="A105" s="351" t="s">
        <v>5554</v>
      </c>
      <c r="B105" s="362">
        <v>80.0</v>
      </c>
      <c r="C105" s="14">
        <v>80.0</v>
      </c>
      <c r="D105" s="14">
        <v>80.0</v>
      </c>
      <c r="E105" s="14">
        <v>80.0</v>
      </c>
      <c r="F105" s="344"/>
      <c r="G105" s="345"/>
      <c r="H105" s="344"/>
      <c r="I105" s="382"/>
      <c r="J105" s="3"/>
      <c r="K105" s="344"/>
      <c r="L105" s="3"/>
    </row>
    <row r="106" ht="15.0" customHeight="1">
      <c r="A106" s="351" t="s">
        <v>5462</v>
      </c>
      <c r="B106" s="362">
        <v>82.0</v>
      </c>
      <c r="C106" s="344"/>
      <c r="D106" s="344"/>
      <c r="E106" s="344"/>
      <c r="F106" s="344"/>
      <c r="G106" s="345"/>
      <c r="H106" s="344"/>
      <c r="I106" s="382"/>
      <c r="J106" s="3"/>
      <c r="K106" s="344"/>
      <c r="L106" s="3"/>
    </row>
    <row r="107" ht="15.0" customHeight="1">
      <c r="A107" s="351" t="s">
        <v>5456</v>
      </c>
      <c r="B107" s="356"/>
      <c r="C107" s="344"/>
      <c r="D107" s="14">
        <v>83.0</v>
      </c>
      <c r="E107" s="14">
        <v>83.0</v>
      </c>
      <c r="F107" s="344"/>
      <c r="G107" s="345"/>
      <c r="H107" s="344"/>
      <c r="I107" s="382"/>
      <c r="J107" s="3"/>
      <c r="K107" s="344"/>
      <c r="L107" s="3"/>
    </row>
    <row r="108" ht="15.0" customHeight="1">
      <c r="A108" s="351" t="s">
        <v>5696</v>
      </c>
      <c r="B108" s="356"/>
      <c r="C108" s="14">
        <v>83.0</v>
      </c>
      <c r="D108" s="344"/>
      <c r="E108" s="344"/>
      <c r="F108" s="344"/>
      <c r="G108" s="345"/>
      <c r="H108" s="344"/>
      <c r="I108" s="382"/>
      <c r="J108" s="3"/>
      <c r="K108" s="344"/>
      <c r="L108" s="3"/>
    </row>
    <row r="109" ht="15.0" customHeight="1">
      <c r="A109" s="351" t="s">
        <v>5461</v>
      </c>
      <c r="B109" s="362">
        <v>83.0</v>
      </c>
      <c r="C109" s="344"/>
      <c r="D109" s="344"/>
      <c r="E109" s="344"/>
      <c r="F109" s="344"/>
      <c r="G109" s="345"/>
      <c r="H109" s="344"/>
      <c r="I109" s="382"/>
      <c r="J109" s="3"/>
      <c r="K109" s="344"/>
      <c r="L109" s="3"/>
    </row>
    <row r="110" ht="15.0" customHeight="1">
      <c r="A110" s="351" t="s">
        <v>5664</v>
      </c>
      <c r="B110" s="356"/>
      <c r="C110" s="14">
        <v>84.0</v>
      </c>
      <c r="D110" s="14">
        <v>84.0</v>
      </c>
      <c r="E110" s="14">
        <v>84.0</v>
      </c>
      <c r="F110" s="344"/>
      <c r="G110" s="345"/>
      <c r="H110" s="344"/>
      <c r="I110" s="382"/>
      <c r="J110" s="3"/>
      <c r="K110" s="344"/>
      <c r="L110" s="3"/>
    </row>
    <row r="111" ht="15.0" customHeight="1">
      <c r="A111" s="351" t="s">
        <v>5486</v>
      </c>
      <c r="B111" s="362">
        <v>87.0</v>
      </c>
      <c r="C111" s="14">
        <v>87.0</v>
      </c>
      <c r="D111" s="14">
        <v>87.0</v>
      </c>
      <c r="E111" s="14">
        <v>87.0</v>
      </c>
      <c r="F111" s="344"/>
      <c r="G111" s="345"/>
      <c r="H111" s="344"/>
      <c r="I111" s="382"/>
      <c r="J111" s="3"/>
      <c r="K111" s="344"/>
      <c r="L111" s="3"/>
    </row>
    <row r="112" ht="15.0" customHeight="1">
      <c r="A112" s="351" t="s">
        <v>5462</v>
      </c>
      <c r="B112" s="356"/>
      <c r="C112" s="344"/>
      <c r="D112" s="14">
        <v>88.0</v>
      </c>
      <c r="E112" s="14">
        <v>88.0</v>
      </c>
      <c r="F112" s="344"/>
      <c r="G112" s="345"/>
      <c r="H112" s="344"/>
      <c r="I112" s="382"/>
      <c r="J112" s="3"/>
      <c r="K112" s="344"/>
      <c r="L112" s="3"/>
    </row>
    <row r="113" ht="15.0" customHeight="1">
      <c r="A113" s="351" t="s">
        <v>2108</v>
      </c>
      <c r="B113" s="362">
        <v>90.0</v>
      </c>
      <c r="C113" s="14">
        <v>90.0</v>
      </c>
      <c r="D113" s="14">
        <v>90.0</v>
      </c>
      <c r="E113" s="14">
        <v>90.0</v>
      </c>
      <c r="F113" s="344"/>
      <c r="G113" s="345"/>
      <c r="H113" s="344"/>
      <c r="I113" s="382"/>
      <c r="J113" s="3"/>
      <c r="K113" s="344"/>
      <c r="L113" s="3"/>
    </row>
    <row r="114" ht="15.0" customHeight="1">
      <c r="A114" s="351" t="s">
        <v>5473</v>
      </c>
      <c r="B114" s="356"/>
      <c r="C114" s="344"/>
      <c r="D114" s="14">
        <v>94.0</v>
      </c>
      <c r="E114" s="14"/>
      <c r="F114" s="344"/>
      <c r="G114" s="345"/>
      <c r="H114" s="344"/>
      <c r="I114" s="382"/>
      <c r="J114" s="3"/>
      <c r="K114" s="344"/>
      <c r="L114" s="3"/>
    </row>
    <row r="115" ht="15.0" customHeight="1">
      <c r="A115" s="351" t="s">
        <v>5555</v>
      </c>
      <c r="B115" s="356"/>
      <c r="C115" s="14">
        <v>94.0</v>
      </c>
      <c r="D115" s="14">
        <v>94.0</v>
      </c>
      <c r="E115" s="14"/>
      <c r="F115" s="344"/>
      <c r="G115" s="345"/>
      <c r="H115" s="344"/>
      <c r="I115" s="382"/>
      <c r="J115" s="3"/>
      <c r="K115" s="344"/>
      <c r="L115" s="3"/>
    </row>
    <row r="116" ht="15.0" customHeight="1">
      <c r="A116" s="357" t="s">
        <v>5964</v>
      </c>
      <c r="B116" s="356"/>
      <c r="C116" s="14"/>
      <c r="D116" s="14"/>
      <c r="E116" s="9">
        <v>94.0</v>
      </c>
      <c r="F116" s="344"/>
      <c r="G116" s="345"/>
      <c r="H116" s="344"/>
      <c r="I116" s="382"/>
      <c r="J116" s="3"/>
      <c r="K116" s="344"/>
      <c r="L116" s="3"/>
    </row>
    <row r="117" ht="15.0" customHeight="1">
      <c r="A117" s="351" t="s">
        <v>5963</v>
      </c>
      <c r="B117" s="356"/>
      <c r="C117" s="14">
        <v>95.0</v>
      </c>
      <c r="D117" s="14">
        <v>95.0</v>
      </c>
      <c r="E117" s="14">
        <v>95.0</v>
      </c>
      <c r="F117" s="344"/>
      <c r="G117" s="345"/>
      <c r="H117" s="344"/>
      <c r="I117" s="382"/>
      <c r="J117" s="3"/>
      <c r="K117" s="344"/>
      <c r="L117" s="3"/>
    </row>
    <row r="118" ht="15.0" customHeight="1">
      <c r="A118" s="351" t="s">
        <v>5670</v>
      </c>
      <c r="B118" s="356"/>
      <c r="C118" s="344"/>
      <c r="D118" s="14">
        <v>98.0</v>
      </c>
      <c r="E118" s="14"/>
      <c r="F118" s="344"/>
      <c r="G118" s="345"/>
      <c r="H118" s="344"/>
      <c r="I118" s="382"/>
      <c r="J118" s="3"/>
      <c r="K118" s="344"/>
      <c r="L118" s="3"/>
    </row>
    <row r="119" ht="15.0" customHeight="1">
      <c r="A119" s="357" t="s">
        <v>5952</v>
      </c>
      <c r="B119" s="356"/>
      <c r="C119" s="344"/>
      <c r="D119" s="14"/>
      <c r="E119" s="9">
        <v>98.0</v>
      </c>
      <c r="F119" s="344"/>
      <c r="G119" s="345"/>
      <c r="H119" s="344"/>
      <c r="I119" s="382"/>
      <c r="J119" s="3"/>
      <c r="K119" s="344"/>
      <c r="L119" s="3"/>
    </row>
    <row r="120" ht="15.0" customHeight="1">
      <c r="A120" s="351" t="s">
        <v>5398</v>
      </c>
      <c r="B120" s="356"/>
      <c r="C120" s="344"/>
      <c r="D120" s="14">
        <v>100.0</v>
      </c>
      <c r="E120" s="14">
        <v>100.0</v>
      </c>
      <c r="F120" s="344"/>
      <c r="G120" s="345"/>
      <c r="H120" s="344"/>
      <c r="I120" s="382"/>
      <c r="J120" s="3"/>
      <c r="K120" s="344"/>
      <c r="L120" s="3"/>
    </row>
    <row r="121" ht="15.0" customHeight="1">
      <c r="A121" s="351" t="s">
        <v>4253</v>
      </c>
      <c r="B121" s="362" t="s">
        <v>5506</v>
      </c>
      <c r="C121" s="14" t="s">
        <v>5506</v>
      </c>
      <c r="D121" s="14" t="s">
        <v>5506</v>
      </c>
      <c r="E121" s="14"/>
      <c r="F121" s="344"/>
      <c r="G121" s="345"/>
      <c r="H121" s="344"/>
      <c r="I121" s="382"/>
      <c r="J121" s="3"/>
      <c r="K121" s="344"/>
      <c r="L121" s="3"/>
    </row>
    <row r="122" ht="15.0" customHeight="1">
      <c r="A122" s="351" t="s">
        <v>5964</v>
      </c>
      <c r="B122" s="362" t="s">
        <v>5966</v>
      </c>
      <c r="C122" s="14" t="s">
        <v>5966</v>
      </c>
      <c r="D122" s="14" t="s">
        <v>5966</v>
      </c>
      <c r="E122" s="14"/>
      <c r="F122" s="344"/>
      <c r="G122" s="345"/>
      <c r="H122" s="344"/>
      <c r="I122" s="382"/>
      <c r="J122" s="3"/>
      <c r="K122" s="344"/>
      <c r="L122" s="3"/>
    </row>
    <row r="123" ht="15.0" customHeight="1">
      <c r="A123" s="351" t="s">
        <v>5561</v>
      </c>
      <c r="B123" s="362" t="s">
        <v>5577</v>
      </c>
      <c r="C123" s="14" t="s">
        <v>5577</v>
      </c>
      <c r="D123" s="14" t="s">
        <v>5577</v>
      </c>
      <c r="E123" s="14"/>
      <c r="F123" s="344"/>
      <c r="G123" s="345"/>
      <c r="H123" s="344"/>
      <c r="I123" s="382"/>
      <c r="J123" s="3"/>
      <c r="K123" s="344"/>
      <c r="L123" s="3"/>
    </row>
    <row r="124" ht="15.0" customHeight="1">
      <c r="A124" s="351" t="s">
        <v>5952</v>
      </c>
      <c r="B124" s="356"/>
      <c r="C124" s="14" t="s">
        <v>5967</v>
      </c>
      <c r="D124" s="14" t="s">
        <v>5967</v>
      </c>
      <c r="E124" s="14"/>
      <c r="F124" s="344"/>
      <c r="G124" s="345"/>
      <c r="H124" s="344"/>
      <c r="I124" s="382"/>
      <c r="J124" s="3"/>
      <c r="K124" s="344"/>
      <c r="L124" s="3"/>
    </row>
    <row r="125" ht="15.0" customHeight="1">
      <c r="A125" s="351" t="s">
        <v>5965</v>
      </c>
      <c r="B125" s="362" t="s">
        <v>5967</v>
      </c>
      <c r="C125" s="344"/>
      <c r="D125" s="344"/>
      <c r="E125" s="344"/>
      <c r="F125" s="344"/>
      <c r="G125" s="345"/>
      <c r="H125" s="344"/>
      <c r="I125" s="382"/>
      <c r="J125" s="3"/>
      <c r="K125" s="344"/>
      <c r="L125" s="3"/>
    </row>
    <row r="126" ht="15.0" customHeight="1">
      <c r="A126" s="351" t="s">
        <v>5955</v>
      </c>
      <c r="B126" s="356"/>
      <c r="C126" s="14" t="s">
        <v>5578</v>
      </c>
      <c r="D126" s="344"/>
      <c r="E126" s="344"/>
      <c r="F126" s="344"/>
      <c r="G126" s="345"/>
      <c r="H126" s="344"/>
      <c r="I126" s="382"/>
      <c r="J126" s="3"/>
      <c r="K126" s="344"/>
      <c r="L126" s="3"/>
    </row>
    <row r="127" ht="15.0" customHeight="1">
      <c r="A127" s="351" t="s">
        <v>5555</v>
      </c>
      <c r="B127" s="362" t="s">
        <v>5578</v>
      </c>
      <c r="C127" s="344"/>
      <c r="D127" s="344"/>
      <c r="E127" s="344"/>
      <c r="F127" s="344"/>
      <c r="G127" s="345"/>
      <c r="H127" s="344"/>
      <c r="I127" s="382"/>
      <c r="J127" s="3"/>
      <c r="K127" s="344"/>
      <c r="L127" s="3"/>
    </row>
    <row r="128" ht="15.0" customHeight="1">
      <c r="A128" s="351" t="s">
        <v>5952</v>
      </c>
      <c r="B128" s="362" t="s">
        <v>5784</v>
      </c>
      <c r="C128" s="344"/>
      <c r="D128" s="344"/>
      <c r="E128" s="344"/>
      <c r="F128" s="344"/>
      <c r="G128" s="345"/>
      <c r="H128" s="344"/>
      <c r="I128" s="382"/>
      <c r="J128" s="3"/>
      <c r="K128" s="344"/>
      <c r="L128" s="3"/>
    </row>
  </sheetData>
  <mergeCells count="4">
    <mergeCell ref="A2:E2"/>
    <mergeCell ref="A22:E22"/>
    <mergeCell ref="A37:E37"/>
    <mergeCell ref="A58:E58"/>
  </mergeCells>
  <conditionalFormatting sqref="B3:E20">
    <cfRule type="containsBlanks" dxfId="0" priority="1">
      <formula>LEN(TRIM(B3))=0</formula>
    </cfRule>
  </conditionalFormatting>
  <conditionalFormatting sqref="B3:E20">
    <cfRule type="cellIs" dxfId="1" priority="2" operator="lessThanOrEqual">
      <formula>25</formula>
    </cfRule>
  </conditionalFormatting>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4836</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5382</v>
      </c>
      <c r="K2" s="14">
        <v>2.0</v>
      </c>
      <c r="L2" s="14" t="s">
        <v>5369</v>
      </c>
    </row>
    <row r="3" ht="15.0" customHeight="1">
      <c r="A3" s="348" t="s">
        <v>5385</v>
      </c>
      <c r="B3" s="349">
        <v>0.0</v>
      </c>
      <c r="C3" s="350">
        <v>0.0</v>
      </c>
      <c r="D3" s="350">
        <v>0.0</v>
      </c>
      <c r="E3" s="350">
        <v>0.0</v>
      </c>
      <c r="F3" s="344"/>
      <c r="G3" s="345"/>
      <c r="H3" s="344"/>
      <c r="I3" s="347">
        <v>2.0</v>
      </c>
      <c r="J3" s="14" t="s">
        <v>5395</v>
      </c>
      <c r="K3" s="9">
        <v>2.0</v>
      </c>
      <c r="L3" s="14" t="s">
        <v>5396</v>
      </c>
    </row>
    <row r="4" ht="15.0" customHeight="1">
      <c r="A4" s="351" t="s">
        <v>5762</v>
      </c>
      <c r="B4" s="352">
        <v>0.0</v>
      </c>
      <c r="C4" s="353">
        <v>0.0</v>
      </c>
      <c r="D4" s="353">
        <v>0.0</v>
      </c>
      <c r="E4" s="353">
        <v>0.0</v>
      </c>
      <c r="F4" s="344"/>
      <c r="G4" s="345"/>
      <c r="H4" s="344"/>
      <c r="I4" s="347">
        <v>3.0</v>
      </c>
      <c r="J4" s="14" t="s">
        <v>5398</v>
      </c>
      <c r="K4" s="14">
        <v>2.0</v>
      </c>
      <c r="L4" s="14" t="s">
        <v>5369</v>
      </c>
    </row>
    <row r="5" ht="15.0" customHeight="1">
      <c r="A5" s="351" t="s">
        <v>5970</v>
      </c>
      <c r="B5" s="352">
        <v>6.0</v>
      </c>
      <c r="C5" s="353">
        <v>7.0</v>
      </c>
      <c r="D5" s="353">
        <v>7.0</v>
      </c>
      <c r="E5" s="353">
        <v>7.0</v>
      </c>
      <c r="F5" s="344"/>
      <c r="G5" s="345"/>
      <c r="H5" s="344"/>
      <c r="I5" s="347">
        <v>4.0</v>
      </c>
      <c r="J5" s="14" t="s">
        <v>5889</v>
      </c>
      <c r="K5" s="14">
        <v>1.0</v>
      </c>
      <c r="L5" s="14" t="s">
        <v>5366</v>
      </c>
    </row>
    <row r="6" ht="15.0" customHeight="1">
      <c r="A6" s="351" t="s">
        <v>5971</v>
      </c>
      <c r="B6" s="354"/>
      <c r="C6" s="353">
        <v>10.0</v>
      </c>
      <c r="D6" s="353">
        <v>10.0</v>
      </c>
      <c r="E6" s="353">
        <v>10.0</v>
      </c>
      <c r="F6" s="344"/>
      <c r="G6" s="345"/>
      <c r="H6" s="344"/>
      <c r="I6" s="347">
        <v>5.0</v>
      </c>
      <c r="J6" s="14" t="s">
        <v>5618</v>
      </c>
      <c r="K6" s="14">
        <v>0.0</v>
      </c>
      <c r="L6" s="14" t="s">
        <v>5392</v>
      </c>
    </row>
    <row r="7" ht="15.0" customHeight="1">
      <c r="A7" s="351" t="s">
        <v>5972</v>
      </c>
      <c r="B7" s="352">
        <v>10.0</v>
      </c>
      <c r="C7" s="355"/>
      <c r="D7" s="355"/>
      <c r="E7" s="355"/>
      <c r="F7" s="344"/>
      <c r="G7" s="345"/>
      <c r="H7" s="344"/>
      <c r="I7" s="347">
        <v>6.0</v>
      </c>
      <c r="J7" s="14" t="s">
        <v>4253</v>
      </c>
      <c r="K7" s="14">
        <v>2.0</v>
      </c>
      <c r="L7" s="14" t="s">
        <v>5369</v>
      </c>
    </row>
    <row r="8" ht="15.0" customHeight="1">
      <c r="A8" s="351" t="s">
        <v>5973</v>
      </c>
      <c r="B8" s="352">
        <v>14.0</v>
      </c>
      <c r="C8" s="353">
        <v>13.0</v>
      </c>
      <c r="D8" s="353">
        <v>13.0</v>
      </c>
      <c r="E8" s="353">
        <v>13.0</v>
      </c>
      <c r="F8" s="344"/>
      <c r="G8" s="345"/>
      <c r="H8" s="344"/>
      <c r="I8" s="347">
        <v>7.0</v>
      </c>
      <c r="J8" s="14" t="s">
        <v>5974</v>
      </c>
      <c r="K8" s="9">
        <v>2.0</v>
      </c>
      <c r="L8" s="14" t="s">
        <v>5396</v>
      </c>
    </row>
    <row r="9" ht="15.0" customHeight="1">
      <c r="A9" s="351" t="s">
        <v>5642</v>
      </c>
      <c r="B9" s="352">
        <v>18.0</v>
      </c>
      <c r="C9" s="353">
        <v>20.0</v>
      </c>
      <c r="D9" s="353">
        <v>20.0</v>
      </c>
      <c r="E9" s="353">
        <v>20.0</v>
      </c>
      <c r="F9" s="344"/>
      <c r="G9" s="345"/>
      <c r="H9" s="344"/>
      <c r="I9" s="347">
        <v>8.0</v>
      </c>
      <c r="J9" s="14" t="s">
        <v>5406</v>
      </c>
      <c r="K9" s="14">
        <v>2.0</v>
      </c>
      <c r="L9" s="14" t="s">
        <v>5369</v>
      </c>
    </row>
    <row r="10" ht="15.0" customHeight="1">
      <c r="A10" s="351" t="s">
        <v>5618</v>
      </c>
      <c r="B10" s="352">
        <v>22.0</v>
      </c>
      <c r="C10" s="353">
        <v>22.0</v>
      </c>
      <c r="D10" s="353">
        <v>22.0</v>
      </c>
      <c r="E10" s="353">
        <v>22.0</v>
      </c>
      <c r="F10" s="344"/>
      <c r="G10" s="345"/>
      <c r="H10" s="344"/>
      <c r="I10" s="347">
        <v>9.0</v>
      </c>
      <c r="J10" s="14" t="s">
        <v>5408</v>
      </c>
      <c r="K10" s="14">
        <v>2.0</v>
      </c>
      <c r="L10" s="14" t="s">
        <v>5369</v>
      </c>
    </row>
    <row r="11" ht="15.0" customHeight="1">
      <c r="A11" s="351" t="s">
        <v>5889</v>
      </c>
      <c r="B11" s="352">
        <v>27.0</v>
      </c>
      <c r="C11" s="353">
        <v>26.0</v>
      </c>
      <c r="D11" s="353">
        <v>26.0</v>
      </c>
      <c r="E11" s="353">
        <v>26.0</v>
      </c>
      <c r="F11" s="344"/>
      <c r="G11" s="345"/>
      <c r="H11" s="344"/>
      <c r="I11" s="347">
        <v>10.0</v>
      </c>
      <c r="J11" s="14" t="s">
        <v>5626</v>
      </c>
      <c r="K11" s="14">
        <v>2.0</v>
      </c>
      <c r="L11" s="14" t="s">
        <v>5369</v>
      </c>
    </row>
    <row r="12" ht="15.0" customHeight="1">
      <c r="A12" s="351" t="s">
        <v>5636</v>
      </c>
      <c r="B12" s="352">
        <v>31.0</v>
      </c>
      <c r="C12" s="353">
        <v>32.0</v>
      </c>
      <c r="D12" s="353">
        <v>32.0</v>
      </c>
      <c r="E12" s="353">
        <v>32.0</v>
      </c>
      <c r="F12" s="344"/>
      <c r="G12" s="345"/>
      <c r="H12" s="344"/>
      <c r="I12" s="347">
        <v>11.0</v>
      </c>
      <c r="J12" s="14" t="s">
        <v>5630</v>
      </c>
      <c r="K12" s="14">
        <v>2.0</v>
      </c>
      <c r="L12" s="14" t="s">
        <v>5369</v>
      </c>
    </row>
    <row r="13" ht="15.0" customHeight="1">
      <c r="A13" s="351" t="s">
        <v>5976</v>
      </c>
      <c r="B13" s="352">
        <v>35.0</v>
      </c>
      <c r="C13" s="353">
        <v>35.0</v>
      </c>
      <c r="D13" s="353">
        <v>35.0</v>
      </c>
      <c r="E13" s="353">
        <v>35.0</v>
      </c>
      <c r="F13" s="344"/>
      <c r="G13" s="345"/>
      <c r="H13" s="344"/>
      <c r="I13" s="347">
        <v>12.0</v>
      </c>
      <c r="J13" s="14" t="s">
        <v>5977</v>
      </c>
      <c r="K13" s="14">
        <v>2.0</v>
      </c>
      <c r="L13" s="14" t="s">
        <v>5411</v>
      </c>
    </row>
    <row r="14" ht="15.0" customHeight="1">
      <c r="A14" s="351" t="s">
        <v>5978</v>
      </c>
      <c r="B14" s="352">
        <v>40.0</v>
      </c>
      <c r="C14" s="353">
        <v>38.0</v>
      </c>
      <c r="D14" s="353">
        <v>38.0</v>
      </c>
      <c r="E14" s="353">
        <v>38.0</v>
      </c>
      <c r="F14" s="344"/>
      <c r="G14" s="345"/>
      <c r="H14" s="344"/>
      <c r="I14" s="347">
        <v>13.0</v>
      </c>
      <c r="J14" s="14" t="s">
        <v>5418</v>
      </c>
      <c r="K14" s="9">
        <v>2.0</v>
      </c>
      <c r="L14" s="14" t="s">
        <v>5396</v>
      </c>
    </row>
    <row r="15" ht="15.0" customHeight="1">
      <c r="A15" s="351" t="s">
        <v>5614</v>
      </c>
      <c r="B15" s="352">
        <v>44.0</v>
      </c>
      <c r="C15" s="353">
        <v>44.0</v>
      </c>
      <c r="D15" s="353">
        <v>44.0</v>
      </c>
      <c r="E15" s="353">
        <v>44.0</v>
      </c>
      <c r="F15" s="344"/>
      <c r="G15" s="345"/>
      <c r="H15" s="344"/>
      <c r="I15" s="347">
        <v>14.0</v>
      </c>
      <c r="J15" s="14" t="s">
        <v>5420</v>
      </c>
      <c r="K15" s="14">
        <v>2.0</v>
      </c>
      <c r="L15" s="14" t="s">
        <v>5369</v>
      </c>
    </row>
    <row r="16" ht="15.0" customHeight="1">
      <c r="A16" s="351" t="s">
        <v>5979</v>
      </c>
      <c r="B16" s="352">
        <v>49.0</v>
      </c>
      <c r="C16" s="355"/>
      <c r="D16" s="355"/>
      <c r="E16" s="355"/>
      <c r="F16" s="344"/>
      <c r="G16" s="345"/>
      <c r="H16" s="344"/>
      <c r="I16" s="347">
        <v>15.0</v>
      </c>
      <c r="J16" s="14" t="s">
        <v>5976</v>
      </c>
      <c r="K16" s="14">
        <v>1.0</v>
      </c>
      <c r="L16" s="14" t="s">
        <v>5366</v>
      </c>
    </row>
    <row r="17" ht="15.0" customHeight="1">
      <c r="A17" s="351" t="s">
        <v>5633</v>
      </c>
      <c r="B17" s="354"/>
      <c r="C17" s="353">
        <v>47.0</v>
      </c>
      <c r="D17" s="353">
        <v>47.0</v>
      </c>
      <c r="E17" s="353">
        <v>47.0</v>
      </c>
      <c r="F17" s="344"/>
      <c r="G17" s="345"/>
      <c r="H17" s="344"/>
      <c r="I17" s="347">
        <v>16.0</v>
      </c>
      <c r="J17" s="14" t="s">
        <v>5980</v>
      </c>
      <c r="K17" s="9">
        <v>2.0</v>
      </c>
      <c r="L17" s="14" t="s">
        <v>5402</v>
      </c>
    </row>
    <row r="18" ht="15.0" customHeight="1">
      <c r="A18" s="351" t="s">
        <v>5981</v>
      </c>
      <c r="B18" s="352">
        <v>55.0</v>
      </c>
      <c r="C18" s="353">
        <v>53.0</v>
      </c>
      <c r="D18" s="353">
        <v>53.0</v>
      </c>
      <c r="E18" s="353">
        <v>53.0</v>
      </c>
      <c r="F18" s="344"/>
      <c r="G18" s="345"/>
      <c r="H18" s="344"/>
      <c r="I18" s="347">
        <v>17.0</v>
      </c>
      <c r="J18" s="14" t="s">
        <v>5973</v>
      </c>
      <c r="K18" s="14">
        <v>0.0</v>
      </c>
      <c r="L18" s="14" t="s">
        <v>5392</v>
      </c>
    </row>
    <row r="19" ht="15.0" customHeight="1">
      <c r="A19" s="3"/>
      <c r="B19" s="344"/>
      <c r="C19" s="344"/>
      <c r="D19" s="344"/>
      <c r="E19" s="344"/>
      <c r="F19" s="344"/>
      <c r="G19" s="345"/>
      <c r="H19" s="344"/>
      <c r="I19" s="347">
        <v>18.0</v>
      </c>
      <c r="J19" s="14" t="s">
        <v>964</v>
      </c>
      <c r="K19" s="9">
        <v>2.0</v>
      </c>
      <c r="L19" s="14" t="s">
        <v>5402</v>
      </c>
    </row>
    <row r="20" ht="19.5" customHeight="1">
      <c r="A20" s="346" t="s">
        <v>5426</v>
      </c>
      <c r="B20" s="48"/>
      <c r="C20" s="48"/>
      <c r="D20" s="48"/>
      <c r="E20" s="48"/>
      <c r="F20" s="344"/>
      <c r="G20" s="345"/>
      <c r="H20" s="344"/>
      <c r="I20" s="347">
        <v>19.0</v>
      </c>
      <c r="J20" s="14" t="s">
        <v>1707</v>
      </c>
      <c r="K20" s="14">
        <v>2.0</v>
      </c>
      <c r="L20" s="14" t="s">
        <v>5369</v>
      </c>
    </row>
    <row r="21" ht="15.0" customHeight="1">
      <c r="A21" s="348" t="s">
        <v>5618</v>
      </c>
      <c r="B21" s="349">
        <v>0.0</v>
      </c>
      <c r="C21" s="350">
        <v>0.0</v>
      </c>
      <c r="D21" s="350">
        <v>0.0</v>
      </c>
      <c r="E21" s="350">
        <v>0.0</v>
      </c>
      <c r="F21" s="344"/>
      <c r="G21" s="345"/>
      <c r="H21" s="344"/>
      <c r="I21" s="347">
        <v>20.0</v>
      </c>
      <c r="J21" s="14" t="s">
        <v>5752</v>
      </c>
      <c r="K21" s="14">
        <v>2.0</v>
      </c>
      <c r="L21" s="14" t="s">
        <v>5369</v>
      </c>
    </row>
    <row r="22" ht="15.0" customHeight="1">
      <c r="A22" s="351" t="s">
        <v>5980</v>
      </c>
      <c r="B22" s="352">
        <v>0.0</v>
      </c>
      <c r="C22" s="353">
        <v>0.0</v>
      </c>
      <c r="D22" s="353">
        <v>0.0</v>
      </c>
      <c r="E22" s="353">
        <v>0.0</v>
      </c>
      <c r="F22" s="344"/>
      <c r="G22" s="345"/>
      <c r="H22" s="344"/>
      <c r="I22" s="347">
        <v>21.0</v>
      </c>
      <c r="J22" s="14" t="s">
        <v>5975</v>
      </c>
      <c r="K22" s="14">
        <v>2.0</v>
      </c>
      <c r="L22" s="14" t="s">
        <v>5411</v>
      </c>
    </row>
    <row r="23" ht="15.0" customHeight="1">
      <c r="A23" s="351" t="s">
        <v>964</v>
      </c>
      <c r="B23" s="352">
        <v>0.0</v>
      </c>
      <c r="C23" s="353">
        <v>0.0</v>
      </c>
      <c r="D23" s="353">
        <v>0.0</v>
      </c>
      <c r="E23" s="353">
        <v>0.0</v>
      </c>
      <c r="F23" s="344"/>
      <c r="G23" s="345"/>
      <c r="H23" s="344"/>
      <c r="I23" s="347">
        <v>22.0</v>
      </c>
      <c r="J23" s="14" t="s">
        <v>5434</v>
      </c>
      <c r="K23" s="14">
        <v>2.0</v>
      </c>
      <c r="L23" s="14" t="s">
        <v>5369</v>
      </c>
    </row>
    <row r="24" ht="15.0" customHeight="1">
      <c r="A24" s="351" t="s">
        <v>5975</v>
      </c>
      <c r="B24" s="354"/>
      <c r="C24" s="353">
        <v>0.0</v>
      </c>
      <c r="D24" s="353">
        <v>0.0</v>
      </c>
      <c r="E24" s="353">
        <v>0.0</v>
      </c>
      <c r="F24" s="344"/>
      <c r="G24" s="345"/>
      <c r="H24" s="344"/>
      <c r="I24" s="347">
        <v>23.0</v>
      </c>
      <c r="J24" s="14" t="s">
        <v>5440</v>
      </c>
      <c r="K24" s="9">
        <v>2.0</v>
      </c>
      <c r="L24" s="14" t="s">
        <v>5441</v>
      </c>
    </row>
    <row r="25" ht="15.0" customHeight="1">
      <c r="A25" s="351" t="s">
        <v>5633</v>
      </c>
      <c r="B25" s="354"/>
      <c r="C25" s="353">
        <v>0.0</v>
      </c>
      <c r="D25" s="353">
        <v>0.0</v>
      </c>
      <c r="E25" s="353">
        <v>0.0</v>
      </c>
      <c r="F25" s="344"/>
      <c r="G25" s="345"/>
      <c r="H25" s="344"/>
      <c r="I25" s="347">
        <v>24.0</v>
      </c>
      <c r="J25" s="14" t="s">
        <v>5982</v>
      </c>
      <c r="K25" s="14">
        <v>2.0</v>
      </c>
      <c r="L25" s="14" t="s">
        <v>5369</v>
      </c>
    </row>
    <row r="26" ht="15.0" customHeight="1">
      <c r="A26" s="351" t="s">
        <v>5924</v>
      </c>
      <c r="B26" s="352">
        <v>0.0</v>
      </c>
      <c r="C26" s="353">
        <v>0.0</v>
      </c>
      <c r="D26" s="353">
        <v>0.0</v>
      </c>
      <c r="E26" s="353">
        <v>0.0</v>
      </c>
      <c r="F26" s="358"/>
      <c r="G26" s="345"/>
      <c r="H26" s="344"/>
      <c r="I26" s="347">
        <v>25.0</v>
      </c>
      <c r="J26" s="14" t="s">
        <v>5649</v>
      </c>
      <c r="K26" s="9">
        <v>2.0</v>
      </c>
      <c r="L26" s="14" t="s">
        <v>5441</v>
      </c>
    </row>
    <row r="27" ht="15.0" customHeight="1">
      <c r="A27" s="351" t="s">
        <v>5983</v>
      </c>
      <c r="B27" s="352">
        <v>0.0</v>
      </c>
      <c r="C27" s="353">
        <v>0.0</v>
      </c>
      <c r="D27" s="353">
        <v>0.0</v>
      </c>
      <c r="E27" s="353">
        <v>0.0</v>
      </c>
      <c r="F27" s="344"/>
      <c r="G27" s="345"/>
      <c r="H27" s="344"/>
      <c r="I27" s="347">
        <v>26.0</v>
      </c>
      <c r="J27" s="14" t="s">
        <v>5633</v>
      </c>
      <c r="K27" s="14">
        <v>1.0</v>
      </c>
      <c r="L27" s="14" t="s">
        <v>5366</v>
      </c>
    </row>
    <row r="28" ht="15.0" customHeight="1">
      <c r="A28" s="351" t="s">
        <v>5627</v>
      </c>
      <c r="B28" s="354"/>
      <c r="C28" s="355"/>
      <c r="D28" s="353">
        <v>0.0</v>
      </c>
      <c r="E28" s="353">
        <v>0.0</v>
      </c>
      <c r="F28" s="344"/>
      <c r="G28" s="345"/>
      <c r="H28" s="344"/>
      <c r="I28" s="347">
        <v>27.0</v>
      </c>
      <c r="J28" s="14" t="s">
        <v>5447</v>
      </c>
      <c r="K28" s="14">
        <v>2.0</v>
      </c>
      <c r="L28" s="14" t="s">
        <v>5369</v>
      </c>
    </row>
    <row r="29" ht="15.0" customHeight="1">
      <c r="A29" s="351" t="s">
        <v>5984</v>
      </c>
      <c r="B29" s="352">
        <v>0.0</v>
      </c>
      <c r="C29" s="353">
        <v>0.0</v>
      </c>
      <c r="D29" s="353">
        <v>0.0</v>
      </c>
      <c r="E29" s="353">
        <v>0.0</v>
      </c>
      <c r="F29" s="344"/>
      <c r="G29" s="345"/>
      <c r="H29" s="344"/>
      <c r="I29" s="347">
        <v>28.0</v>
      </c>
      <c r="J29" s="14" t="s">
        <v>5405</v>
      </c>
      <c r="K29" s="14">
        <v>2.0</v>
      </c>
      <c r="L29" s="14" t="s">
        <v>5411</v>
      </c>
    </row>
    <row r="30" ht="15.0" customHeight="1">
      <c r="A30" s="351" t="s">
        <v>5948</v>
      </c>
      <c r="B30" s="352">
        <v>0.0</v>
      </c>
      <c r="C30" s="353">
        <v>0.0</v>
      </c>
      <c r="D30" s="353">
        <v>0.0</v>
      </c>
      <c r="E30" s="353">
        <v>0.0</v>
      </c>
      <c r="F30" s="344"/>
      <c r="G30" s="345"/>
      <c r="H30" s="344"/>
      <c r="I30" s="347">
        <v>29.0</v>
      </c>
      <c r="J30" s="14" t="s">
        <v>5762</v>
      </c>
      <c r="K30" s="14">
        <v>0.0</v>
      </c>
      <c r="L30" s="14" t="s">
        <v>5392</v>
      </c>
    </row>
    <row r="31" ht="15.0" customHeight="1">
      <c r="A31" s="3"/>
      <c r="B31" s="344"/>
      <c r="C31" s="344"/>
      <c r="D31" s="344"/>
      <c r="E31" s="344"/>
      <c r="F31" s="344"/>
      <c r="G31" s="345"/>
      <c r="H31" s="344"/>
      <c r="I31" s="347">
        <v>30.0</v>
      </c>
      <c r="J31" s="14" t="s">
        <v>5978</v>
      </c>
      <c r="K31" s="14">
        <v>1.0</v>
      </c>
      <c r="L31" s="14" t="s">
        <v>5366</v>
      </c>
    </row>
    <row r="32" ht="19.5" customHeight="1">
      <c r="A32" s="346" t="s">
        <v>5411</v>
      </c>
      <c r="B32" s="48"/>
      <c r="C32" s="48"/>
      <c r="D32" s="48"/>
      <c r="E32" s="48"/>
      <c r="F32" s="344"/>
      <c r="G32" s="345"/>
      <c r="H32" s="344"/>
      <c r="I32" s="347">
        <v>31.0</v>
      </c>
      <c r="J32" s="14" t="s">
        <v>5457</v>
      </c>
      <c r="K32" s="14">
        <v>2.0</v>
      </c>
      <c r="L32" s="14" t="s">
        <v>5411</v>
      </c>
    </row>
    <row r="33" ht="15.0" customHeight="1">
      <c r="A33" s="348" t="s">
        <v>5977</v>
      </c>
      <c r="B33" s="349">
        <v>0.0</v>
      </c>
      <c r="C33" s="350">
        <v>0.0</v>
      </c>
      <c r="D33" s="350">
        <v>0.0</v>
      </c>
      <c r="E33" s="353"/>
      <c r="F33" s="344"/>
      <c r="G33" s="345"/>
      <c r="H33" s="344"/>
      <c r="I33" s="347">
        <v>32.0</v>
      </c>
      <c r="J33" s="14" t="s">
        <v>5985</v>
      </c>
      <c r="K33" s="14">
        <v>2.0</v>
      </c>
      <c r="L33" s="14" t="s">
        <v>5411</v>
      </c>
    </row>
    <row r="34" ht="15.0" customHeight="1">
      <c r="A34" s="351" t="s">
        <v>5975</v>
      </c>
      <c r="B34" s="354"/>
      <c r="C34" s="353">
        <v>0.0</v>
      </c>
      <c r="D34" s="353">
        <v>0.0</v>
      </c>
      <c r="E34" s="353"/>
      <c r="F34" s="344"/>
      <c r="G34" s="345"/>
      <c r="H34" s="344"/>
      <c r="I34" s="347">
        <v>33.0</v>
      </c>
      <c r="J34" s="14" t="s">
        <v>5970</v>
      </c>
      <c r="K34" s="14">
        <v>0.0</v>
      </c>
      <c r="L34" s="14" t="s">
        <v>5392</v>
      </c>
    </row>
    <row r="35" ht="15.0" customHeight="1">
      <c r="A35" s="351" t="s">
        <v>5440</v>
      </c>
      <c r="B35" s="352">
        <v>0.0</v>
      </c>
      <c r="C35" s="355"/>
      <c r="D35" s="355"/>
      <c r="E35" s="355"/>
      <c r="F35" s="344"/>
      <c r="G35" s="345"/>
      <c r="H35" s="344"/>
      <c r="I35" s="347">
        <v>34.0</v>
      </c>
      <c r="J35" s="14" t="s">
        <v>5986</v>
      </c>
      <c r="K35" s="14">
        <v>2.0</v>
      </c>
      <c r="L35" s="14" t="s">
        <v>5411</v>
      </c>
    </row>
    <row r="36" ht="15.0" customHeight="1">
      <c r="A36" s="351" t="s">
        <v>5649</v>
      </c>
      <c r="B36" s="352">
        <v>0.0</v>
      </c>
      <c r="C36" s="355"/>
      <c r="D36" s="355"/>
      <c r="E36" s="355"/>
      <c r="F36" s="344"/>
      <c r="G36" s="345"/>
      <c r="H36" s="344"/>
      <c r="I36" s="347">
        <v>35.0</v>
      </c>
      <c r="J36" s="14" t="s">
        <v>5636</v>
      </c>
      <c r="K36" s="14">
        <v>1.0</v>
      </c>
      <c r="L36" s="14" t="s">
        <v>5366</v>
      </c>
    </row>
    <row r="37" ht="15.0" customHeight="1">
      <c r="A37" s="351" t="s">
        <v>5405</v>
      </c>
      <c r="B37" s="352">
        <v>0.0</v>
      </c>
      <c r="C37" s="353">
        <v>0.0</v>
      </c>
      <c r="D37" s="353">
        <v>0.0</v>
      </c>
      <c r="E37" s="353"/>
      <c r="F37" s="344"/>
      <c r="G37" s="345"/>
      <c r="H37" s="344"/>
      <c r="I37" s="347">
        <v>36.0</v>
      </c>
      <c r="J37" s="14" t="s">
        <v>5971</v>
      </c>
      <c r="K37" s="14">
        <v>0.0</v>
      </c>
      <c r="L37" s="14" t="s">
        <v>5392</v>
      </c>
    </row>
    <row r="38" ht="15.0" customHeight="1">
      <c r="A38" s="351" t="s">
        <v>5762</v>
      </c>
      <c r="B38" s="352">
        <v>0.0</v>
      </c>
      <c r="C38" s="353">
        <v>0.0</v>
      </c>
      <c r="D38" s="353">
        <v>0.0</v>
      </c>
      <c r="E38" s="353"/>
      <c r="F38" s="344"/>
      <c r="G38" s="345"/>
      <c r="H38" s="344"/>
      <c r="I38" s="347">
        <v>37.0</v>
      </c>
      <c r="J38" s="14" t="s">
        <v>5924</v>
      </c>
      <c r="K38" s="9">
        <v>2.0</v>
      </c>
      <c r="L38" s="14" t="s">
        <v>5402</v>
      </c>
    </row>
    <row r="39" ht="15.0" customHeight="1">
      <c r="A39" s="351" t="s">
        <v>5978</v>
      </c>
      <c r="B39" s="352">
        <v>0.0</v>
      </c>
      <c r="C39" s="353">
        <v>0.0</v>
      </c>
      <c r="D39" s="353">
        <v>0.0</v>
      </c>
      <c r="E39" s="353"/>
      <c r="F39" s="344"/>
      <c r="G39" s="345"/>
      <c r="H39" s="344"/>
      <c r="I39" s="347">
        <v>38.0</v>
      </c>
      <c r="J39" s="14" t="s">
        <v>5983</v>
      </c>
      <c r="K39" s="9">
        <v>2.0</v>
      </c>
      <c r="L39" s="14" t="s">
        <v>5402</v>
      </c>
    </row>
    <row r="40" ht="15.0" customHeight="1">
      <c r="A40" s="351" t="s">
        <v>5457</v>
      </c>
      <c r="B40" s="352">
        <v>0.0</v>
      </c>
      <c r="C40" s="353">
        <v>0.0</v>
      </c>
      <c r="D40" s="353">
        <v>0.0</v>
      </c>
      <c r="E40" s="353"/>
      <c r="F40" s="344"/>
      <c r="G40" s="345"/>
      <c r="H40" s="344"/>
      <c r="I40" s="347">
        <v>39.0</v>
      </c>
      <c r="J40" s="14" t="s">
        <v>5461</v>
      </c>
      <c r="K40" s="9">
        <v>2.0</v>
      </c>
      <c r="L40" s="14" t="s">
        <v>5396</v>
      </c>
    </row>
    <row r="41" ht="15.0" customHeight="1">
      <c r="A41" s="351" t="s">
        <v>5985</v>
      </c>
      <c r="B41" s="352">
        <v>0.0</v>
      </c>
      <c r="C41" s="353">
        <v>0.0</v>
      </c>
      <c r="D41" s="353">
        <v>0.0</v>
      </c>
      <c r="E41" s="353"/>
      <c r="F41" s="344"/>
      <c r="G41" s="345"/>
      <c r="H41" s="344"/>
      <c r="I41" s="347">
        <v>40.0</v>
      </c>
      <c r="J41" s="14" t="s">
        <v>5972</v>
      </c>
      <c r="K41" s="14">
        <v>0.0</v>
      </c>
      <c r="L41" s="14" t="s">
        <v>5392</v>
      </c>
    </row>
    <row r="42" ht="15.0" customHeight="1">
      <c r="A42" s="351" t="s">
        <v>5986</v>
      </c>
      <c r="B42" s="352">
        <v>0.0</v>
      </c>
      <c r="C42" s="353">
        <v>0.0</v>
      </c>
      <c r="D42" s="353">
        <v>0.0</v>
      </c>
      <c r="E42" s="353"/>
      <c r="F42" s="344"/>
      <c r="G42" s="345"/>
      <c r="H42" s="344"/>
      <c r="I42" s="347">
        <v>41.0</v>
      </c>
      <c r="J42" s="14" t="s">
        <v>5654</v>
      </c>
      <c r="K42" s="9">
        <v>2.0</v>
      </c>
      <c r="L42" s="14" t="s">
        <v>5441</v>
      </c>
    </row>
    <row r="43" ht="15.0" customHeight="1">
      <c r="A43" s="351" t="s">
        <v>5654</v>
      </c>
      <c r="B43" s="352">
        <v>0.0</v>
      </c>
      <c r="C43" s="355"/>
      <c r="D43" s="355"/>
      <c r="E43" s="355"/>
      <c r="F43" s="344"/>
      <c r="G43" s="345"/>
      <c r="H43" s="344"/>
      <c r="I43" s="347">
        <v>42.0</v>
      </c>
      <c r="J43" s="14" t="s">
        <v>5655</v>
      </c>
      <c r="K43" s="14">
        <v>2.0</v>
      </c>
      <c r="L43" s="14" t="s">
        <v>5411</v>
      </c>
    </row>
    <row r="44" ht="15.0" customHeight="1">
      <c r="A44" s="351" t="s">
        <v>5655</v>
      </c>
      <c r="B44" s="352">
        <v>0.0</v>
      </c>
      <c r="C44" s="353">
        <v>0.0</v>
      </c>
      <c r="D44" s="353">
        <v>0.0</v>
      </c>
      <c r="E44" s="353"/>
      <c r="F44" s="344"/>
      <c r="G44" s="345"/>
      <c r="H44" s="344"/>
      <c r="I44" s="347">
        <v>43.0</v>
      </c>
      <c r="J44" s="14" t="s">
        <v>5660</v>
      </c>
      <c r="K44" s="14">
        <v>2.0</v>
      </c>
      <c r="L44" s="14" t="s">
        <v>5369</v>
      </c>
    </row>
    <row r="45" ht="15.0" customHeight="1">
      <c r="A45" s="351" t="s">
        <v>5988</v>
      </c>
      <c r="B45" s="352">
        <v>0.0</v>
      </c>
      <c r="C45" s="353">
        <v>0.0</v>
      </c>
      <c r="D45" s="353">
        <v>0.0</v>
      </c>
      <c r="E45" s="353"/>
      <c r="F45" s="344"/>
      <c r="G45" s="345"/>
      <c r="H45" s="344"/>
      <c r="I45" s="347">
        <v>44.0</v>
      </c>
      <c r="J45" s="14" t="s">
        <v>5981</v>
      </c>
      <c r="K45" s="14">
        <v>1.0</v>
      </c>
      <c r="L45" s="14" t="s">
        <v>5366</v>
      </c>
    </row>
    <row r="46" ht="15.0" customHeight="1">
      <c r="A46" s="351" t="s">
        <v>5462</v>
      </c>
      <c r="B46" s="354"/>
      <c r="C46" s="353">
        <v>0.0</v>
      </c>
      <c r="D46" s="344"/>
      <c r="E46" s="344"/>
      <c r="F46" s="344"/>
      <c r="G46" s="345"/>
      <c r="H46" s="344"/>
      <c r="I46" s="347">
        <v>45.0</v>
      </c>
      <c r="J46" s="14" t="s">
        <v>5627</v>
      </c>
      <c r="K46" s="9">
        <v>2.0</v>
      </c>
      <c r="L46" s="14" t="s">
        <v>5402</v>
      </c>
    </row>
    <row r="47" ht="15.0" customHeight="1">
      <c r="A47" s="351" t="s">
        <v>5911</v>
      </c>
      <c r="B47" s="354"/>
      <c r="C47" s="353">
        <v>0.0</v>
      </c>
      <c r="D47" s="353">
        <v>0.0</v>
      </c>
      <c r="E47" s="353"/>
      <c r="F47" s="344"/>
      <c r="G47" s="345"/>
      <c r="H47" s="344"/>
      <c r="I47" s="347">
        <v>46.0</v>
      </c>
      <c r="J47" s="14" t="s">
        <v>5463</v>
      </c>
      <c r="K47" s="14">
        <v>2.0</v>
      </c>
      <c r="L47" s="14" t="s">
        <v>5369</v>
      </c>
    </row>
    <row r="48" ht="15.0" customHeight="1">
      <c r="A48" s="351" t="s">
        <v>5464</v>
      </c>
      <c r="B48" s="352">
        <v>0.0</v>
      </c>
      <c r="C48" s="353">
        <v>0.0</v>
      </c>
      <c r="D48" s="353">
        <v>0.0</v>
      </c>
      <c r="E48" s="353"/>
      <c r="F48" s="344"/>
      <c r="G48" s="345"/>
      <c r="H48" s="344"/>
      <c r="I48" s="347">
        <v>47.0</v>
      </c>
      <c r="J48" s="14" t="s">
        <v>5671</v>
      </c>
      <c r="K48" s="14">
        <v>2.0</v>
      </c>
      <c r="L48" s="14" t="s">
        <v>5369</v>
      </c>
    </row>
    <row r="49" ht="15.0" customHeight="1">
      <c r="A49" s="351" t="s">
        <v>5657</v>
      </c>
      <c r="B49" s="352">
        <v>0.0</v>
      </c>
      <c r="C49" s="353">
        <v>0.0</v>
      </c>
      <c r="D49" s="353">
        <v>0.0</v>
      </c>
      <c r="E49" s="353"/>
      <c r="F49" s="344"/>
      <c r="G49" s="345"/>
      <c r="H49" s="344"/>
      <c r="I49" s="347">
        <v>48.0</v>
      </c>
      <c r="J49" s="14" t="s">
        <v>620</v>
      </c>
      <c r="K49" s="14">
        <v>2.0</v>
      </c>
      <c r="L49" s="14" t="s">
        <v>5369</v>
      </c>
    </row>
    <row r="50" ht="15.0" customHeight="1">
      <c r="A50" s="351" t="s">
        <v>5661</v>
      </c>
      <c r="B50" s="352">
        <v>0.0</v>
      </c>
      <c r="C50" s="353">
        <v>0.0</v>
      </c>
      <c r="D50" s="353">
        <v>0.0</v>
      </c>
      <c r="E50" s="353"/>
      <c r="F50" s="344"/>
      <c r="G50" s="345"/>
      <c r="H50" s="344"/>
      <c r="I50" s="347">
        <v>49.0</v>
      </c>
      <c r="J50" s="14" t="s">
        <v>5984</v>
      </c>
      <c r="K50" s="9">
        <v>2.0</v>
      </c>
      <c r="L50" s="14" t="s">
        <v>5402</v>
      </c>
    </row>
    <row r="51" ht="15.0" customHeight="1">
      <c r="A51" s="3"/>
      <c r="B51" s="344"/>
      <c r="C51" s="344"/>
      <c r="D51" s="344"/>
      <c r="E51" s="344"/>
      <c r="F51" s="344"/>
      <c r="G51" s="345"/>
      <c r="H51" s="344"/>
      <c r="I51" s="347">
        <v>50.0</v>
      </c>
      <c r="J51" s="14" t="s">
        <v>5548</v>
      </c>
      <c r="K51" s="14">
        <v>2.0</v>
      </c>
      <c r="L51" s="14" t="s">
        <v>5369</v>
      </c>
    </row>
    <row r="52" ht="19.5" customHeight="1">
      <c r="A52" s="346" t="s">
        <v>5369</v>
      </c>
      <c r="B52" s="48"/>
      <c r="C52" s="48"/>
      <c r="D52" s="48"/>
      <c r="E52" s="48"/>
      <c r="F52" s="344"/>
      <c r="G52" s="345"/>
      <c r="H52" s="344"/>
      <c r="I52" s="347">
        <v>51.0</v>
      </c>
      <c r="J52" s="14" t="s">
        <v>5467</v>
      </c>
      <c r="K52" s="14">
        <v>2.0</v>
      </c>
      <c r="L52" s="14" t="s">
        <v>5369</v>
      </c>
    </row>
    <row r="53" ht="15.0" customHeight="1">
      <c r="A53" s="348" t="s">
        <v>1063</v>
      </c>
      <c r="B53" s="372">
        <v>5.0</v>
      </c>
      <c r="C53" s="373"/>
      <c r="D53" s="373"/>
      <c r="E53" s="373"/>
      <c r="F53" s="344"/>
      <c r="G53" s="345"/>
      <c r="H53" s="344"/>
      <c r="I53" s="347">
        <v>52.0</v>
      </c>
      <c r="J53" s="14" t="s">
        <v>5675</v>
      </c>
      <c r="K53" s="14">
        <v>2.0</v>
      </c>
      <c r="L53" s="14" t="s">
        <v>5369</v>
      </c>
    </row>
    <row r="54" ht="15.0" customHeight="1">
      <c r="A54" s="351" t="s">
        <v>5479</v>
      </c>
      <c r="B54" s="362">
        <v>6.0</v>
      </c>
      <c r="C54" s="14">
        <v>6.0</v>
      </c>
      <c r="D54" s="14">
        <v>6.0</v>
      </c>
      <c r="E54" s="14">
        <v>6.0</v>
      </c>
      <c r="F54" s="344"/>
      <c r="G54" s="345"/>
      <c r="H54" s="344"/>
      <c r="I54" s="347">
        <v>53.0</v>
      </c>
      <c r="J54" s="14" t="s">
        <v>5469</v>
      </c>
      <c r="K54" s="14">
        <v>2.0</v>
      </c>
      <c r="L54" s="14" t="s">
        <v>5369</v>
      </c>
    </row>
    <row r="55" ht="15.0" customHeight="1">
      <c r="A55" s="351" t="s">
        <v>5447</v>
      </c>
      <c r="B55" s="362">
        <v>10.0</v>
      </c>
      <c r="C55" s="14">
        <v>10.0</v>
      </c>
      <c r="D55" s="14">
        <v>10.0</v>
      </c>
      <c r="E55" s="14">
        <v>10.0</v>
      </c>
      <c r="F55" s="344"/>
      <c r="G55" s="345"/>
      <c r="H55" s="344"/>
      <c r="I55" s="347">
        <v>54.0</v>
      </c>
      <c r="J55" s="14" t="s">
        <v>5614</v>
      </c>
      <c r="K55" s="14">
        <v>1.0</v>
      </c>
      <c r="L55" s="14" t="s">
        <v>5366</v>
      </c>
    </row>
    <row r="56" ht="15.0" customHeight="1">
      <c r="A56" s="351" t="s">
        <v>5673</v>
      </c>
      <c r="B56" s="362">
        <v>11.0</v>
      </c>
      <c r="C56" s="14">
        <v>11.0</v>
      </c>
      <c r="D56" s="14">
        <v>11.0</v>
      </c>
      <c r="E56" s="14">
        <v>11.0</v>
      </c>
      <c r="F56" s="344"/>
      <c r="G56" s="345"/>
      <c r="H56" s="344"/>
      <c r="I56" s="347">
        <v>55.0</v>
      </c>
      <c r="J56" s="14" t="s">
        <v>1063</v>
      </c>
      <c r="K56" s="9">
        <v>2.0</v>
      </c>
      <c r="L56" s="14" t="s">
        <v>5396</v>
      </c>
    </row>
    <row r="57" ht="15.0" customHeight="1">
      <c r="A57" s="351" t="s">
        <v>5483</v>
      </c>
      <c r="B57" s="362">
        <v>12.0</v>
      </c>
      <c r="C57" s="14">
        <v>12.0</v>
      </c>
      <c r="D57" s="14">
        <v>12.0</v>
      </c>
      <c r="E57" s="14">
        <v>12.0</v>
      </c>
      <c r="F57" s="344"/>
      <c r="G57" s="345"/>
      <c r="H57" s="344"/>
      <c r="I57" s="347">
        <v>56.0</v>
      </c>
      <c r="J57" s="14" t="s">
        <v>5555</v>
      </c>
      <c r="K57" s="14">
        <v>2.0</v>
      </c>
      <c r="L57" s="14" t="s">
        <v>5369</v>
      </c>
    </row>
    <row r="58" ht="15.0" customHeight="1">
      <c r="A58" s="351" t="s">
        <v>5463</v>
      </c>
      <c r="B58" s="362">
        <v>17.0</v>
      </c>
      <c r="C58" s="14">
        <v>17.0</v>
      </c>
      <c r="D58" s="14">
        <v>17.0</v>
      </c>
      <c r="E58" s="14">
        <v>17.0</v>
      </c>
      <c r="F58" s="344"/>
      <c r="G58" s="345"/>
      <c r="H58" s="344"/>
      <c r="I58" s="347">
        <v>57.0</v>
      </c>
      <c r="J58" s="14" t="s">
        <v>5988</v>
      </c>
      <c r="K58" s="14">
        <v>2.0</v>
      </c>
      <c r="L58" s="14" t="s">
        <v>5411</v>
      </c>
    </row>
    <row r="59" ht="15.0" customHeight="1">
      <c r="A59" s="351" t="s">
        <v>5548</v>
      </c>
      <c r="B59" s="362">
        <v>18.0</v>
      </c>
      <c r="C59" s="14">
        <v>18.0</v>
      </c>
      <c r="D59" s="14">
        <v>18.0</v>
      </c>
      <c r="E59" s="14">
        <v>18.0</v>
      </c>
      <c r="F59" s="344"/>
      <c r="G59" s="345"/>
      <c r="H59" s="344"/>
      <c r="I59" s="347">
        <v>58.0</v>
      </c>
      <c r="J59" s="14" t="s">
        <v>5470</v>
      </c>
      <c r="K59" s="14">
        <v>2.0</v>
      </c>
      <c r="L59" s="14" t="s">
        <v>5369</v>
      </c>
    </row>
    <row r="60" ht="15.0" customHeight="1">
      <c r="A60" s="351" t="s">
        <v>2037</v>
      </c>
      <c r="B60" s="362">
        <v>20.0</v>
      </c>
      <c r="C60" s="14">
        <v>20.0</v>
      </c>
      <c r="D60" s="14">
        <v>20.0</v>
      </c>
      <c r="E60" s="14">
        <v>20.0</v>
      </c>
      <c r="F60" s="344"/>
      <c r="G60" s="345"/>
      <c r="H60" s="344"/>
      <c r="I60" s="347">
        <v>59.0</v>
      </c>
      <c r="J60" s="14" t="s">
        <v>2037</v>
      </c>
      <c r="K60" s="14">
        <v>2.0</v>
      </c>
      <c r="L60" s="14" t="s">
        <v>5369</v>
      </c>
    </row>
    <row r="61" ht="15.0" customHeight="1">
      <c r="A61" s="351" t="s">
        <v>5434</v>
      </c>
      <c r="B61" s="362">
        <v>21.0</v>
      </c>
      <c r="C61" s="14">
        <v>21.0</v>
      </c>
      <c r="D61" s="14">
        <v>21.0</v>
      </c>
      <c r="E61" s="14">
        <v>21.0</v>
      </c>
      <c r="F61" s="344"/>
      <c r="G61" s="345"/>
      <c r="H61" s="344"/>
      <c r="I61" s="347">
        <v>60.0</v>
      </c>
      <c r="J61" s="14" t="s">
        <v>5385</v>
      </c>
      <c r="K61" s="14">
        <v>0.0</v>
      </c>
      <c r="L61" s="14" t="s">
        <v>5392</v>
      </c>
    </row>
    <row r="62" ht="15.0" customHeight="1">
      <c r="A62" s="351" t="s">
        <v>5469</v>
      </c>
      <c r="B62" s="362">
        <v>27.0</v>
      </c>
      <c r="C62" s="14">
        <v>27.0</v>
      </c>
      <c r="D62" s="14">
        <v>27.0</v>
      </c>
      <c r="E62" s="14">
        <v>27.0</v>
      </c>
      <c r="F62" s="344"/>
      <c r="G62" s="345"/>
      <c r="H62" s="344"/>
      <c r="I62" s="347">
        <v>61.0</v>
      </c>
      <c r="J62" s="14" t="s">
        <v>5473</v>
      </c>
      <c r="K62" s="14">
        <v>2.0</v>
      </c>
      <c r="L62" s="14" t="s">
        <v>5369</v>
      </c>
    </row>
    <row r="63" ht="15.0" customHeight="1">
      <c r="A63" s="351" t="s">
        <v>5406</v>
      </c>
      <c r="B63" s="362">
        <v>28.0</v>
      </c>
      <c r="C63" s="14">
        <v>28.0</v>
      </c>
      <c r="D63" s="14">
        <v>28.0</v>
      </c>
      <c r="E63" s="14"/>
      <c r="F63" s="344"/>
      <c r="G63" s="345"/>
      <c r="H63" s="344"/>
      <c r="I63" s="347">
        <v>62.0</v>
      </c>
      <c r="J63" s="14" t="s">
        <v>5683</v>
      </c>
      <c r="K63" s="14">
        <v>2.0</v>
      </c>
      <c r="L63" s="14" t="s">
        <v>5369</v>
      </c>
    </row>
    <row r="64" ht="15.0" customHeight="1">
      <c r="A64" s="351" t="s">
        <v>620</v>
      </c>
      <c r="B64" s="356"/>
      <c r="C64" s="14">
        <v>29.0</v>
      </c>
      <c r="D64" s="14">
        <v>29.0</v>
      </c>
      <c r="E64" s="14">
        <v>29.0</v>
      </c>
      <c r="F64" s="344"/>
      <c r="G64" s="345"/>
      <c r="H64" s="344"/>
      <c r="I64" s="347">
        <v>63.0</v>
      </c>
      <c r="J64" s="14" t="s">
        <v>5642</v>
      </c>
      <c r="K64" s="14">
        <v>0.0</v>
      </c>
      <c r="L64" s="14" t="s">
        <v>5392</v>
      </c>
    </row>
    <row r="65" ht="15.0" customHeight="1">
      <c r="A65" s="351" t="s">
        <v>5683</v>
      </c>
      <c r="B65" s="362">
        <v>30.0</v>
      </c>
      <c r="C65" s="14">
        <v>30.0</v>
      </c>
      <c r="D65" s="14">
        <v>30.0</v>
      </c>
      <c r="E65" s="14">
        <v>30.0</v>
      </c>
      <c r="F65" s="344"/>
      <c r="G65" s="345"/>
      <c r="H65" s="344"/>
      <c r="I65" s="347">
        <v>64.0</v>
      </c>
      <c r="J65" s="14" t="s">
        <v>5979</v>
      </c>
      <c r="K65" s="14">
        <v>1.0</v>
      </c>
      <c r="L65" s="14" t="s">
        <v>5366</v>
      </c>
    </row>
    <row r="66" ht="15.0" customHeight="1">
      <c r="A66" s="351" t="s">
        <v>5408</v>
      </c>
      <c r="B66" s="362">
        <v>32.0</v>
      </c>
      <c r="C66" s="14">
        <v>32.0</v>
      </c>
      <c r="D66" s="14">
        <v>32.0</v>
      </c>
      <c r="E66" s="14">
        <v>32.0</v>
      </c>
      <c r="F66" s="344"/>
      <c r="G66" s="345"/>
      <c r="H66" s="344"/>
      <c r="I66" s="347">
        <v>65.0</v>
      </c>
      <c r="J66" s="14" t="s">
        <v>5462</v>
      </c>
      <c r="K66" s="14">
        <v>2.0</v>
      </c>
      <c r="L66" s="14" t="s">
        <v>5369</v>
      </c>
    </row>
    <row r="67" ht="15.0" customHeight="1">
      <c r="A67" s="351" t="s">
        <v>5686</v>
      </c>
      <c r="B67" s="362">
        <v>41.0</v>
      </c>
      <c r="C67" s="14">
        <v>41.0</v>
      </c>
      <c r="D67" s="14">
        <v>41.0</v>
      </c>
      <c r="E67" s="14">
        <v>41.0</v>
      </c>
      <c r="F67" s="344"/>
      <c r="G67" s="345"/>
      <c r="H67" s="344"/>
      <c r="I67" s="347">
        <v>66.0</v>
      </c>
      <c r="J67" s="14" t="s">
        <v>5911</v>
      </c>
      <c r="K67" s="14">
        <v>2.0</v>
      </c>
      <c r="L67" s="14" t="s">
        <v>5411</v>
      </c>
    </row>
    <row r="68" ht="15.0" customHeight="1">
      <c r="A68" s="351" t="s">
        <v>5420</v>
      </c>
      <c r="B68" s="362">
        <v>42.0</v>
      </c>
      <c r="C68" s="14">
        <v>42.0</v>
      </c>
      <c r="D68" s="14">
        <v>42.0</v>
      </c>
      <c r="E68" s="14">
        <v>42.0</v>
      </c>
      <c r="F68" s="344"/>
      <c r="G68" s="345"/>
      <c r="H68" s="344"/>
      <c r="I68" s="347">
        <v>67.0</v>
      </c>
      <c r="J68" s="14" t="s">
        <v>5464</v>
      </c>
      <c r="K68" s="14">
        <v>2.0</v>
      </c>
      <c r="L68" s="14" t="s">
        <v>5411</v>
      </c>
    </row>
    <row r="69" ht="15.0" customHeight="1">
      <c r="A69" s="351" t="s">
        <v>5473</v>
      </c>
      <c r="B69" s="362">
        <v>43.0</v>
      </c>
      <c r="C69" s="344"/>
      <c r="D69" s="344"/>
      <c r="E69" s="344"/>
      <c r="F69" s="344"/>
      <c r="G69" s="345"/>
      <c r="H69" s="344"/>
      <c r="I69" s="347">
        <v>68.0</v>
      </c>
      <c r="J69" s="14" t="s">
        <v>5657</v>
      </c>
      <c r="K69" s="14">
        <v>2.0</v>
      </c>
      <c r="L69" s="14" t="s">
        <v>5411</v>
      </c>
    </row>
    <row r="70" ht="15.0" customHeight="1">
      <c r="A70" s="351" t="s">
        <v>5467</v>
      </c>
      <c r="B70" s="362">
        <v>44.0</v>
      </c>
      <c r="C70" s="14">
        <v>44.0</v>
      </c>
      <c r="D70" s="14">
        <v>44.0</v>
      </c>
      <c r="E70" s="14">
        <v>44.0</v>
      </c>
      <c r="F70" s="344"/>
      <c r="G70" s="345"/>
      <c r="H70" s="344"/>
      <c r="I70" s="347">
        <v>69.0</v>
      </c>
      <c r="J70" s="14" t="s">
        <v>2108</v>
      </c>
      <c r="K70" s="14">
        <v>2.0</v>
      </c>
      <c r="L70" s="14" t="s">
        <v>5369</v>
      </c>
    </row>
    <row r="71" ht="15.0" customHeight="1">
      <c r="A71" s="351" t="s">
        <v>5382</v>
      </c>
      <c r="B71" s="362">
        <v>45.0</v>
      </c>
      <c r="C71" s="14">
        <v>45.0</v>
      </c>
      <c r="D71" s="14">
        <v>45.0</v>
      </c>
      <c r="E71" s="14">
        <v>45.0</v>
      </c>
      <c r="F71" s="344"/>
      <c r="G71" s="345"/>
      <c r="H71" s="344"/>
      <c r="I71" s="347">
        <v>70.0</v>
      </c>
      <c r="J71" s="14" t="s">
        <v>5673</v>
      </c>
      <c r="K71" s="14">
        <v>2.0</v>
      </c>
      <c r="L71" s="14" t="s">
        <v>5369</v>
      </c>
    </row>
    <row r="72" ht="15.0" customHeight="1">
      <c r="A72" s="351" t="s">
        <v>5913</v>
      </c>
      <c r="B72" s="362">
        <v>46.0</v>
      </c>
      <c r="C72" s="14">
        <v>46.0</v>
      </c>
      <c r="D72" s="14">
        <v>46.0</v>
      </c>
      <c r="E72" s="14">
        <v>46.0</v>
      </c>
      <c r="F72" s="344"/>
      <c r="G72" s="345"/>
      <c r="H72" s="344"/>
      <c r="I72" s="347">
        <v>71.0</v>
      </c>
      <c r="J72" s="14" t="s">
        <v>5486</v>
      </c>
      <c r="K72" s="14">
        <v>2.0</v>
      </c>
      <c r="L72" s="14" t="s">
        <v>5369</v>
      </c>
    </row>
    <row r="73" ht="15.0" customHeight="1">
      <c r="A73" s="351" t="s">
        <v>5470</v>
      </c>
      <c r="B73" s="356"/>
      <c r="C73" s="14">
        <v>48.0</v>
      </c>
      <c r="D73" s="14">
        <v>48.0</v>
      </c>
      <c r="E73" s="14">
        <v>48.0</v>
      </c>
      <c r="F73" s="344"/>
      <c r="G73" s="345"/>
      <c r="H73" s="344"/>
      <c r="I73" s="347">
        <v>72.0</v>
      </c>
      <c r="J73" s="14" t="s">
        <v>5483</v>
      </c>
      <c r="K73" s="14">
        <v>2.0</v>
      </c>
      <c r="L73" s="14" t="s">
        <v>5369</v>
      </c>
    </row>
    <row r="74" ht="15.0" customHeight="1">
      <c r="A74" s="351" t="s">
        <v>5911</v>
      </c>
      <c r="B74" s="362">
        <v>49.0</v>
      </c>
      <c r="C74" s="344"/>
      <c r="D74" s="344"/>
      <c r="E74" s="344"/>
      <c r="F74" s="344"/>
      <c r="G74" s="345"/>
      <c r="H74" s="344"/>
      <c r="I74" s="347">
        <v>73.0</v>
      </c>
      <c r="J74" s="14" t="s">
        <v>5913</v>
      </c>
      <c r="K74" s="14">
        <v>2.0</v>
      </c>
      <c r="L74" s="14" t="s">
        <v>5369</v>
      </c>
    </row>
    <row r="75" ht="15.0" customHeight="1">
      <c r="A75" s="351" t="s">
        <v>5418</v>
      </c>
      <c r="B75" s="362">
        <v>58.0</v>
      </c>
      <c r="C75" s="344"/>
      <c r="D75" s="344"/>
      <c r="E75" s="344"/>
      <c r="F75" s="344"/>
      <c r="G75" s="345"/>
      <c r="H75" s="344"/>
      <c r="I75" s="347">
        <v>74.0</v>
      </c>
      <c r="J75" s="14" t="s">
        <v>5686</v>
      </c>
      <c r="K75" s="14">
        <v>2.0</v>
      </c>
      <c r="L75" s="14" t="s">
        <v>5369</v>
      </c>
    </row>
    <row r="76" ht="15.0" customHeight="1">
      <c r="A76" s="351" t="s">
        <v>5693</v>
      </c>
      <c r="B76" s="362">
        <v>61.0</v>
      </c>
      <c r="C76" s="14">
        <v>61.0</v>
      </c>
      <c r="D76" s="14">
        <v>61.0</v>
      </c>
      <c r="E76" s="14">
        <v>61.0</v>
      </c>
      <c r="F76" s="344"/>
      <c r="G76" s="345"/>
      <c r="H76" s="344"/>
      <c r="I76" s="347">
        <v>75.0</v>
      </c>
      <c r="J76" s="14" t="s">
        <v>5479</v>
      </c>
      <c r="K76" s="14">
        <v>2.0</v>
      </c>
      <c r="L76" s="14" t="s">
        <v>5369</v>
      </c>
    </row>
    <row r="77" ht="15.0" customHeight="1">
      <c r="A77" s="351" t="s">
        <v>5630</v>
      </c>
      <c r="B77" s="362">
        <v>63.0</v>
      </c>
      <c r="C77" s="14">
        <v>63.0</v>
      </c>
      <c r="D77" s="14">
        <v>63.0</v>
      </c>
      <c r="E77" s="14">
        <v>63.0</v>
      </c>
      <c r="F77" s="344"/>
      <c r="G77" s="345"/>
      <c r="H77" s="344"/>
      <c r="I77" s="347">
        <v>76.0</v>
      </c>
      <c r="J77" s="14" t="s">
        <v>5661</v>
      </c>
      <c r="K77" s="14">
        <v>2.0</v>
      </c>
      <c r="L77" s="14" t="s">
        <v>5411</v>
      </c>
    </row>
    <row r="78" ht="15.0" customHeight="1">
      <c r="A78" s="351" t="s">
        <v>5660</v>
      </c>
      <c r="B78" s="362">
        <v>66.0</v>
      </c>
      <c r="C78" s="14">
        <v>66.0</v>
      </c>
      <c r="D78" s="14">
        <v>66.0</v>
      </c>
      <c r="E78" s="14">
        <v>66.0</v>
      </c>
      <c r="F78" s="344"/>
      <c r="G78" s="345"/>
      <c r="H78" s="344"/>
      <c r="I78" s="347">
        <v>77.0</v>
      </c>
      <c r="J78" s="14" t="s">
        <v>5915</v>
      </c>
      <c r="K78" s="14">
        <v>2.0</v>
      </c>
      <c r="L78" s="14" t="s">
        <v>5369</v>
      </c>
    </row>
    <row r="79" ht="15.0" customHeight="1">
      <c r="A79" s="351" t="s">
        <v>5675</v>
      </c>
      <c r="B79" s="356"/>
      <c r="C79" s="14">
        <v>67.0</v>
      </c>
      <c r="D79" s="14">
        <v>67.0</v>
      </c>
      <c r="E79" s="14"/>
      <c r="F79" s="344"/>
      <c r="G79" s="345"/>
      <c r="H79" s="344"/>
      <c r="I79" s="347">
        <v>78.0</v>
      </c>
      <c r="J79" s="14" t="s">
        <v>5693</v>
      </c>
      <c r="K79" s="14">
        <v>2.0</v>
      </c>
      <c r="L79" s="14" t="s">
        <v>5369</v>
      </c>
    </row>
    <row r="80" ht="15.0" customHeight="1">
      <c r="A80" s="351" t="s">
        <v>1707</v>
      </c>
      <c r="B80" s="362">
        <v>70.0</v>
      </c>
      <c r="C80" s="14">
        <v>70.0</v>
      </c>
      <c r="D80" s="14">
        <v>70.0</v>
      </c>
      <c r="E80" s="14"/>
      <c r="F80" s="344"/>
      <c r="G80" s="345"/>
      <c r="H80" s="344"/>
      <c r="I80" s="347">
        <v>79.0</v>
      </c>
      <c r="J80" s="363" t="s">
        <v>5948</v>
      </c>
      <c r="K80" s="393">
        <v>2.0</v>
      </c>
      <c r="L80" s="363" t="s">
        <v>5402</v>
      </c>
    </row>
    <row r="81" ht="15.0" customHeight="1">
      <c r="A81" s="351" t="s">
        <v>5982</v>
      </c>
      <c r="B81" s="356"/>
      <c r="C81" s="14">
        <v>74.0</v>
      </c>
      <c r="D81" s="14">
        <v>74.0</v>
      </c>
      <c r="E81" s="14">
        <v>74.0</v>
      </c>
      <c r="F81" s="344"/>
      <c r="G81" s="345"/>
      <c r="H81" s="344"/>
      <c r="I81" s="382"/>
      <c r="J81" s="364" t="s">
        <v>5493</v>
      </c>
      <c r="K81" s="365">
        <f>SUM(K1:K80)</f>
        <v>134</v>
      </c>
      <c r="L81" s="366"/>
    </row>
    <row r="82" ht="15.0" customHeight="1">
      <c r="A82" s="351" t="s">
        <v>5671</v>
      </c>
      <c r="B82" s="362">
        <v>77.0</v>
      </c>
      <c r="C82" s="14">
        <v>77.0</v>
      </c>
      <c r="D82" s="14">
        <v>77.0</v>
      </c>
      <c r="E82" s="14">
        <v>77.0</v>
      </c>
      <c r="F82" s="344"/>
      <c r="G82" s="345"/>
      <c r="H82" s="344"/>
      <c r="I82" s="382"/>
      <c r="J82" s="14" t="s">
        <v>5497</v>
      </c>
      <c r="K82" s="367">
        <f>K81-((2*5)+(2*5))</f>
        <v>114</v>
      </c>
      <c r="L82" s="3"/>
    </row>
    <row r="83" ht="15.0" customHeight="1">
      <c r="A83" s="351" t="s">
        <v>5395</v>
      </c>
      <c r="B83" s="362">
        <v>78.0</v>
      </c>
      <c r="C83" s="344"/>
      <c r="D83" s="344"/>
      <c r="E83" s="344"/>
      <c r="F83" s="344"/>
      <c r="G83" s="345"/>
      <c r="H83" s="344"/>
      <c r="I83" s="382"/>
      <c r="J83" s="3"/>
      <c r="K83" s="344"/>
      <c r="L83" s="3"/>
    </row>
    <row r="84" ht="15.0" customHeight="1">
      <c r="A84" s="351" t="s">
        <v>5974</v>
      </c>
      <c r="B84" s="362">
        <v>79.0</v>
      </c>
      <c r="C84" s="344"/>
      <c r="D84" s="344"/>
      <c r="E84" s="344"/>
      <c r="F84" s="344"/>
      <c r="G84" s="345"/>
      <c r="H84" s="344"/>
      <c r="I84" s="382"/>
      <c r="J84" s="3"/>
      <c r="K84" s="344"/>
      <c r="L84" s="3"/>
    </row>
    <row r="85" ht="15.0" customHeight="1">
      <c r="A85" s="351" t="s">
        <v>5462</v>
      </c>
      <c r="B85" s="362">
        <v>82.0</v>
      </c>
      <c r="C85" s="344"/>
      <c r="D85" s="344"/>
      <c r="E85" s="344"/>
      <c r="F85" s="344"/>
      <c r="G85" s="345"/>
      <c r="H85" s="344"/>
      <c r="I85" s="382"/>
      <c r="J85" s="3"/>
      <c r="K85" s="344"/>
      <c r="L85" s="3"/>
    </row>
    <row r="86" ht="15.0" customHeight="1">
      <c r="A86" s="351" t="s">
        <v>5461</v>
      </c>
      <c r="B86" s="362">
        <v>83.0</v>
      </c>
      <c r="C86" s="344"/>
      <c r="D86" s="344"/>
      <c r="E86" s="344"/>
      <c r="F86" s="344"/>
      <c r="G86" s="345"/>
      <c r="H86" s="344"/>
      <c r="I86" s="382"/>
      <c r="J86" s="3"/>
      <c r="K86" s="344"/>
      <c r="L86" s="3"/>
    </row>
    <row r="87" ht="15.0" customHeight="1">
      <c r="A87" s="351" t="s">
        <v>5626</v>
      </c>
      <c r="B87" s="362">
        <v>85.0</v>
      </c>
      <c r="C87" s="14">
        <v>85.0</v>
      </c>
      <c r="D87" s="14">
        <v>85.0</v>
      </c>
      <c r="E87" s="14">
        <v>85.0</v>
      </c>
      <c r="F87" s="344"/>
      <c r="G87" s="345"/>
      <c r="H87" s="344"/>
      <c r="I87" s="382"/>
      <c r="J87" s="3"/>
      <c r="K87" s="344"/>
      <c r="L87" s="3"/>
    </row>
    <row r="88" ht="15.0" customHeight="1">
      <c r="A88" s="351" t="s">
        <v>5486</v>
      </c>
      <c r="B88" s="362">
        <v>87.0</v>
      </c>
      <c r="C88" s="14">
        <v>87.0</v>
      </c>
      <c r="D88" s="14">
        <v>87.0</v>
      </c>
      <c r="E88" s="14">
        <v>87.0</v>
      </c>
      <c r="F88" s="344"/>
      <c r="G88" s="345"/>
      <c r="H88" s="344"/>
      <c r="I88" s="382"/>
      <c r="J88" s="3"/>
      <c r="K88" s="344"/>
      <c r="L88" s="3"/>
    </row>
    <row r="89" ht="15.0" customHeight="1">
      <c r="A89" s="351" t="s">
        <v>5462</v>
      </c>
      <c r="B89" s="356"/>
      <c r="C89" s="344"/>
      <c r="D89" s="14">
        <v>88.0</v>
      </c>
      <c r="E89" s="14">
        <v>88.0</v>
      </c>
      <c r="F89" s="344"/>
      <c r="G89" s="345"/>
      <c r="H89" s="344"/>
      <c r="I89" s="382"/>
      <c r="J89" s="3"/>
      <c r="K89" s="344"/>
      <c r="L89" s="3"/>
    </row>
    <row r="90" ht="15.0" customHeight="1">
      <c r="A90" s="351" t="s">
        <v>2108</v>
      </c>
      <c r="B90" s="362">
        <v>90.0</v>
      </c>
      <c r="C90" s="14">
        <v>90.0</v>
      </c>
      <c r="D90" s="14">
        <v>90.0</v>
      </c>
      <c r="E90" s="14">
        <v>90.0</v>
      </c>
      <c r="F90" s="344"/>
      <c r="G90" s="345"/>
      <c r="H90" s="344"/>
      <c r="I90" s="382"/>
      <c r="J90" s="3"/>
      <c r="K90" s="344"/>
      <c r="L90" s="3"/>
    </row>
    <row r="91" ht="15.0" customHeight="1">
      <c r="A91" s="351" t="s">
        <v>5752</v>
      </c>
      <c r="B91" s="362">
        <v>91.0</v>
      </c>
      <c r="C91" s="14">
        <v>91.0</v>
      </c>
      <c r="D91" s="14">
        <v>91.0</v>
      </c>
      <c r="E91" s="14">
        <v>91.0</v>
      </c>
      <c r="F91" s="344"/>
      <c r="G91" s="345"/>
      <c r="H91" s="344"/>
      <c r="I91" s="382"/>
      <c r="J91" s="3"/>
      <c r="K91" s="344"/>
      <c r="L91" s="3"/>
    </row>
    <row r="92" ht="15.0" customHeight="1">
      <c r="A92" s="351" t="s">
        <v>5915</v>
      </c>
      <c r="B92" s="362">
        <v>92.0</v>
      </c>
      <c r="C92" s="14">
        <v>92.0</v>
      </c>
      <c r="D92" s="14">
        <v>92.0</v>
      </c>
      <c r="E92" s="14">
        <v>92.0</v>
      </c>
      <c r="F92" s="344"/>
      <c r="G92" s="345"/>
      <c r="H92" s="344"/>
      <c r="I92" s="382"/>
      <c r="J92" s="3"/>
      <c r="K92" s="344"/>
      <c r="L92" s="3"/>
    </row>
    <row r="93" ht="15.0" customHeight="1">
      <c r="A93" s="351" t="s">
        <v>5473</v>
      </c>
      <c r="B93" s="356"/>
      <c r="C93" s="344"/>
      <c r="D93" s="14">
        <v>94.0</v>
      </c>
      <c r="E93" s="14"/>
      <c r="F93" s="344"/>
      <c r="G93" s="345"/>
      <c r="H93" s="344"/>
      <c r="I93" s="382"/>
      <c r="J93" s="3"/>
      <c r="K93" s="344"/>
      <c r="L93" s="3"/>
    </row>
    <row r="94" ht="15.0" customHeight="1">
      <c r="A94" s="351" t="s">
        <v>5555</v>
      </c>
      <c r="B94" s="356"/>
      <c r="C94" s="14">
        <v>94.0</v>
      </c>
      <c r="D94" s="14">
        <v>94.0</v>
      </c>
      <c r="E94" s="14"/>
      <c r="F94" s="344"/>
      <c r="G94" s="345"/>
      <c r="H94" s="344"/>
      <c r="I94" s="382"/>
      <c r="J94" s="3"/>
      <c r="K94" s="344"/>
      <c r="L94" s="3"/>
    </row>
    <row r="95" ht="15.0" customHeight="1">
      <c r="A95" s="351" t="s">
        <v>5398</v>
      </c>
      <c r="B95" s="356"/>
      <c r="C95" s="344"/>
      <c r="D95" s="14">
        <v>100.0</v>
      </c>
      <c r="E95" s="14">
        <v>100.0</v>
      </c>
      <c r="F95" s="344"/>
      <c r="G95" s="345"/>
      <c r="H95" s="344"/>
      <c r="I95" s="382"/>
      <c r="J95" s="3"/>
      <c r="K95" s="344"/>
      <c r="L95" s="3"/>
    </row>
    <row r="96" ht="15.0" customHeight="1">
      <c r="A96" s="351" t="s">
        <v>4253</v>
      </c>
      <c r="B96" s="356"/>
      <c r="C96" s="14" t="s">
        <v>5506</v>
      </c>
      <c r="D96" s="14" t="s">
        <v>5506</v>
      </c>
      <c r="E96" s="14"/>
      <c r="F96" s="344"/>
      <c r="G96" s="345"/>
      <c r="H96" s="344"/>
      <c r="I96" s="382"/>
      <c r="J96" s="3"/>
      <c r="K96" s="344"/>
      <c r="L96" s="3"/>
    </row>
    <row r="97" ht="15.0" customHeight="1">
      <c r="A97" s="3"/>
      <c r="B97" s="344"/>
      <c r="C97" s="344"/>
      <c r="D97" s="344"/>
      <c r="E97" s="344"/>
      <c r="F97" s="344"/>
      <c r="G97" s="345"/>
      <c r="H97" s="344"/>
      <c r="I97" s="382"/>
      <c r="J97" s="3"/>
      <c r="K97" s="344"/>
      <c r="L97" s="3"/>
    </row>
  </sheetData>
  <mergeCells count="4">
    <mergeCell ref="A2:E2"/>
    <mergeCell ref="A20:E20"/>
    <mergeCell ref="A32:E32"/>
    <mergeCell ref="A52:E52"/>
  </mergeCells>
  <conditionalFormatting sqref="B3:E18">
    <cfRule type="containsBlanks" dxfId="0" priority="1">
      <formula>LEN(TRIM(B3))=0</formula>
    </cfRule>
  </conditionalFormatting>
  <conditionalFormatting sqref="B3:E18">
    <cfRule type="cellIs" dxfId="1" priority="2" operator="lessThanOrEqual">
      <formula>25</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0.14"/>
    <col customWidth="1" min="2" max="2" width="17.29"/>
    <col customWidth="1" min="3" max="3" width="124.57"/>
    <col customWidth="1" min="4" max="4" width="49.0"/>
    <col customWidth="1" min="5" max="20" width="17.29"/>
  </cols>
  <sheetData>
    <row r="1">
      <c r="A1" s="2" t="s">
        <v>0</v>
      </c>
      <c r="B1" s="4" t="s">
        <v>1</v>
      </c>
      <c r="C1" s="4" t="s">
        <v>4</v>
      </c>
    </row>
    <row r="2">
      <c r="A2" s="6">
        <v>41616.0</v>
      </c>
      <c r="B2" s="8" t="s">
        <v>6</v>
      </c>
      <c r="C2" s="8" t="s">
        <v>9</v>
      </c>
    </row>
    <row r="3">
      <c r="A3" s="6">
        <v>41616.0</v>
      </c>
      <c r="B3" s="8" t="s">
        <v>10</v>
      </c>
      <c r="C3" s="8" t="s">
        <v>11</v>
      </c>
    </row>
    <row r="4">
      <c r="A4" s="6">
        <v>41618.0</v>
      </c>
      <c r="B4" s="8" t="s">
        <v>12</v>
      </c>
      <c r="C4" s="8" t="s">
        <v>13</v>
      </c>
    </row>
    <row r="5">
      <c r="A5" s="6">
        <v>41622.0</v>
      </c>
      <c r="B5" s="8" t="s">
        <v>14</v>
      </c>
      <c r="C5" s="8" t="s">
        <v>15</v>
      </c>
    </row>
    <row r="6">
      <c r="A6" s="6">
        <v>41622.0</v>
      </c>
      <c r="B6" s="8" t="s">
        <v>16</v>
      </c>
      <c r="C6" s="8" t="s">
        <v>17</v>
      </c>
    </row>
    <row r="7">
      <c r="A7" s="6">
        <v>41623.0</v>
      </c>
      <c r="B7" s="8" t="s">
        <v>12</v>
      </c>
      <c r="C7" s="8" t="s">
        <v>18</v>
      </c>
    </row>
    <row r="8">
      <c r="A8" s="6">
        <v>41625.0</v>
      </c>
      <c r="B8" s="8" t="s">
        <v>12</v>
      </c>
      <c r="C8" s="8" t="s">
        <v>20</v>
      </c>
    </row>
    <row r="9">
      <c r="A9" s="6">
        <v>41631.0</v>
      </c>
      <c r="B9" s="8" t="s">
        <v>12</v>
      </c>
      <c r="C9" s="8" t="s">
        <v>23</v>
      </c>
    </row>
    <row r="10">
      <c r="A10" s="6">
        <v>41631.0</v>
      </c>
      <c r="B10" s="8" t="s">
        <v>16</v>
      </c>
      <c r="C10" s="8" t="s">
        <v>24</v>
      </c>
    </row>
    <row r="11">
      <c r="A11" s="6">
        <v>41642.0</v>
      </c>
      <c r="B11" s="8" t="s">
        <v>6</v>
      </c>
      <c r="C11" s="8" t="s">
        <v>25</v>
      </c>
    </row>
    <row r="12">
      <c r="A12" s="6">
        <v>41642.0</v>
      </c>
      <c r="B12" s="8" t="s">
        <v>14</v>
      </c>
      <c r="C12" s="8" t="s">
        <v>26</v>
      </c>
    </row>
    <row r="13">
      <c r="A13" s="6">
        <v>41643.0</v>
      </c>
      <c r="B13" s="8" t="s">
        <v>27</v>
      </c>
      <c r="C13" s="8" t="s">
        <v>28</v>
      </c>
    </row>
    <row r="14">
      <c r="A14" s="6">
        <v>41650.0</v>
      </c>
      <c r="B14" s="8" t="s">
        <v>27</v>
      </c>
      <c r="C14" s="8" t="s">
        <v>29</v>
      </c>
    </row>
    <row r="15">
      <c r="A15" s="6">
        <v>41653.0</v>
      </c>
      <c r="B15" s="8" t="s">
        <v>12</v>
      </c>
      <c r="C15" s="8" t="s">
        <v>30</v>
      </c>
    </row>
    <row r="16">
      <c r="A16" s="6">
        <v>41654.0</v>
      </c>
      <c r="B16" s="8" t="s">
        <v>12</v>
      </c>
      <c r="C16" s="8" t="s">
        <v>31</v>
      </c>
    </row>
    <row r="17">
      <c r="A17" s="6">
        <v>41659.0</v>
      </c>
      <c r="B17" s="8" t="s">
        <v>10</v>
      </c>
      <c r="C17" s="8" t="s">
        <v>32</v>
      </c>
    </row>
    <row r="18">
      <c r="A18" s="6">
        <v>41661.0</v>
      </c>
      <c r="B18" s="8" t="s">
        <v>14</v>
      </c>
      <c r="C18" s="8" t="s">
        <v>33</v>
      </c>
    </row>
    <row r="19">
      <c r="A19" s="6">
        <v>41665.0</v>
      </c>
      <c r="B19" s="8" t="s">
        <v>12</v>
      </c>
      <c r="C19" s="8" t="s">
        <v>34</v>
      </c>
    </row>
    <row r="20">
      <c r="A20" s="6">
        <v>41667.0</v>
      </c>
      <c r="B20" s="8" t="s">
        <v>14</v>
      </c>
      <c r="C20" s="8" t="s">
        <v>35</v>
      </c>
    </row>
    <row r="21">
      <c r="A21" s="6">
        <v>41670.0</v>
      </c>
      <c r="B21" s="8" t="s">
        <v>14</v>
      </c>
      <c r="C21" s="8" t="s">
        <v>36</v>
      </c>
    </row>
    <row r="22">
      <c r="A22" s="6">
        <v>41671.0</v>
      </c>
      <c r="B22" s="8" t="s">
        <v>6</v>
      </c>
      <c r="C22" s="8" t="s">
        <v>37</v>
      </c>
    </row>
    <row r="23">
      <c r="A23" s="6">
        <v>41671.0</v>
      </c>
      <c r="B23" s="8" t="s">
        <v>14</v>
      </c>
      <c r="C23" s="8" t="s">
        <v>39</v>
      </c>
    </row>
    <row r="24">
      <c r="A24" s="6">
        <v>41674.0</v>
      </c>
      <c r="B24" s="8" t="s">
        <v>10</v>
      </c>
      <c r="C24" s="8" t="s">
        <v>40</v>
      </c>
    </row>
    <row r="25">
      <c r="A25" s="6">
        <v>41674.0</v>
      </c>
      <c r="B25" s="8" t="s">
        <v>14</v>
      </c>
      <c r="C25" s="8" t="s">
        <v>41</v>
      </c>
    </row>
    <row r="26">
      <c r="A26" s="6">
        <v>41676.0</v>
      </c>
      <c r="B26" s="8" t="s">
        <v>14</v>
      </c>
      <c r="C26" s="8" t="s">
        <v>42</v>
      </c>
    </row>
    <row r="27">
      <c r="A27" s="6">
        <v>41679.0</v>
      </c>
      <c r="B27" s="8" t="s">
        <v>12</v>
      </c>
      <c r="C27" s="8" t="s">
        <v>43</v>
      </c>
    </row>
    <row r="28">
      <c r="A28" s="6">
        <v>41679.0</v>
      </c>
      <c r="B28" s="8" t="s">
        <v>10</v>
      </c>
      <c r="C28" s="8" t="s">
        <v>44</v>
      </c>
    </row>
    <row r="29">
      <c r="A29" s="6">
        <v>41681.0</v>
      </c>
      <c r="B29" s="8" t="s">
        <v>10</v>
      </c>
      <c r="C29" s="8" t="s">
        <v>45</v>
      </c>
    </row>
    <row r="30">
      <c r="A30" s="6">
        <v>41681.0</v>
      </c>
      <c r="B30" s="8" t="s">
        <v>12</v>
      </c>
      <c r="C30" s="8" t="s">
        <v>46</v>
      </c>
    </row>
    <row r="31">
      <c r="A31" s="6">
        <v>41681.0</v>
      </c>
      <c r="B31" s="8" t="s">
        <v>10</v>
      </c>
      <c r="C31" s="8" t="s">
        <v>47</v>
      </c>
    </row>
    <row r="32">
      <c r="A32" s="6">
        <v>41683.0</v>
      </c>
      <c r="B32" s="8" t="s">
        <v>14</v>
      </c>
      <c r="C32" s="8" t="s">
        <v>48</v>
      </c>
    </row>
    <row r="33">
      <c r="A33" s="6">
        <v>41684.0</v>
      </c>
      <c r="B33" s="8" t="s">
        <v>12</v>
      </c>
      <c r="C33" s="8" t="s">
        <v>49</v>
      </c>
    </row>
    <row r="34">
      <c r="A34" s="6">
        <v>41684.0</v>
      </c>
      <c r="B34" s="8" t="s">
        <v>6</v>
      </c>
      <c r="C34" s="8" t="s">
        <v>50</v>
      </c>
    </row>
    <row r="35">
      <c r="A35" s="6">
        <v>41684.0</v>
      </c>
      <c r="B35" s="8" t="s">
        <v>14</v>
      </c>
      <c r="C35" s="8" t="s">
        <v>51</v>
      </c>
    </row>
    <row r="36">
      <c r="A36" s="6">
        <v>41685.0</v>
      </c>
      <c r="B36" s="8" t="s">
        <v>27</v>
      </c>
      <c r="C36" s="8" t="s">
        <v>52</v>
      </c>
    </row>
    <row r="37">
      <c r="A37" s="6">
        <v>41687.0</v>
      </c>
      <c r="B37" s="8" t="s">
        <v>12</v>
      </c>
      <c r="C37" s="8" t="s">
        <v>53</v>
      </c>
    </row>
    <row r="38">
      <c r="A38" s="6">
        <v>41687.0</v>
      </c>
      <c r="B38" s="8" t="s">
        <v>10</v>
      </c>
      <c r="C38" s="8" t="s">
        <v>55</v>
      </c>
    </row>
    <row r="39">
      <c r="A39" s="6">
        <v>41688.0</v>
      </c>
      <c r="B39" s="8" t="s">
        <v>6</v>
      </c>
      <c r="C39" s="8" t="s">
        <v>57</v>
      </c>
    </row>
    <row r="40">
      <c r="A40" s="6">
        <v>41688.0</v>
      </c>
      <c r="B40" s="8" t="s">
        <v>14</v>
      </c>
      <c r="C40" s="8" t="s">
        <v>58</v>
      </c>
    </row>
    <row r="41">
      <c r="A41" s="6">
        <v>41690.0</v>
      </c>
      <c r="B41" s="8" t="s">
        <v>14</v>
      </c>
      <c r="C41" s="8" t="s">
        <v>59</v>
      </c>
    </row>
    <row r="42">
      <c r="A42" s="6">
        <v>41691.0</v>
      </c>
      <c r="B42" s="8" t="s">
        <v>10</v>
      </c>
      <c r="C42" s="8" t="s">
        <v>60</v>
      </c>
    </row>
    <row r="43">
      <c r="A43" s="6">
        <v>41692.0</v>
      </c>
      <c r="B43" s="8" t="s">
        <v>10</v>
      </c>
      <c r="C43" s="8" t="s">
        <v>61</v>
      </c>
    </row>
    <row r="44">
      <c r="A44" s="6">
        <v>41694.0</v>
      </c>
      <c r="B44" s="8" t="s">
        <v>12</v>
      </c>
      <c r="C44" s="8" t="s">
        <v>62</v>
      </c>
    </row>
    <row r="45">
      <c r="A45" s="6">
        <v>41695.0</v>
      </c>
      <c r="B45" s="8" t="s">
        <v>10</v>
      </c>
      <c r="C45" s="8" t="s">
        <v>63</v>
      </c>
    </row>
    <row r="46">
      <c r="A46" s="6">
        <v>41696.0</v>
      </c>
      <c r="B46" s="8" t="s">
        <v>6</v>
      </c>
      <c r="C46" s="8" t="s">
        <v>66</v>
      </c>
    </row>
    <row r="47">
      <c r="A47" s="6">
        <v>41699.0</v>
      </c>
      <c r="B47" s="8" t="s">
        <v>14</v>
      </c>
      <c r="C47" s="8" t="s">
        <v>67</v>
      </c>
    </row>
    <row r="48">
      <c r="A48" s="6">
        <v>41703.0</v>
      </c>
      <c r="B48" s="8" t="s">
        <v>14</v>
      </c>
      <c r="C48" s="8" t="s">
        <v>69</v>
      </c>
    </row>
    <row r="49">
      <c r="A49" s="6">
        <v>41704.0</v>
      </c>
      <c r="B49" s="8" t="s">
        <v>14</v>
      </c>
      <c r="C49" s="8" t="s">
        <v>70</v>
      </c>
    </row>
    <row r="50">
      <c r="A50" s="6">
        <v>41709.0</v>
      </c>
      <c r="B50" s="8" t="s">
        <v>14</v>
      </c>
      <c r="C50" s="16" t="s">
        <v>71</v>
      </c>
    </row>
    <row r="51">
      <c r="A51" s="6">
        <v>41712.0</v>
      </c>
      <c r="B51" s="8" t="s">
        <v>14</v>
      </c>
      <c r="C51" s="8" t="s">
        <v>73</v>
      </c>
    </row>
    <row r="52">
      <c r="A52" s="6">
        <v>41716.0</v>
      </c>
      <c r="B52" s="8" t="s">
        <v>12</v>
      </c>
      <c r="C52" s="8" t="s">
        <v>74</v>
      </c>
    </row>
    <row r="53">
      <c r="A53" s="6">
        <v>41717.0</v>
      </c>
      <c r="B53" s="8" t="s">
        <v>10</v>
      </c>
      <c r="C53" s="8" t="s">
        <v>75</v>
      </c>
    </row>
    <row r="54">
      <c r="A54" s="6">
        <v>41719.0</v>
      </c>
      <c r="B54" s="8" t="s">
        <v>12</v>
      </c>
      <c r="C54" s="8" t="s">
        <v>76</v>
      </c>
    </row>
    <row r="55">
      <c r="A55" s="6">
        <v>41720.0</v>
      </c>
      <c r="B55" s="8" t="s">
        <v>10</v>
      </c>
      <c r="C55" s="8" t="s">
        <v>77</v>
      </c>
    </row>
    <row r="56">
      <c r="A56" s="6">
        <v>41721.0</v>
      </c>
      <c r="B56" s="8" t="s">
        <v>12</v>
      </c>
      <c r="C56" s="8" t="s">
        <v>78</v>
      </c>
    </row>
    <row r="57">
      <c r="A57" s="6">
        <v>41722.0</v>
      </c>
      <c r="B57" s="8" t="s">
        <v>6</v>
      </c>
      <c r="C57" s="8" t="s">
        <v>79</v>
      </c>
    </row>
    <row r="58">
      <c r="A58" s="6">
        <v>41725.0</v>
      </c>
      <c r="B58" s="8" t="s">
        <v>10</v>
      </c>
      <c r="C58" s="8" t="s">
        <v>80</v>
      </c>
    </row>
    <row r="59">
      <c r="A59" s="6">
        <v>41725.0</v>
      </c>
      <c r="B59" s="8" t="s">
        <v>6</v>
      </c>
      <c r="C59" s="8" t="s">
        <v>81</v>
      </c>
    </row>
    <row r="60">
      <c r="A60" s="6">
        <v>41728.0</v>
      </c>
      <c r="B60" s="8" t="s">
        <v>6</v>
      </c>
      <c r="C60" s="8" t="s">
        <v>82</v>
      </c>
    </row>
    <row r="61">
      <c r="A61" s="6">
        <v>41728.0</v>
      </c>
      <c r="B61" s="8" t="s">
        <v>10</v>
      </c>
      <c r="C61" s="8" t="s">
        <v>83</v>
      </c>
    </row>
    <row r="62">
      <c r="A62" s="6">
        <v>41730.0</v>
      </c>
      <c r="B62" s="8" t="s">
        <v>12</v>
      </c>
      <c r="C62" s="8" t="s">
        <v>84</v>
      </c>
    </row>
    <row r="63">
      <c r="A63" s="6">
        <v>41732.0</v>
      </c>
      <c r="B63" s="8" t="s">
        <v>85</v>
      </c>
      <c r="C63" s="8" t="s">
        <v>86</v>
      </c>
    </row>
    <row r="64">
      <c r="A64" s="6">
        <v>41732.0</v>
      </c>
      <c r="B64" s="8" t="s">
        <v>14</v>
      </c>
      <c r="C64" s="8" t="s">
        <v>87</v>
      </c>
    </row>
    <row r="65">
      <c r="A65" s="6">
        <v>41733.0</v>
      </c>
      <c r="B65" s="8" t="s">
        <v>12</v>
      </c>
      <c r="C65" s="8" t="s">
        <v>88</v>
      </c>
    </row>
    <row r="66">
      <c r="A66" s="6">
        <v>41733.0</v>
      </c>
      <c r="B66" s="8" t="s">
        <v>6</v>
      </c>
      <c r="C66" s="8" t="s">
        <v>89</v>
      </c>
    </row>
    <row r="67">
      <c r="A67" s="6">
        <v>41733.0</v>
      </c>
      <c r="B67" s="8" t="s">
        <v>12</v>
      </c>
      <c r="C67" s="8" t="s">
        <v>90</v>
      </c>
    </row>
    <row r="68">
      <c r="A68" s="6">
        <v>41734.0</v>
      </c>
      <c r="B68" s="8" t="s">
        <v>16</v>
      </c>
      <c r="C68" s="8" t="s">
        <v>91</v>
      </c>
    </row>
    <row r="69">
      <c r="A69" s="6">
        <v>41735.0</v>
      </c>
      <c r="B69" s="8" t="s">
        <v>6</v>
      </c>
      <c r="C69" s="8" t="s">
        <v>92</v>
      </c>
    </row>
    <row r="70">
      <c r="A70" s="6">
        <v>41735.0</v>
      </c>
      <c r="B70" s="8" t="s">
        <v>14</v>
      </c>
      <c r="C70" s="8" t="s">
        <v>93</v>
      </c>
    </row>
    <row r="71">
      <c r="A71" s="6">
        <v>41736.0</v>
      </c>
      <c r="B71" s="8" t="s">
        <v>12</v>
      </c>
      <c r="C71" s="8" t="s">
        <v>94</v>
      </c>
    </row>
    <row r="72">
      <c r="A72" s="6">
        <v>41736.0</v>
      </c>
      <c r="B72" s="8" t="s">
        <v>10</v>
      </c>
      <c r="C72" s="8" t="s">
        <v>95</v>
      </c>
    </row>
    <row r="73">
      <c r="A73" s="6">
        <v>41736.0</v>
      </c>
      <c r="B73" s="8" t="s">
        <v>16</v>
      </c>
      <c r="C73" s="8" t="s">
        <v>96</v>
      </c>
    </row>
    <row r="74">
      <c r="A74" s="6">
        <v>41737.0</v>
      </c>
      <c r="B74" s="8" t="s">
        <v>12</v>
      </c>
      <c r="C74" s="8" t="s">
        <v>97</v>
      </c>
    </row>
    <row r="75">
      <c r="A75" s="6">
        <v>41737.0</v>
      </c>
      <c r="B75" s="8" t="s">
        <v>14</v>
      </c>
      <c r="C75" s="8" t="s">
        <v>98</v>
      </c>
    </row>
    <row r="76">
      <c r="A76" s="6">
        <v>41738.0</v>
      </c>
      <c r="B76" s="8" t="s">
        <v>10</v>
      </c>
      <c r="C76" s="8" t="s">
        <v>99</v>
      </c>
    </row>
    <row r="77">
      <c r="A77" s="6">
        <v>41738.0</v>
      </c>
      <c r="B77" s="8" t="s">
        <v>6</v>
      </c>
      <c r="C77" s="8" t="s">
        <v>100</v>
      </c>
    </row>
    <row r="78">
      <c r="A78" s="6">
        <v>41744.0</v>
      </c>
      <c r="B78" s="8" t="s">
        <v>6</v>
      </c>
      <c r="C78" s="8" t="s">
        <v>101</v>
      </c>
    </row>
    <row r="79">
      <c r="A79" s="6">
        <v>41747.0</v>
      </c>
      <c r="B79" s="8" t="s">
        <v>12</v>
      </c>
      <c r="C79" s="8" t="s">
        <v>102</v>
      </c>
    </row>
    <row r="80">
      <c r="A80" s="6">
        <v>41747.0</v>
      </c>
      <c r="B80" s="8" t="s">
        <v>14</v>
      </c>
      <c r="C80" s="8" t="s">
        <v>103</v>
      </c>
    </row>
    <row r="81">
      <c r="A81" s="6">
        <v>41748.0</v>
      </c>
      <c r="B81" s="8" t="s">
        <v>6</v>
      </c>
      <c r="C81" s="8" t="s">
        <v>104</v>
      </c>
    </row>
    <row r="82">
      <c r="A82" s="6">
        <v>41749.0</v>
      </c>
      <c r="B82" s="8" t="s">
        <v>6</v>
      </c>
      <c r="C82" s="8" t="s">
        <v>105</v>
      </c>
    </row>
    <row r="83">
      <c r="A83" s="6">
        <v>41753.0</v>
      </c>
      <c r="B83" s="8" t="s">
        <v>12</v>
      </c>
      <c r="C83" s="8" t="s">
        <v>106</v>
      </c>
    </row>
    <row r="84">
      <c r="A84" s="6">
        <v>41754.0</v>
      </c>
      <c r="B84" s="8" t="s">
        <v>14</v>
      </c>
      <c r="C84" s="8" t="s">
        <v>107</v>
      </c>
    </row>
    <row r="85">
      <c r="A85" s="6">
        <v>41755.0</v>
      </c>
      <c r="B85" s="8" t="s">
        <v>12</v>
      </c>
      <c r="C85" s="8" t="s">
        <v>108</v>
      </c>
    </row>
    <row r="86">
      <c r="A86" s="6">
        <v>41755.0</v>
      </c>
      <c r="B86" s="8" t="s">
        <v>14</v>
      </c>
      <c r="C86" s="8" t="s">
        <v>109</v>
      </c>
    </row>
    <row r="87">
      <c r="A87" s="6">
        <v>41755.0</v>
      </c>
      <c r="B87" s="8" t="s">
        <v>14</v>
      </c>
      <c r="C87" s="8" t="s">
        <v>110</v>
      </c>
    </row>
    <row r="88">
      <c r="A88" s="6">
        <v>41755.0</v>
      </c>
      <c r="B88" s="8" t="s">
        <v>14</v>
      </c>
      <c r="C88" s="8" t="s">
        <v>111</v>
      </c>
    </row>
    <row r="89">
      <c r="A89" s="6">
        <v>41755.0</v>
      </c>
      <c r="B89" s="8" t="s">
        <v>14</v>
      </c>
      <c r="C89" s="8" t="s">
        <v>112</v>
      </c>
    </row>
    <row r="90">
      <c r="A90" s="6">
        <v>41758.0</v>
      </c>
      <c r="B90" s="8" t="s">
        <v>16</v>
      </c>
      <c r="C90" s="8" t="s">
        <v>113</v>
      </c>
    </row>
    <row r="91">
      <c r="A91" s="6">
        <v>41760.0</v>
      </c>
      <c r="B91" s="8" t="s">
        <v>14</v>
      </c>
      <c r="C91" s="8" t="s">
        <v>114</v>
      </c>
    </row>
    <row r="92">
      <c r="A92" s="6">
        <v>41760.0</v>
      </c>
      <c r="B92" s="8" t="s">
        <v>14</v>
      </c>
      <c r="C92" s="8" t="s">
        <v>115</v>
      </c>
    </row>
    <row r="93">
      <c r="A93" s="6">
        <v>41761.0</v>
      </c>
      <c r="B93" s="8" t="s">
        <v>14</v>
      </c>
      <c r="C93" s="8" t="s">
        <v>116</v>
      </c>
    </row>
    <row r="94">
      <c r="A94" s="6">
        <v>41765.0</v>
      </c>
      <c r="B94" s="8" t="s">
        <v>117</v>
      </c>
      <c r="C94" s="8" t="s">
        <v>118</v>
      </c>
    </row>
    <row r="95">
      <c r="A95" s="6">
        <v>41766.0</v>
      </c>
      <c r="B95" s="8" t="s">
        <v>119</v>
      </c>
      <c r="C95" s="8" t="s">
        <v>120</v>
      </c>
    </row>
    <row r="96">
      <c r="A96" s="6">
        <v>41773.0</v>
      </c>
      <c r="B96" s="8" t="s">
        <v>12</v>
      </c>
      <c r="C96" s="8" t="s">
        <v>121</v>
      </c>
    </row>
    <row r="97">
      <c r="A97" s="6">
        <v>41774.0</v>
      </c>
      <c r="B97" s="8" t="s">
        <v>119</v>
      </c>
      <c r="C97" s="8" t="s">
        <v>123</v>
      </c>
    </row>
    <row r="98">
      <c r="A98" s="6">
        <v>41775.0</v>
      </c>
      <c r="B98" s="8" t="s">
        <v>12</v>
      </c>
      <c r="C98" s="8" t="s">
        <v>124</v>
      </c>
    </row>
    <row r="99">
      <c r="A99" s="6">
        <v>41776.0</v>
      </c>
      <c r="B99" s="8" t="s">
        <v>12</v>
      </c>
      <c r="C99" s="8" t="s">
        <v>125</v>
      </c>
    </row>
    <row r="100">
      <c r="A100" s="6">
        <v>41777.0</v>
      </c>
      <c r="B100" s="8" t="s">
        <v>119</v>
      </c>
      <c r="C100" s="8" t="s">
        <v>126</v>
      </c>
    </row>
    <row r="101">
      <c r="A101" s="6">
        <v>41781.0</v>
      </c>
      <c r="B101" s="8" t="s">
        <v>12</v>
      </c>
      <c r="C101" s="8" t="s">
        <v>127</v>
      </c>
    </row>
    <row r="102">
      <c r="A102" s="6">
        <v>41781.0</v>
      </c>
      <c r="B102" s="8" t="s">
        <v>14</v>
      </c>
      <c r="C102" s="8" t="s">
        <v>128</v>
      </c>
    </row>
    <row r="103">
      <c r="A103" s="6">
        <v>41781.0</v>
      </c>
      <c r="B103" s="8" t="s">
        <v>119</v>
      </c>
      <c r="C103" s="8" t="s">
        <v>129</v>
      </c>
    </row>
    <row r="104">
      <c r="A104" s="6">
        <v>41785.0</v>
      </c>
      <c r="B104" s="8" t="s">
        <v>119</v>
      </c>
      <c r="C104" s="8" t="s">
        <v>130</v>
      </c>
    </row>
    <row r="105">
      <c r="A105" s="6">
        <v>41788.0</v>
      </c>
      <c r="B105" s="8" t="s">
        <v>14</v>
      </c>
      <c r="C105" s="8" t="s">
        <v>131</v>
      </c>
    </row>
    <row r="106">
      <c r="A106" s="6">
        <v>41790.0</v>
      </c>
      <c r="B106" s="8" t="s">
        <v>119</v>
      </c>
      <c r="C106" s="8" t="s">
        <v>132</v>
      </c>
      <c r="D106" s="8" t="s">
        <v>133</v>
      </c>
    </row>
    <row r="107">
      <c r="A107" s="6">
        <v>41790.0</v>
      </c>
      <c r="B107" s="8" t="s">
        <v>12</v>
      </c>
      <c r="C107" s="8" t="s">
        <v>134</v>
      </c>
    </row>
    <row r="108">
      <c r="A108" s="6">
        <v>41790.0</v>
      </c>
      <c r="B108" s="8" t="s">
        <v>14</v>
      </c>
      <c r="C108" s="8" t="s">
        <v>135</v>
      </c>
    </row>
    <row r="109">
      <c r="A109" s="6">
        <v>41791.0</v>
      </c>
      <c r="B109" s="8" t="s">
        <v>119</v>
      </c>
      <c r="C109" s="8" t="s">
        <v>136</v>
      </c>
    </row>
    <row r="110">
      <c r="A110" s="6">
        <v>41793.0</v>
      </c>
      <c r="B110" s="8" t="s">
        <v>119</v>
      </c>
      <c r="C110" s="8" t="s">
        <v>137</v>
      </c>
    </row>
    <row r="111">
      <c r="A111" s="6">
        <v>41795.0</v>
      </c>
      <c r="B111" s="8" t="s">
        <v>14</v>
      </c>
      <c r="C111" s="8" t="s">
        <v>138</v>
      </c>
    </row>
    <row r="112">
      <c r="A112" s="6">
        <v>41796.0</v>
      </c>
      <c r="B112" s="8" t="s">
        <v>119</v>
      </c>
      <c r="C112" s="8" t="s">
        <v>140</v>
      </c>
    </row>
    <row r="113">
      <c r="A113" s="6">
        <v>41800.0</v>
      </c>
      <c r="B113" s="8" t="s">
        <v>12</v>
      </c>
      <c r="C113" s="8" t="s">
        <v>141</v>
      </c>
    </row>
    <row r="114">
      <c r="A114" s="6">
        <v>41800.0</v>
      </c>
      <c r="B114" s="8" t="s">
        <v>14</v>
      </c>
      <c r="C114" s="8" t="s">
        <v>143</v>
      </c>
    </row>
    <row r="115">
      <c r="A115" s="6">
        <v>41802.0</v>
      </c>
      <c r="B115" s="8" t="s">
        <v>144</v>
      </c>
      <c r="C115" s="8" t="s">
        <v>145</v>
      </c>
    </row>
    <row r="116">
      <c r="A116" s="6">
        <v>41802.0</v>
      </c>
      <c r="B116" s="8" t="s">
        <v>119</v>
      </c>
      <c r="C116" s="8" t="s">
        <v>146</v>
      </c>
    </row>
    <row r="117">
      <c r="A117" s="6">
        <v>41803.0</v>
      </c>
      <c r="B117" s="8" t="s">
        <v>12</v>
      </c>
      <c r="C117" s="8" t="s">
        <v>147</v>
      </c>
    </row>
    <row r="118">
      <c r="A118" s="6">
        <v>41803.0</v>
      </c>
      <c r="B118" s="8" t="s">
        <v>144</v>
      </c>
      <c r="C118" s="8" t="s">
        <v>149</v>
      </c>
    </row>
    <row r="119">
      <c r="A119" s="6">
        <v>41805.0</v>
      </c>
      <c r="B119" s="8" t="s">
        <v>119</v>
      </c>
      <c r="C119" s="8" t="s">
        <v>155</v>
      </c>
    </row>
    <row r="120">
      <c r="A120" s="6">
        <v>41807.0</v>
      </c>
      <c r="B120" s="8" t="s">
        <v>144</v>
      </c>
      <c r="C120" s="8" t="s">
        <v>160</v>
      </c>
    </row>
    <row r="121">
      <c r="A121" s="6">
        <v>41809.0</v>
      </c>
      <c r="B121" s="8" t="s">
        <v>144</v>
      </c>
      <c r="C121" s="8" t="s">
        <v>162</v>
      </c>
    </row>
    <row r="122">
      <c r="A122" s="6">
        <v>41812.0</v>
      </c>
      <c r="B122" s="8" t="s">
        <v>119</v>
      </c>
      <c r="C122" s="8" t="s">
        <v>163</v>
      </c>
    </row>
    <row r="123">
      <c r="A123" s="6">
        <v>41814.0</v>
      </c>
      <c r="B123" s="8" t="s">
        <v>12</v>
      </c>
      <c r="C123" s="8" t="s">
        <v>164</v>
      </c>
    </row>
    <row r="124">
      <c r="A124" s="6">
        <v>41818.0</v>
      </c>
      <c r="B124" s="8" t="s">
        <v>12</v>
      </c>
      <c r="C124" s="8" t="s">
        <v>165</v>
      </c>
    </row>
    <row r="125">
      <c r="A125" s="6">
        <v>41818.0</v>
      </c>
      <c r="B125" s="8" t="s">
        <v>14</v>
      </c>
      <c r="C125" s="8" t="s">
        <v>166</v>
      </c>
    </row>
    <row r="126">
      <c r="A126" s="6">
        <v>41824.0</v>
      </c>
      <c r="B126" s="8" t="s">
        <v>12</v>
      </c>
      <c r="C126" s="8" t="s">
        <v>167</v>
      </c>
    </row>
    <row r="127">
      <c r="A127" s="6">
        <v>41825.0</v>
      </c>
      <c r="B127" s="8" t="s">
        <v>12</v>
      </c>
      <c r="C127" s="8" t="s">
        <v>168</v>
      </c>
    </row>
    <row r="128">
      <c r="A128" s="6">
        <v>41825.0</v>
      </c>
      <c r="B128" s="8" t="s">
        <v>10</v>
      </c>
      <c r="C128" s="8" t="s">
        <v>169</v>
      </c>
    </row>
    <row r="129">
      <c r="A129" s="6">
        <v>41827.0</v>
      </c>
      <c r="B129" s="8" t="s">
        <v>10</v>
      </c>
      <c r="C129" s="8" t="s">
        <v>170</v>
      </c>
    </row>
    <row r="130">
      <c r="A130" s="6">
        <v>41830.0</v>
      </c>
      <c r="B130" s="8" t="s">
        <v>10</v>
      </c>
      <c r="C130" s="8" t="s">
        <v>171</v>
      </c>
    </row>
    <row r="131">
      <c r="A131" s="6">
        <v>41831.0</v>
      </c>
      <c r="B131" s="8" t="s">
        <v>12</v>
      </c>
      <c r="C131" s="8" t="s">
        <v>172</v>
      </c>
    </row>
    <row r="132">
      <c r="A132" s="6">
        <v>41832.0</v>
      </c>
      <c r="B132" s="8" t="s">
        <v>12</v>
      </c>
      <c r="C132" s="8" t="s">
        <v>173</v>
      </c>
    </row>
    <row r="133">
      <c r="A133" s="6">
        <v>41833.0</v>
      </c>
      <c r="B133" s="8" t="s">
        <v>12</v>
      </c>
      <c r="C133" s="8" t="s">
        <v>174</v>
      </c>
    </row>
    <row r="134">
      <c r="A134" s="6">
        <v>41833.0</v>
      </c>
      <c r="B134" s="8" t="s">
        <v>10</v>
      </c>
      <c r="C134" s="8" t="s">
        <v>175</v>
      </c>
    </row>
    <row r="135">
      <c r="A135" s="6">
        <v>41834.0</v>
      </c>
      <c r="B135" s="8" t="s">
        <v>10</v>
      </c>
      <c r="C135" s="8" t="s">
        <v>184</v>
      </c>
    </row>
    <row r="136">
      <c r="A136" s="6">
        <v>41835.0</v>
      </c>
      <c r="B136" s="8" t="s">
        <v>12</v>
      </c>
      <c r="C136" s="8" t="s">
        <v>185</v>
      </c>
    </row>
    <row r="137">
      <c r="A137" s="6">
        <v>41843.0</v>
      </c>
      <c r="B137" s="8" t="s">
        <v>10</v>
      </c>
      <c r="C137" s="8" t="s">
        <v>186</v>
      </c>
    </row>
    <row r="138">
      <c r="A138" s="6">
        <v>41844.0</v>
      </c>
      <c r="B138" s="8" t="s">
        <v>10</v>
      </c>
      <c r="C138" s="8" t="s">
        <v>187</v>
      </c>
    </row>
    <row r="139">
      <c r="A139" s="6">
        <v>41846.0</v>
      </c>
      <c r="B139" s="8" t="s">
        <v>10</v>
      </c>
      <c r="C139" s="8" t="s">
        <v>190</v>
      </c>
    </row>
    <row r="140">
      <c r="A140" s="6">
        <v>41846.0</v>
      </c>
      <c r="B140" s="8" t="s">
        <v>14</v>
      </c>
      <c r="C140" s="8" t="s">
        <v>191</v>
      </c>
    </row>
    <row r="141">
      <c r="A141" s="6">
        <v>41847.0</v>
      </c>
      <c r="B141" s="8" t="s">
        <v>12</v>
      </c>
      <c r="C141" s="8" t="s">
        <v>192</v>
      </c>
    </row>
    <row r="142">
      <c r="A142" s="6">
        <v>41850.0</v>
      </c>
      <c r="B142" s="8" t="s">
        <v>144</v>
      </c>
      <c r="C142" s="8" t="s">
        <v>193</v>
      </c>
    </row>
    <row r="143">
      <c r="A143" s="6">
        <v>41852.0</v>
      </c>
      <c r="B143" s="8" t="s">
        <v>12</v>
      </c>
      <c r="C143" s="8" t="s">
        <v>194</v>
      </c>
    </row>
    <row r="144">
      <c r="A144" s="6">
        <v>41852.0</v>
      </c>
      <c r="B144" s="8" t="s">
        <v>14</v>
      </c>
      <c r="C144" s="8" t="s">
        <v>195</v>
      </c>
    </row>
    <row r="145">
      <c r="A145" s="6">
        <v>41853.0</v>
      </c>
      <c r="B145" s="8" t="s">
        <v>12</v>
      </c>
      <c r="C145" s="8" t="s">
        <v>196</v>
      </c>
    </row>
    <row r="146">
      <c r="A146" s="6">
        <v>41855.0</v>
      </c>
      <c r="B146" s="8" t="s">
        <v>12</v>
      </c>
      <c r="C146" s="8" t="s">
        <v>197</v>
      </c>
    </row>
    <row r="147">
      <c r="A147" s="6">
        <v>41855.0</v>
      </c>
      <c r="B147" s="8" t="s">
        <v>10</v>
      </c>
      <c r="C147" s="8" t="s">
        <v>198</v>
      </c>
    </row>
    <row r="148">
      <c r="A148" s="6">
        <v>41858.0</v>
      </c>
      <c r="B148" s="8" t="s">
        <v>14</v>
      </c>
      <c r="C148" s="8" t="s">
        <v>199</v>
      </c>
    </row>
    <row r="149">
      <c r="A149" s="6">
        <v>41859.0</v>
      </c>
      <c r="B149" s="8" t="s">
        <v>12</v>
      </c>
      <c r="C149" s="8" t="s">
        <v>200</v>
      </c>
    </row>
    <row r="150">
      <c r="A150" s="6">
        <v>41863.0</v>
      </c>
      <c r="B150" s="8" t="s">
        <v>12</v>
      </c>
      <c r="C150" s="8" t="s">
        <v>201</v>
      </c>
    </row>
    <row r="151">
      <c r="A151" s="6">
        <v>41864.0</v>
      </c>
      <c r="B151" s="8" t="s">
        <v>12</v>
      </c>
      <c r="C151" s="8" t="s">
        <v>202</v>
      </c>
    </row>
    <row r="152">
      <c r="A152" s="6">
        <v>41865.0</v>
      </c>
      <c r="B152" s="8" t="s">
        <v>14</v>
      </c>
      <c r="C152" s="8" t="s">
        <v>203</v>
      </c>
    </row>
    <row r="153">
      <c r="A153" s="6">
        <v>41868.0</v>
      </c>
      <c r="B153" s="8" t="s">
        <v>119</v>
      </c>
      <c r="C153" s="8" t="s">
        <v>205</v>
      </c>
    </row>
    <row r="154">
      <c r="A154" s="6">
        <v>41869.0</v>
      </c>
      <c r="B154" s="8" t="s">
        <v>119</v>
      </c>
      <c r="C154" s="8" t="s">
        <v>208</v>
      </c>
    </row>
    <row r="155">
      <c r="A155" s="6">
        <v>41869.0</v>
      </c>
      <c r="B155" s="8" t="s">
        <v>16</v>
      </c>
      <c r="C155" s="8" t="s">
        <v>210</v>
      </c>
    </row>
    <row r="156">
      <c r="A156" s="6">
        <v>41870.0</v>
      </c>
      <c r="B156" s="8" t="s">
        <v>10</v>
      </c>
      <c r="C156" s="8" t="s">
        <v>211</v>
      </c>
    </row>
    <row r="157">
      <c r="A157" s="6">
        <v>41870.0</v>
      </c>
      <c r="B157" s="8" t="s">
        <v>14</v>
      </c>
      <c r="C157" s="8" t="s">
        <v>212</v>
      </c>
    </row>
    <row r="158">
      <c r="A158" s="6">
        <v>41881.0</v>
      </c>
      <c r="B158" s="8" t="s">
        <v>14</v>
      </c>
      <c r="C158" s="8" t="s">
        <v>213</v>
      </c>
    </row>
    <row r="159">
      <c r="A159" s="6">
        <v>41882.0</v>
      </c>
      <c r="B159" s="8" t="s">
        <v>144</v>
      </c>
      <c r="C159" s="8" t="s">
        <v>214</v>
      </c>
    </row>
    <row r="160">
      <c r="A160" s="6">
        <v>41883.0</v>
      </c>
      <c r="B160" s="8" t="s">
        <v>14</v>
      </c>
      <c r="C160" s="8" t="s">
        <v>215</v>
      </c>
    </row>
    <row r="161">
      <c r="A161" s="6">
        <v>41884.0</v>
      </c>
      <c r="B161" s="8" t="s">
        <v>12</v>
      </c>
      <c r="C161" s="8" t="s">
        <v>216</v>
      </c>
    </row>
    <row r="162">
      <c r="A162" s="6">
        <v>41891.0</v>
      </c>
      <c r="B162" s="8" t="s">
        <v>144</v>
      </c>
      <c r="C162" s="8" t="s">
        <v>218</v>
      </c>
    </row>
    <row r="163">
      <c r="A163" s="6">
        <v>41892.0</v>
      </c>
      <c r="B163" s="8" t="s">
        <v>12</v>
      </c>
      <c r="C163" s="8" t="s">
        <v>219</v>
      </c>
    </row>
    <row r="164">
      <c r="A164" s="6">
        <v>41892.0</v>
      </c>
      <c r="B164" s="8" t="s">
        <v>12</v>
      </c>
      <c r="C164" s="8" t="s">
        <v>220</v>
      </c>
    </row>
    <row r="165">
      <c r="A165" s="6">
        <v>41895.0</v>
      </c>
      <c r="B165" s="8" t="s">
        <v>12</v>
      </c>
      <c r="C165" s="8" t="s">
        <v>224</v>
      </c>
    </row>
    <row r="166">
      <c r="A166" s="6">
        <v>41895.0</v>
      </c>
      <c r="B166" s="8" t="s">
        <v>10</v>
      </c>
      <c r="C166" s="8" t="s">
        <v>225</v>
      </c>
    </row>
    <row r="167">
      <c r="A167" s="6">
        <v>41896.0</v>
      </c>
      <c r="B167" s="8" t="s">
        <v>14</v>
      </c>
      <c r="C167" s="8" t="s">
        <v>226</v>
      </c>
    </row>
    <row r="168">
      <c r="A168" s="26" t="s">
        <v>227</v>
      </c>
      <c r="B168" s="8" t="s">
        <v>10</v>
      </c>
      <c r="C168" s="8" t="s">
        <v>231</v>
      </c>
    </row>
    <row r="169">
      <c r="A169" s="26" t="s">
        <v>232</v>
      </c>
      <c r="B169" s="8" t="s">
        <v>10</v>
      </c>
      <c r="C169" s="8" t="s">
        <v>233</v>
      </c>
    </row>
    <row r="170">
      <c r="A170" s="26" t="s">
        <v>234</v>
      </c>
      <c r="B170" s="8" t="s">
        <v>10</v>
      </c>
      <c r="C170" s="8" t="s">
        <v>235</v>
      </c>
    </row>
    <row r="171">
      <c r="A171" s="6">
        <v>41913.0</v>
      </c>
      <c r="B171" s="8" t="s">
        <v>14</v>
      </c>
      <c r="C171" s="8" t="s">
        <v>237</v>
      </c>
    </row>
    <row r="172">
      <c r="A172" s="6">
        <v>41913.0</v>
      </c>
      <c r="B172" s="8" t="s">
        <v>14</v>
      </c>
      <c r="C172" s="8" t="s">
        <v>240</v>
      </c>
    </row>
    <row r="173">
      <c r="A173" s="6">
        <v>41914.0</v>
      </c>
      <c r="B173" s="8" t="s">
        <v>14</v>
      </c>
      <c r="C173" s="8" t="s">
        <v>245</v>
      </c>
    </row>
    <row r="174">
      <c r="A174" s="6">
        <v>41921.0</v>
      </c>
      <c r="B174" s="8" t="s">
        <v>14</v>
      </c>
      <c r="C174" s="8" t="s">
        <v>246</v>
      </c>
    </row>
    <row r="175">
      <c r="A175" s="6">
        <v>41922.0</v>
      </c>
      <c r="B175" s="8" t="s">
        <v>10</v>
      </c>
      <c r="C175" s="8" t="s">
        <v>247</v>
      </c>
    </row>
    <row r="176">
      <c r="A176" s="6">
        <v>41926.0</v>
      </c>
      <c r="B176" s="8" t="s">
        <v>10</v>
      </c>
      <c r="C176" s="8" t="s">
        <v>248</v>
      </c>
    </row>
    <row r="177">
      <c r="A177" s="6">
        <v>41927.0</v>
      </c>
      <c r="B177" s="8" t="s">
        <v>12</v>
      </c>
      <c r="C177" s="8" t="s">
        <v>249</v>
      </c>
    </row>
    <row r="178">
      <c r="A178" s="6">
        <v>41928.0</v>
      </c>
      <c r="B178" s="8" t="s">
        <v>10</v>
      </c>
      <c r="C178" s="8" t="s">
        <v>250</v>
      </c>
    </row>
    <row r="179">
      <c r="A179" s="6">
        <v>41928.0</v>
      </c>
      <c r="B179" s="8" t="s">
        <v>12</v>
      </c>
      <c r="C179" s="8" t="s">
        <v>252</v>
      </c>
      <c r="D179" s="8" t="s">
        <v>253</v>
      </c>
    </row>
    <row r="180">
      <c r="A180" s="6">
        <v>41932.0</v>
      </c>
      <c r="B180" s="8" t="s">
        <v>12</v>
      </c>
      <c r="C180" s="8" t="s">
        <v>254</v>
      </c>
    </row>
    <row r="181">
      <c r="A181" s="6">
        <v>41941.0</v>
      </c>
      <c r="B181" s="8" t="s">
        <v>12</v>
      </c>
      <c r="C181" s="8" t="s">
        <v>259</v>
      </c>
    </row>
    <row r="182">
      <c r="A182" s="6">
        <v>41942.0</v>
      </c>
      <c r="B182" s="8" t="s">
        <v>12</v>
      </c>
      <c r="C182" s="8" t="s">
        <v>262</v>
      </c>
    </row>
    <row r="183">
      <c r="A183" s="6">
        <v>41943.0</v>
      </c>
      <c r="B183" s="8" t="s">
        <v>12</v>
      </c>
      <c r="C183" s="8" t="s">
        <v>268</v>
      </c>
    </row>
    <row r="184">
      <c r="A184" s="6">
        <v>41952.0</v>
      </c>
      <c r="B184" s="8" t="s">
        <v>144</v>
      </c>
      <c r="C184" s="8" t="s">
        <v>273</v>
      </c>
    </row>
    <row r="185">
      <c r="A185" s="6">
        <v>41960.0</v>
      </c>
      <c r="B185" s="8" t="s">
        <v>12</v>
      </c>
      <c r="C185" s="8" t="s">
        <v>274</v>
      </c>
    </row>
    <row r="186">
      <c r="A186" s="6">
        <v>41964.0</v>
      </c>
      <c r="B186" s="8" t="s">
        <v>12</v>
      </c>
      <c r="C186" s="8" t="s">
        <v>278</v>
      </c>
    </row>
    <row r="187">
      <c r="A187" s="6">
        <v>41972.0</v>
      </c>
      <c r="B187" s="8" t="s">
        <v>14</v>
      </c>
      <c r="C187" s="8" t="s">
        <v>281</v>
      </c>
    </row>
    <row r="188">
      <c r="A188" s="6">
        <v>41974.0</v>
      </c>
      <c r="B188" s="8" t="s">
        <v>12</v>
      </c>
      <c r="C188" s="8" t="s">
        <v>282</v>
      </c>
    </row>
    <row r="189">
      <c r="A189" s="6">
        <v>41974.0</v>
      </c>
      <c r="B189" s="8" t="s">
        <v>14</v>
      </c>
      <c r="C189" s="8" t="s">
        <v>284</v>
      </c>
    </row>
    <row r="190">
      <c r="A190" s="6">
        <v>41974.0</v>
      </c>
      <c r="B190" s="8" t="s">
        <v>12</v>
      </c>
      <c r="C190" s="8" t="s">
        <v>286</v>
      </c>
    </row>
    <row r="191">
      <c r="A191" s="6">
        <v>41975.0</v>
      </c>
      <c r="B191" s="8" t="s">
        <v>144</v>
      </c>
      <c r="C191" s="8" t="s">
        <v>288</v>
      </c>
    </row>
    <row r="192">
      <c r="A192" s="6">
        <v>41976.0</v>
      </c>
      <c r="B192" s="8" t="s">
        <v>144</v>
      </c>
      <c r="C192" s="8" t="s">
        <v>290</v>
      </c>
    </row>
    <row r="193">
      <c r="A193" s="6">
        <v>41976.0</v>
      </c>
      <c r="B193" s="8" t="s">
        <v>14</v>
      </c>
      <c r="C193" s="8" t="s">
        <v>292</v>
      </c>
    </row>
    <row r="194">
      <c r="A194" s="6">
        <v>41978.0</v>
      </c>
      <c r="B194" s="8" t="s">
        <v>12</v>
      </c>
      <c r="C194" s="8" t="s">
        <v>293</v>
      </c>
    </row>
    <row r="195">
      <c r="A195" s="36"/>
      <c r="B195" s="8" t="s">
        <v>10</v>
      </c>
      <c r="C195" s="8" t="s">
        <v>297</v>
      </c>
    </row>
    <row r="196">
      <c r="A196" s="6">
        <v>41991.0</v>
      </c>
      <c r="B196" s="8" t="s">
        <v>14</v>
      </c>
      <c r="C196" s="8" t="s">
        <v>300</v>
      </c>
    </row>
    <row r="197">
      <c r="A197" s="6">
        <v>41996.0</v>
      </c>
      <c r="B197" s="8" t="s">
        <v>12</v>
      </c>
      <c r="C197" s="8" t="s">
        <v>301</v>
      </c>
    </row>
    <row r="198">
      <c r="A198" s="6">
        <v>42000.0</v>
      </c>
      <c r="B198" s="8" t="s">
        <v>12</v>
      </c>
      <c r="C198" s="8" t="s">
        <v>302</v>
      </c>
    </row>
    <row r="199">
      <c r="A199" s="6">
        <v>42010.0</v>
      </c>
      <c r="B199" s="8" t="s">
        <v>144</v>
      </c>
      <c r="C199" s="8" t="s">
        <v>303</v>
      </c>
    </row>
    <row r="200">
      <c r="A200" s="6">
        <v>42010.0</v>
      </c>
      <c r="B200" s="8" t="s">
        <v>144</v>
      </c>
      <c r="C200" s="8" t="s">
        <v>304</v>
      </c>
    </row>
    <row r="201">
      <c r="A201" s="6">
        <v>42014.0</v>
      </c>
      <c r="B201" s="8" t="s">
        <v>12</v>
      </c>
      <c r="C201" s="8" t="s">
        <v>305</v>
      </c>
    </row>
    <row r="202">
      <c r="A202" s="6">
        <v>42014.0</v>
      </c>
      <c r="B202" s="8" t="s">
        <v>144</v>
      </c>
      <c r="C202" s="8" t="s">
        <v>306</v>
      </c>
    </row>
    <row r="203">
      <c r="A203" s="6">
        <v>42015.0</v>
      </c>
      <c r="B203" s="8" t="s">
        <v>12</v>
      </c>
      <c r="C203" s="8" t="s">
        <v>307</v>
      </c>
    </row>
    <row r="204">
      <c r="A204" s="6">
        <v>42016.0</v>
      </c>
      <c r="B204" s="8" t="s">
        <v>12</v>
      </c>
      <c r="C204" s="8" t="s">
        <v>309</v>
      </c>
    </row>
    <row r="205">
      <c r="A205" s="6">
        <v>42019.0</v>
      </c>
      <c r="B205" s="8" t="s">
        <v>12</v>
      </c>
      <c r="C205" s="8" t="s">
        <v>310</v>
      </c>
    </row>
    <row r="206">
      <c r="A206" s="6">
        <v>42022.0</v>
      </c>
      <c r="B206" s="8" t="s">
        <v>12</v>
      </c>
      <c r="C206" s="8" t="s">
        <v>311</v>
      </c>
    </row>
    <row r="207">
      <c r="A207" s="6">
        <v>42030.0</v>
      </c>
      <c r="B207" s="8" t="s">
        <v>14</v>
      </c>
      <c r="C207" s="8" t="s">
        <v>312</v>
      </c>
    </row>
    <row r="208">
      <c r="A208" s="6">
        <v>42033.0</v>
      </c>
      <c r="B208" s="8" t="s">
        <v>12</v>
      </c>
      <c r="C208" s="8" t="s">
        <v>313</v>
      </c>
    </row>
    <row r="209">
      <c r="A209" s="6">
        <v>42037.0</v>
      </c>
      <c r="B209" s="8" t="s">
        <v>10</v>
      </c>
      <c r="C209" s="8" t="s">
        <v>314</v>
      </c>
    </row>
    <row r="210">
      <c r="A210" s="6">
        <v>42047.0</v>
      </c>
      <c r="B210" s="8" t="s">
        <v>12</v>
      </c>
      <c r="C210" s="8" t="s">
        <v>315</v>
      </c>
    </row>
    <row r="211">
      <c r="A211" s="6">
        <v>42048.0</v>
      </c>
      <c r="B211" s="8" t="s">
        <v>12</v>
      </c>
      <c r="C211" s="8" t="s">
        <v>316</v>
      </c>
    </row>
    <row r="212">
      <c r="A212" s="6">
        <v>42053.0</v>
      </c>
      <c r="B212" s="8" t="s">
        <v>12</v>
      </c>
      <c r="C212" s="8" t="s">
        <v>317</v>
      </c>
    </row>
    <row r="213">
      <c r="A213" s="6">
        <v>42060.0</v>
      </c>
      <c r="B213" s="8" t="s">
        <v>12</v>
      </c>
      <c r="C213" s="8" t="s">
        <v>318</v>
      </c>
    </row>
    <row r="214">
      <c r="A214" s="6">
        <v>42060.0</v>
      </c>
      <c r="B214" s="8" t="s">
        <v>319</v>
      </c>
      <c r="C214" s="8" t="s">
        <v>320</v>
      </c>
    </row>
    <row r="215">
      <c r="A215" s="6">
        <v>42063.0</v>
      </c>
      <c r="B215" s="8" t="s">
        <v>144</v>
      </c>
      <c r="C215" s="8" t="s">
        <v>321</v>
      </c>
    </row>
    <row r="216">
      <c r="A216" s="6">
        <v>42067.0</v>
      </c>
      <c r="B216" s="8" t="s">
        <v>12</v>
      </c>
      <c r="C216" s="8" t="s">
        <v>322</v>
      </c>
    </row>
    <row r="217">
      <c r="A217" s="6">
        <v>42071.0</v>
      </c>
      <c r="B217" s="8" t="s">
        <v>10</v>
      </c>
      <c r="C217" s="8" t="s">
        <v>323</v>
      </c>
    </row>
    <row r="218">
      <c r="A218" s="6">
        <v>42072.0</v>
      </c>
      <c r="B218" s="8" t="s">
        <v>10</v>
      </c>
      <c r="C218" s="8" t="s">
        <v>324</v>
      </c>
    </row>
    <row r="219">
      <c r="A219" s="6">
        <v>42079.0</v>
      </c>
      <c r="B219" s="8" t="s">
        <v>12</v>
      </c>
      <c r="C219" s="8" t="s">
        <v>325</v>
      </c>
    </row>
    <row r="220">
      <c r="A220" s="6">
        <v>42082.0</v>
      </c>
      <c r="B220" s="8" t="s">
        <v>14</v>
      </c>
      <c r="C220" s="8" t="s">
        <v>326</v>
      </c>
    </row>
    <row r="221">
      <c r="A221" s="6">
        <v>42087.0</v>
      </c>
      <c r="B221" s="8" t="s">
        <v>12</v>
      </c>
      <c r="C221" s="8" t="s">
        <v>327</v>
      </c>
    </row>
    <row r="222">
      <c r="A222" s="6">
        <v>41357.0</v>
      </c>
      <c r="B222" s="8" t="s">
        <v>14</v>
      </c>
      <c r="C222" s="8" t="s">
        <v>328</v>
      </c>
    </row>
    <row r="223">
      <c r="A223" s="6">
        <v>42089.0</v>
      </c>
      <c r="B223" s="8" t="s">
        <v>12</v>
      </c>
      <c r="C223" s="8" t="s">
        <v>329</v>
      </c>
    </row>
    <row r="224">
      <c r="A224" s="6">
        <v>42090.0</v>
      </c>
      <c r="B224" s="8" t="s">
        <v>12</v>
      </c>
      <c r="C224" s="8" t="s">
        <v>330</v>
      </c>
    </row>
    <row r="225">
      <c r="A225" s="6">
        <v>42095.0</v>
      </c>
      <c r="B225" s="8" t="s">
        <v>144</v>
      </c>
      <c r="C225" s="8" t="s">
        <v>331</v>
      </c>
    </row>
    <row r="226">
      <c r="A226" s="6">
        <v>42097.0</v>
      </c>
      <c r="B226" s="8" t="s">
        <v>12</v>
      </c>
      <c r="C226" s="8" t="s">
        <v>332</v>
      </c>
    </row>
    <row r="227">
      <c r="A227" s="6">
        <v>42099.0</v>
      </c>
      <c r="B227" s="8" t="s">
        <v>12</v>
      </c>
      <c r="C227" s="8" t="s">
        <v>333</v>
      </c>
    </row>
    <row r="228">
      <c r="A228" s="6">
        <v>42100.0</v>
      </c>
      <c r="B228" s="8" t="s">
        <v>12</v>
      </c>
      <c r="C228" s="8" t="s">
        <v>334</v>
      </c>
    </row>
    <row r="229">
      <c r="A229" s="6">
        <v>42102.0</v>
      </c>
      <c r="B229" s="8" t="s">
        <v>14</v>
      </c>
      <c r="C229" s="8" t="s">
        <v>335</v>
      </c>
    </row>
    <row r="230">
      <c r="A230" s="6">
        <v>42105.0</v>
      </c>
      <c r="B230" s="8" t="s">
        <v>12</v>
      </c>
      <c r="C230" s="8" t="s">
        <v>336</v>
      </c>
    </row>
    <row r="231">
      <c r="A231" s="6">
        <v>42107.0</v>
      </c>
      <c r="B231" s="8" t="s">
        <v>12</v>
      </c>
      <c r="C231" s="8" t="s">
        <v>337</v>
      </c>
    </row>
    <row r="232">
      <c r="A232" s="6">
        <v>42108.0</v>
      </c>
      <c r="B232" s="8" t="s">
        <v>14</v>
      </c>
      <c r="C232" s="8" t="s">
        <v>338</v>
      </c>
    </row>
    <row r="233">
      <c r="A233" s="6">
        <v>42115.0</v>
      </c>
      <c r="B233" s="8" t="s">
        <v>12</v>
      </c>
      <c r="C233" s="8" t="s">
        <v>339</v>
      </c>
    </row>
    <row r="234">
      <c r="A234" s="6">
        <v>42116.0</v>
      </c>
      <c r="B234" s="8" t="s">
        <v>12</v>
      </c>
      <c r="C234" s="8" t="s">
        <v>340</v>
      </c>
    </row>
    <row r="235">
      <c r="A235" s="6">
        <v>42130.0</v>
      </c>
      <c r="B235" s="8" t="s">
        <v>10</v>
      </c>
      <c r="C235" s="8" t="s">
        <v>341</v>
      </c>
    </row>
    <row r="236">
      <c r="A236" s="6">
        <v>42144.0</v>
      </c>
      <c r="B236" s="8" t="s">
        <v>12</v>
      </c>
      <c r="C236" s="8" t="s">
        <v>342</v>
      </c>
    </row>
    <row r="237">
      <c r="A237" s="6">
        <v>42146.0</v>
      </c>
      <c r="B237" s="8" t="s">
        <v>12</v>
      </c>
      <c r="C237" s="8" t="s">
        <v>343</v>
      </c>
    </row>
    <row r="238">
      <c r="A238" s="6">
        <v>42149.0</v>
      </c>
      <c r="B238" s="8" t="s">
        <v>10</v>
      </c>
      <c r="C238" s="8" t="s">
        <v>344</v>
      </c>
    </row>
    <row r="239">
      <c r="A239" s="6">
        <v>42149.0</v>
      </c>
      <c r="B239" s="8" t="s">
        <v>12</v>
      </c>
      <c r="C239" s="8" t="s">
        <v>345</v>
      </c>
    </row>
    <row r="240">
      <c r="A240" s="6">
        <v>42153.0</v>
      </c>
      <c r="B240" s="8" t="s">
        <v>12</v>
      </c>
      <c r="C240" s="8" t="s">
        <v>346</v>
      </c>
    </row>
    <row r="241">
      <c r="A241" s="6">
        <v>42158.0</v>
      </c>
      <c r="B241" s="38" t="s">
        <v>12</v>
      </c>
      <c r="C241" s="38" t="s">
        <v>348</v>
      </c>
    </row>
    <row r="242">
      <c r="A242" s="6">
        <v>42160.0</v>
      </c>
      <c r="B242" s="38" t="s">
        <v>10</v>
      </c>
      <c r="C242" s="38" t="s">
        <v>349</v>
      </c>
    </row>
    <row r="243">
      <c r="A243" s="6">
        <v>42160.0</v>
      </c>
      <c r="B243" s="38" t="s">
        <v>10</v>
      </c>
      <c r="C243" s="38" t="s">
        <v>350</v>
      </c>
    </row>
    <row r="244">
      <c r="A244" s="6">
        <v>42160.0</v>
      </c>
      <c r="B244" s="38" t="s">
        <v>10</v>
      </c>
      <c r="C244" s="38" t="s">
        <v>351</v>
      </c>
    </row>
    <row r="245">
      <c r="A245" s="6">
        <v>42160.0</v>
      </c>
      <c r="B245" s="38" t="s">
        <v>10</v>
      </c>
      <c r="C245" s="38" t="s">
        <v>352</v>
      </c>
    </row>
    <row r="246">
      <c r="A246" s="6">
        <v>42163.0</v>
      </c>
      <c r="B246" s="38" t="s">
        <v>12</v>
      </c>
      <c r="C246" s="38" t="s">
        <v>353</v>
      </c>
    </row>
    <row r="247">
      <c r="A247" s="6">
        <v>42163.0</v>
      </c>
      <c r="B247" s="38" t="s">
        <v>144</v>
      </c>
      <c r="C247" s="38" t="s">
        <v>354</v>
      </c>
    </row>
    <row r="248">
      <c r="A248" s="6">
        <v>42165.0</v>
      </c>
      <c r="B248" s="38" t="s">
        <v>12</v>
      </c>
      <c r="C248" s="38" t="s">
        <v>355</v>
      </c>
    </row>
    <row r="249">
      <c r="A249" s="6">
        <v>42171.0</v>
      </c>
      <c r="B249" s="38" t="s">
        <v>12</v>
      </c>
      <c r="C249" s="38" t="s">
        <v>356</v>
      </c>
    </row>
    <row r="250">
      <c r="A250" s="6">
        <v>42190.0</v>
      </c>
      <c r="B250" s="38" t="s">
        <v>10</v>
      </c>
      <c r="C250" s="38" t="s">
        <v>357</v>
      </c>
    </row>
    <row r="251">
      <c r="A251" s="6">
        <v>42194.0</v>
      </c>
      <c r="B251" s="38" t="s">
        <v>12</v>
      </c>
      <c r="C251" s="38" t="s">
        <v>358</v>
      </c>
    </row>
    <row r="252">
      <c r="A252" s="6">
        <v>42199.0</v>
      </c>
      <c r="B252" s="38" t="s">
        <v>144</v>
      </c>
      <c r="C252" s="38" t="s">
        <v>359</v>
      </c>
    </row>
    <row r="253">
      <c r="A253" s="6">
        <v>42204.0</v>
      </c>
      <c r="B253" s="38" t="s">
        <v>12</v>
      </c>
      <c r="C253" s="38" t="s">
        <v>360</v>
      </c>
    </row>
    <row r="254">
      <c r="A254" s="6">
        <v>42205.0</v>
      </c>
      <c r="B254" s="38" t="s">
        <v>12</v>
      </c>
      <c r="C254" s="38" t="s">
        <v>361</v>
      </c>
    </row>
    <row r="255">
      <c r="A255" s="6">
        <v>42209.0</v>
      </c>
      <c r="B255" s="38" t="s">
        <v>10</v>
      </c>
      <c r="C255" s="38" t="s">
        <v>362</v>
      </c>
    </row>
    <row r="256">
      <c r="A256" s="6">
        <v>42210.0</v>
      </c>
      <c r="B256" s="38" t="s">
        <v>10</v>
      </c>
      <c r="C256" s="38" t="s">
        <v>363</v>
      </c>
    </row>
    <row r="257">
      <c r="A257" s="6">
        <v>42211.0</v>
      </c>
      <c r="B257" s="38" t="s">
        <v>10</v>
      </c>
      <c r="C257" s="38" t="s">
        <v>364</v>
      </c>
    </row>
    <row r="258">
      <c r="A258" s="6">
        <v>42219.0</v>
      </c>
      <c r="B258" s="38" t="s">
        <v>10</v>
      </c>
      <c r="C258" s="38" t="s">
        <v>365</v>
      </c>
    </row>
    <row r="259">
      <c r="A259" s="6">
        <v>42226.0</v>
      </c>
      <c r="B259" s="38" t="s">
        <v>12</v>
      </c>
      <c r="C259" s="38" t="s">
        <v>366</v>
      </c>
    </row>
    <row r="260">
      <c r="A260" s="6">
        <v>42228.0</v>
      </c>
      <c r="B260" s="38" t="s">
        <v>10</v>
      </c>
      <c r="C260" s="38" t="s">
        <v>368</v>
      </c>
    </row>
    <row r="261">
      <c r="A261" s="6">
        <v>42232.0</v>
      </c>
      <c r="B261" s="38" t="s">
        <v>12</v>
      </c>
      <c r="C261" s="38" t="s">
        <v>369</v>
      </c>
    </row>
    <row r="262">
      <c r="A262" s="6">
        <v>42244.0</v>
      </c>
      <c r="B262" s="38" t="s">
        <v>12</v>
      </c>
      <c r="C262" s="38" t="s">
        <v>370</v>
      </c>
    </row>
    <row r="263">
      <c r="A263" s="6">
        <v>42248.0</v>
      </c>
      <c r="B263" s="38" t="s">
        <v>12</v>
      </c>
      <c r="C263" s="38" t="s">
        <v>371</v>
      </c>
    </row>
    <row r="264">
      <c r="A264" s="6">
        <v>42252.0</v>
      </c>
      <c r="B264" s="38" t="s">
        <v>12</v>
      </c>
      <c r="C264" s="38" t="s">
        <v>372</v>
      </c>
    </row>
    <row r="265">
      <c r="A265" s="6">
        <v>42255.0</v>
      </c>
      <c r="B265" s="38" t="s">
        <v>10</v>
      </c>
      <c r="C265" s="38" t="s">
        <v>373</v>
      </c>
    </row>
    <row r="266">
      <c r="A266" s="6">
        <v>42260.0</v>
      </c>
      <c r="B266" s="38" t="s">
        <v>10</v>
      </c>
      <c r="C266" s="38" t="s">
        <v>374</v>
      </c>
    </row>
    <row r="267">
      <c r="A267" s="6">
        <v>42264.0</v>
      </c>
      <c r="B267" s="38" t="s">
        <v>12</v>
      </c>
      <c r="C267" s="38" t="s">
        <v>375</v>
      </c>
    </row>
    <row r="268">
      <c r="A268" s="6">
        <v>42268.0</v>
      </c>
      <c r="B268" s="38" t="s">
        <v>12</v>
      </c>
      <c r="C268" s="38" t="s">
        <v>376</v>
      </c>
    </row>
    <row r="269">
      <c r="A269" s="6">
        <v>42268.0</v>
      </c>
      <c r="B269" s="38" t="s">
        <v>10</v>
      </c>
      <c r="C269" s="38" t="s">
        <v>377</v>
      </c>
    </row>
    <row r="270">
      <c r="A270" s="6">
        <v>42273.0</v>
      </c>
      <c r="B270" s="38" t="s">
        <v>10</v>
      </c>
      <c r="C270" s="38" t="s">
        <v>378</v>
      </c>
    </row>
    <row r="271">
      <c r="A271" s="6">
        <v>42282.0</v>
      </c>
      <c r="B271" s="38" t="s">
        <v>12</v>
      </c>
      <c r="C271" s="38" t="s">
        <v>379</v>
      </c>
    </row>
    <row r="272">
      <c r="A272" s="6">
        <v>42285.0</v>
      </c>
      <c r="B272" s="38" t="s">
        <v>10</v>
      </c>
      <c r="C272" s="38" t="s">
        <v>380</v>
      </c>
    </row>
    <row r="273">
      <c r="A273" s="6">
        <v>42293.0</v>
      </c>
      <c r="B273" s="38" t="s">
        <v>10</v>
      </c>
      <c r="C273" s="38" t="s">
        <v>381</v>
      </c>
    </row>
    <row r="274">
      <c r="A274" s="6">
        <v>42295.0</v>
      </c>
      <c r="B274" s="38" t="s">
        <v>12</v>
      </c>
      <c r="C274" s="38" t="s">
        <v>382</v>
      </c>
    </row>
    <row r="275">
      <c r="A275" s="6">
        <v>42304.0</v>
      </c>
      <c r="B275" s="38" t="s">
        <v>12</v>
      </c>
      <c r="C275" s="38" t="s">
        <v>383</v>
      </c>
    </row>
    <row r="276">
      <c r="A276" s="6">
        <v>42312.0</v>
      </c>
      <c r="B276" s="38" t="s">
        <v>12</v>
      </c>
      <c r="C276" s="38" t="s">
        <v>384</v>
      </c>
    </row>
    <row r="277">
      <c r="A277" s="6">
        <v>42316.0</v>
      </c>
      <c r="B277" s="38" t="s">
        <v>12</v>
      </c>
      <c r="C277" s="38" t="s">
        <v>385</v>
      </c>
    </row>
    <row r="278">
      <c r="A278" s="6">
        <v>42322.0</v>
      </c>
      <c r="B278" s="38" t="s">
        <v>12</v>
      </c>
      <c r="C278" s="38" t="s">
        <v>386</v>
      </c>
    </row>
    <row r="279">
      <c r="A279" s="6">
        <v>42326.0</v>
      </c>
      <c r="B279" s="38" t="s">
        <v>12</v>
      </c>
      <c r="C279" s="38" t="s">
        <v>387</v>
      </c>
    </row>
    <row r="280">
      <c r="A280" s="6">
        <v>42327.0</v>
      </c>
      <c r="B280" s="38" t="s">
        <v>10</v>
      </c>
      <c r="C280" s="38" t="s">
        <v>388</v>
      </c>
    </row>
    <row r="281">
      <c r="A281" s="6">
        <v>42338.0</v>
      </c>
      <c r="B281" s="38" t="s">
        <v>12</v>
      </c>
      <c r="C281" s="38" t="s">
        <v>389</v>
      </c>
    </row>
    <row r="282">
      <c r="A282" s="6">
        <v>42344.0</v>
      </c>
      <c r="B282" s="38" t="s">
        <v>12</v>
      </c>
      <c r="C282" s="38" t="s">
        <v>390</v>
      </c>
    </row>
    <row r="283">
      <c r="A283" s="6">
        <v>42345.0</v>
      </c>
      <c r="B283" s="38" t="s">
        <v>12</v>
      </c>
      <c r="C283" s="38" t="s">
        <v>391</v>
      </c>
    </row>
    <row r="284">
      <c r="A284" s="6">
        <v>42348.0</v>
      </c>
      <c r="B284" s="38" t="s">
        <v>12</v>
      </c>
      <c r="C284" s="38" t="s">
        <v>392</v>
      </c>
    </row>
    <row r="285">
      <c r="A285" s="6">
        <v>42351.0</v>
      </c>
      <c r="B285" s="38" t="s">
        <v>12</v>
      </c>
      <c r="C285" s="38" t="s">
        <v>393</v>
      </c>
    </row>
    <row r="286">
      <c r="A286" s="6">
        <v>42362.0</v>
      </c>
      <c r="B286" s="38" t="s">
        <v>144</v>
      </c>
      <c r="C286" s="38" t="s">
        <v>394</v>
      </c>
    </row>
    <row r="287">
      <c r="A287" s="6">
        <v>42365.0</v>
      </c>
      <c r="B287" s="38" t="s">
        <v>12</v>
      </c>
      <c r="C287" s="38" t="s">
        <v>395</v>
      </c>
    </row>
    <row r="288">
      <c r="A288" s="6">
        <v>42373.0</v>
      </c>
      <c r="B288" s="38" t="s">
        <v>16</v>
      </c>
      <c r="C288" s="38" t="s">
        <v>396</v>
      </c>
    </row>
    <row r="289">
      <c r="A289" s="6">
        <v>42376.0</v>
      </c>
      <c r="B289" s="38" t="s">
        <v>12</v>
      </c>
      <c r="C289" s="38" t="s">
        <v>397</v>
      </c>
    </row>
    <row r="290">
      <c r="A290" s="6">
        <v>42383.0</v>
      </c>
      <c r="B290" s="38" t="s">
        <v>16</v>
      </c>
      <c r="C290" s="38" t="s">
        <v>399</v>
      </c>
    </row>
    <row r="291">
      <c r="A291" s="6">
        <v>42393.0</v>
      </c>
      <c r="B291" s="38" t="s">
        <v>12</v>
      </c>
      <c r="C291" s="38" t="s">
        <v>400</v>
      </c>
    </row>
    <row r="292">
      <c r="A292" s="6">
        <v>42400.0</v>
      </c>
      <c r="B292" s="38" t="s">
        <v>10</v>
      </c>
      <c r="C292" s="38" t="s">
        <v>401</v>
      </c>
    </row>
    <row r="293">
      <c r="A293" s="6">
        <v>42405.0</v>
      </c>
      <c r="B293" s="38" t="s">
        <v>16</v>
      </c>
      <c r="C293" s="38" t="s">
        <v>402</v>
      </c>
    </row>
    <row r="294">
      <c r="A294" s="6">
        <v>42444.0</v>
      </c>
      <c r="B294" s="38" t="s">
        <v>12</v>
      </c>
      <c r="C294" s="38" t="s">
        <v>403</v>
      </c>
    </row>
    <row r="295">
      <c r="A295" s="6">
        <v>42447.0</v>
      </c>
      <c r="B295" s="38" t="s">
        <v>12</v>
      </c>
      <c r="C295" s="38" t="s">
        <v>404</v>
      </c>
    </row>
    <row r="296">
      <c r="A296" s="6">
        <v>42456.0</v>
      </c>
      <c r="B296" s="38" t="s">
        <v>12</v>
      </c>
      <c r="C296" s="38" t="s">
        <v>405</v>
      </c>
    </row>
    <row r="297">
      <c r="A297" s="6">
        <v>42458.0</v>
      </c>
      <c r="B297" s="38" t="s">
        <v>12</v>
      </c>
      <c r="C297" s="38" t="s">
        <v>406</v>
      </c>
    </row>
    <row r="298">
      <c r="A298" s="6">
        <v>42465.0</v>
      </c>
      <c r="B298" s="38" t="s">
        <v>12</v>
      </c>
      <c r="C298" s="38" t="s">
        <v>407</v>
      </c>
    </row>
    <row r="299">
      <c r="A299" s="6">
        <v>42478.0</v>
      </c>
      <c r="B299" s="38" t="s">
        <v>12</v>
      </c>
      <c r="C299" s="38" t="s">
        <v>408</v>
      </c>
    </row>
    <row r="300">
      <c r="A300" s="6">
        <v>42487.0</v>
      </c>
      <c r="B300" s="38" t="s">
        <v>12</v>
      </c>
      <c r="C300" s="38" t="s">
        <v>409</v>
      </c>
    </row>
    <row r="301">
      <c r="A301" s="46">
        <v>42542.0</v>
      </c>
      <c r="B301" s="38" t="s">
        <v>12</v>
      </c>
      <c r="C301" s="38" t="s">
        <v>412</v>
      </c>
    </row>
    <row r="302">
      <c r="A302" s="47">
        <v>42562.0</v>
      </c>
      <c r="B302" s="38" t="s">
        <v>144</v>
      </c>
      <c r="C302" s="38" t="s">
        <v>413</v>
      </c>
    </row>
    <row r="303">
      <c r="A303" s="47">
        <v>42610.0</v>
      </c>
      <c r="B303" s="38" t="s">
        <v>144</v>
      </c>
      <c r="C303" s="38" t="s">
        <v>414</v>
      </c>
    </row>
    <row r="304">
      <c r="A304" s="47">
        <v>42611.0</v>
      </c>
      <c r="B304" s="38" t="s">
        <v>144</v>
      </c>
      <c r="C304" s="38" t="s">
        <v>415</v>
      </c>
    </row>
    <row r="305">
      <c r="A305" s="46">
        <v>42620.0</v>
      </c>
      <c r="B305" s="38" t="s">
        <v>12</v>
      </c>
      <c r="C305" s="38" t="s">
        <v>416</v>
      </c>
    </row>
    <row r="306">
      <c r="A306" s="47">
        <v>42635.0</v>
      </c>
      <c r="B306" s="38" t="s">
        <v>12</v>
      </c>
      <c r="C306" s="38" t="s">
        <v>417</v>
      </c>
    </row>
    <row r="307">
      <c r="A307" s="47">
        <v>42641.0</v>
      </c>
      <c r="B307" s="38" t="s">
        <v>144</v>
      </c>
      <c r="C307" s="38" t="s">
        <v>418</v>
      </c>
    </row>
    <row r="308">
      <c r="A308" s="47">
        <v>42647.0</v>
      </c>
      <c r="B308" s="38" t="s">
        <v>144</v>
      </c>
      <c r="C308" s="38" t="s">
        <v>419</v>
      </c>
    </row>
    <row r="309">
      <c r="A309" s="46">
        <v>42660.0</v>
      </c>
      <c r="B309" s="38" t="s">
        <v>12</v>
      </c>
      <c r="C309" s="38" t="s">
        <v>420</v>
      </c>
    </row>
    <row r="310">
      <c r="A310" s="47">
        <v>42661.0</v>
      </c>
      <c r="B310" s="38" t="s">
        <v>144</v>
      </c>
      <c r="C310" s="38" t="s">
        <v>421</v>
      </c>
    </row>
    <row r="311">
      <c r="A311" s="47">
        <v>42662.0</v>
      </c>
      <c r="B311" s="38" t="s">
        <v>144</v>
      </c>
      <c r="C311" s="38" t="s">
        <v>422</v>
      </c>
    </row>
    <row r="312">
      <c r="A312" s="49">
        <v>42680.0</v>
      </c>
      <c r="B312" s="38" t="s">
        <v>12</v>
      </c>
      <c r="C312" s="38" t="s">
        <v>423</v>
      </c>
    </row>
    <row r="313">
      <c r="A313" s="47">
        <v>42691.0</v>
      </c>
      <c r="B313" s="38" t="s">
        <v>16</v>
      </c>
      <c r="C313" s="38" t="s">
        <v>424</v>
      </c>
    </row>
    <row r="314">
      <c r="A314" s="47">
        <v>42699.0</v>
      </c>
      <c r="B314" s="38" t="s">
        <v>144</v>
      </c>
      <c r="C314" s="38" t="s">
        <v>425</v>
      </c>
    </row>
    <row r="315">
      <c r="A315" s="47">
        <v>42702.0</v>
      </c>
      <c r="B315" s="38" t="s">
        <v>12</v>
      </c>
      <c r="C315" s="38" t="s">
        <v>426</v>
      </c>
    </row>
    <row r="316">
      <c r="A316" s="47">
        <v>42703.0</v>
      </c>
      <c r="B316" s="38" t="s">
        <v>12</v>
      </c>
      <c r="C316" s="38" t="s">
        <v>427</v>
      </c>
    </row>
    <row r="317">
      <c r="A317" s="47">
        <v>42704.0</v>
      </c>
      <c r="B317" s="38" t="s">
        <v>12</v>
      </c>
      <c r="C317" s="38" t="s">
        <v>428</v>
      </c>
    </row>
    <row r="318">
      <c r="A318" s="47">
        <v>42714.0</v>
      </c>
      <c r="B318" s="38" t="s">
        <v>12</v>
      </c>
      <c r="C318" s="38" t="s">
        <v>429</v>
      </c>
    </row>
    <row r="319">
      <c r="A319" s="47">
        <v>42716.0</v>
      </c>
      <c r="B319" s="38" t="s">
        <v>144</v>
      </c>
      <c r="C319" s="38" t="s">
        <v>430</v>
      </c>
    </row>
    <row r="320">
      <c r="A320" s="47">
        <v>42723.0</v>
      </c>
      <c r="B320" s="38" t="s">
        <v>144</v>
      </c>
      <c r="C320" s="38" t="s">
        <v>431</v>
      </c>
    </row>
    <row r="321">
      <c r="A321" s="47">
        <v>42726.0</v>
      </c>
      <c r="B321" s="38" t="s">
        <v>12</v>
      </c>
      <c r="C321" s="38" t="s">
        <v>432</v>
      </c>
    </row>
    <row r="322">
      <c r="A322" s="47">
        <v>42732.0</v>
      </c>
      <c r="B322" s="38" t="s">
        <v>16</v>
      </c>
      <c r="C322" s="38" t="s">
        <v>433</v>
      </c>
    </row>
    <row r="323">
      <c r="A323" s="47">
        <v>42738.0</v>
      </c>
      <c r="B323" s="38" t="s">
        <v>12</v>
      </c>
      <c r="C323" s="38" t="s">
        <v>435</v>
      </c>
    </row>
    <row r="324">
      <c r="A324" s="47">
        <v>42749.0</v>
      </c>
      <c r="B324" s="38" t="s">
        <v>12</v>
      </c>
      <c r="C324" s="38" t="s">
        <v>436</v>
      </c>
    </row>
    <row r="325">
      <c r="A325" s="47">
        <v>42757.0</v>
      </c>
      <c r="B325" s="38" t="s">
        <v>144</v>
      </c>
      <c r="C325" s="38" t="s">
        <v>437</v>
      </c>
    </row>
    <row r="326">
      <c r="A326" s="47">
        <v>42808.0</v>
      </c>
      <c r="B326" s="38" t="s">
        <v>144</v>
      </c>
      <c r="C326" s="38" t="s">
        <v>438</v>
      </c>
    </row>
    <row r="327">
      <c r="A327" s="47">
        <v>42813.0</v>
      </c>
      <c r="B327" s="38" t="s">
        <v>439</v>
      </c>
      <c r="C327" s="38" t="s">
        <v>440</v>
      </c>
    </row>
    <row r="328">
      <c r="A328" s="47">
        <v>42911.0</v>
      </c>
      <c r="B328" s="38" t="s">
        <v>439</v>
      </c>
      <c r="C328" s="38" t="s">
        <v>441</v>
      </c>
    </row>
    <row r="329">
      <c r="A329" s="47"/>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4839</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5376</v>
      </c>
      <c r="K2" s="14">
        <v>2.0</v>
      </c>
      <c r="L2" s="14" t="s">
        <v>5369</v>
      </c>
    </row>
    <row r="3" ht="15.0" customHeight="1">
      <c r="A3" s="348" t="s">
        <v>5990</v>
      </c>
      <c r="B3" s="368"/>
      <c r="C3" s="350">
        <v>0.0</v>
      </c>
      <c r="D3" s="350">
        <v>0.0</v>
      </c>
      <c r="E3" s="350">
        <v>0.0</v>
      </c>
      <c r="F3" s="344"/>
      <c r="G3" s="345"/>
      <c r="H3" s="344"/>
      <c r="I3" s="347">
        <v>2.0</v>
      </c>
      <c r="J3" s="14" t="s">
        <v>5382</v>
      </c>
      <c r="K3" s="14">
        <v>2.0</v>
      </c>
      <c r="L3" s="14" t="s">
        <v>5369</v>
      </c>
    </row>
    <row r="4" ht="15.0" customHeight="1">
      <c r="A4" s="351" t="s">
        <v>5385</v>
      </c>
      <c r="B4" s="352">
        <v>0.0</v>
      </c>
      <c r="C4" s="353">
        <v>0.0</v>
      </c>
      <c r="D4" s="353">
        <v>0.0</v>
      </c>
      <c r="E4" s="353">
        <v>0.0</v>
      </c>
      <c r="F4" s="344"/>
      <c r="G4" s="345"/>
      <c r="H4" s="344"/>
      <c r="I4" s="347">
        <v>3.0</v>
      </c>
      <c r="J4" s="14" t="s">
        <v>5525</v>
      </c>
      <c r="K4" s="14">
        <v>2.0</v>
      </c>
      <c r="L4" s="14" t="s">
        <v>5369</v>
      </c>
    </row>
    <row r="5" ht="15.0" customHeight="1">
      <c r="A5" s="351" t="s">
        <v>5991</v>
      </c>
      <c r="B5" s="352">
        <v>0.0</v>
      </c>
      <c r="C5" s="353">
        <v>0.0</v>
      </c>
      <c r="D5" s="353">
        <v>0.0</v>
      </c>
      <c r="E5" s="353">
        <v>0.0</v>
      </c>
      <c r="F5" s="344"/>
      <c r="G5" s="345"/>
      <c r="H5" s="344"/>
      <c r="I5" s="347">
        <v>4.0</v>
      </c>
      <c r="J5" s="14" t="s">
        <v>5395</v>
      </c>
      <c r="K5" s="9">
        <v>2.0</v>
      </c>
      <c r="L5" s="14" t="s">
        <v>5396</v>
      </c>
    </row>
    <row r="6" ht="15.0" customHeight="1">
      <c r="A6" s="351" t="s">
        <v>5762</v>
      </c>
      <c r="B6" s="352">
        <v>0.0</v>
      </c>
      <c r="C6" s="353">
        <v>0.0</v>
      </c>
      <c r="D6" s="353">
        <v>0.0</v>
      </c>
      <c r="E6" s="353">
        <v>0.0</v>
      </c>
      <c r="F6" s="344"/>
      <c r="G6" s="345"/>
      <c r="H6" s="344"/>
      <c r="I6" s="347">
        <v>5.0</v>
      </c>
      <c r="J6" s="14" t="s">
        <v>5398</v>
      </c>
      <c r="K6" s="14">
        <v>2.0</v>
      </c>
      <c r="L6" s="14" t="s">
        <v>5369</v>
      </c>
    </row>
    <row r="7" ht="15.0" customHeight="1">
      <c r="A7" s="351" t="s">
        <v>5970</v>
      </c>
      <c r="B7" s="352">
        <v>6.0</v>
      </c>
      <c r="C7" s="353">
        <v>0.0</v>
      </c>
      <c r="D7" s="353">
        <v>0.0</v>
      </c>
      <c r="E7" s="353">
        <v>0.0</v>
      </c>
      <c r="F7" s="344"/>
      <c r="G7" s="345"/>
      <c r="H7" s="344"/>
      <c r="I7" s="347">
        <v>6.0</v>
      </c>
      <c r="J7" s="14" t="s">
        <v>5889</v>
      </c>
      <c r="K7" s="14">
        <v>0.0</v>
      </c>
      <c r="L7" s="14" t="s">
        <v>5392</v>
      </c>
    </row>
    <row r="8" ht="15.0" customHeight="1">
      <c r="A8" s="351" t="s">
        <v>5972</v>
      </c>
      <c r="B8" s="352">
        <v>10.0</v>
      </c>
      <c r="C8" s="353">
        <v>10.0</v>
      </c>
      <c r="D8" s="353">
        <v>10.0</v>
      </c>
      <c r="E8" s="353">
        <v>10.0</v>
      </c>
      <c r="F8" s="344"/>
      <c r="G8" s="345"/>
      <c r="H8" s="344"/>
      <c r="I8" s="347">
        <v>7.0</v>
      </c>
      <c r="J8" s="14" t="s">
        <v>5618</v>
      </c>
      <c r="K8" s="14">
        <v>0.0</v>
      </c>
      <c r="L8" s="14" t="s">
        <v>5392</v>
      </c>
    </row>
    <row r="9" ht="15.0" customHeight="1">
      <c r="A9" s="351" t="s">
        <v>5973</v>
      </c>
      <c r="B9" s="352">
        <v>14.0</v>
      </c>
      <c r="C9" s="353">
        <v>13.0</v>
      </c>
      <c r="D9" s="353">
        <v>13.0</v>
      </c>
      <c r="E9" s="353">
        <v>13.0</v>
      </c>
      <c r="F9" s="344"/>
      <c r="G9" s="345"/>
      <c r="H9" s="344"/>
      <c r="I9" s="347">
        <v>8.0</v>
      </c>
      <c r="J9" s="14" t="s">
        <v>4253</v>
      </c>
      <c r="K9" s="14">
        <v>2.0</v>
      </c>
      <c r="L9" s="14" t="s">
        <v>5369</v>
      </c>
    </row>
    <row r="10" ht="15.0" customHeight="1">
      <c r="A10" s="351" t="s">
        <v>5642</v>
      </c>
      <c r="B10" s="352">
        <v>18.0</v>
      </c>
      <c r="C10" s="353">
        <v>20.0</v>
      </c>
      <c r="D10" s="353">
        <v>20.0</v>
      </c>
      <c r="E10" s="353">
        <v>20.0</v>
      </c>
      <c r="F10" s="344"/>
      <c r="G10" s="345"/>
      <c r="H10" s="344"/>
      <c r="I10" s="347">
        <v>9.0</v>
      </c>
      <c r="J10" s="14" t="s">
        <v>5974</v>
      </c>
      <c r="K10" s="14">
        <v>2.0</v>
      </c>
      <c r="L10" s="14" t="s">
        <v>5369</v>
      </c>
    </row>
    <row r="11" ht="15.0" customHeight="1">
      <c r="A11" s="351" t="s">
        <v>5992</v>
      </c>
      <c r="B11" s="352">
        <v>27.0</v>
      </c>
      <c r="C11" s="353">
        <v>22.0</v>
      </c>
      <c r="D11" s="353">
        <v>22.0</v>
      </c>
      <c r="E11" s="353">
        <v>22.0</v>
      </c>
      <c r="F11" s="344"/>
      <c r="G11" s="345"/>
      <c r="H11" s="344"/>
      <c r="I11" s="347">
        <v>10.0</v>
      </c>
      <c r="J11" s="14" t="s">
        <v>5993</v>
      </c>
      <c r="K11" s="9">
        <v>2.0</v>
      </c>
      <c r="L11" s="14" t="s">
        <v>5396</v>
      </c>
    </row>
    <row r="12" ht="15.0" customHeight="1">
      <c r="A12" s="351" t="s">
        <v>5889</v>
      </c>
      <c r="B12" s="352">
        <v>22.0</v>
      </c>
      <c r="C12" s="353">
        <v>26.0</v>
      </c>
      <c r="D12" s="353">
        <v>26.0</v>
      </c>
      <c r="E12" s="353">
        <v>26.0</v>
      </c>
      <c r="F12" s="344"/>
      <c r="G12" s="345"/>
      <c r="H12" s="344"/>
      <c r="I12" s="347">
        <v>11.0</v>
      </c>
      <c r="J12" s="14" t="s">
        <v>5406</v>
      </c>
      <c r="K12" s="14">
        <v>2.0</v>
      </c>
      <c r="L12" s="14" t="s">
        <v>5369</v>
      </c>
    </row>
    <row r="13" ht="15.0" customHeight="1">
      <c r="A13" s="351" t="s">
        <v>5636</v>
      </c>
      <c r="B13" s="352">
        <v>31.0</v>
      </c>
      <c r="C13" s="353">
        <v>30.0</v>
      </c>
      <c r="D13" s="353">
        <v>30.0</v>
      </c>
      <c r="E13" s="353">
        <v>30.0</v>
      </c>
      <c r="F13" s="344"/>
      <c r="G13" s="345"/>
      <c r="H13" s="344"/>
      <c r="I13" s="347">
        <v>12.0</v>
      </c>
      <c r="J13" s="14" t="s">
        <v>5408</v>
      </c>
      <c r="K13" s="14">
        <v>2.0</v>
      </c>
      <c r="L13" s="14" t="s">
        <v>5369</v>
      </c>
    </row>
    <row r="14" ht="15.0" customHeight="1">
      <c r="A14" s="351" t="s">
        <v>5976</v>
      </c>
      <c r="B14" s="352">
        <v>35.0</v>
      </c>
      <c r="C14" s="353">
        <v>34.0</v>
      </c>
      <c r="D14" s="353">
        <v>34.0</v>
      </c>
      <c r="E14" s="353">
        <v>34.0</v>
      </c>
      <c r="F14" s="344"/>
      <c r="G14" s="345"/>
      <c r="H14" s="344"/>
      <c r="I14" s="347">
        <v>13.0</v>
      </c>
      <c r="J14" s="14" t="s">
        <v>5626</v>
      </c>
      <c r="K14" s="14">
        <v>2.0</v>
      </c>
      <c r="L14" s="14" t="s">
        <v>5369</v>
      </c>
    </row>
    <row r="15" ht="15.0" customHeight="1">
      <c r="A15" s="351" t="s">
        <v>5694</v>
      </c>
      <c r="B15" s="352">
        <v>40.0</v>
      </c>
      <c r="C15" s="353">
        <v>39.0</v>
      </c>
      <c r="D15" s="353">
        <v>39.0</v>
      </c>
      <c r="E15" s="353">
        <v>39.0</v>
      </c>
      <c r="F15" s="344"/>
      <c r="G15" s="345"/>
      <c r="H15" s="344"/>
      <c r="I15" s="347">
        <v>14.0</v>
      </c>
      <c r="J15" s="14" t="s">
        <v>2374</v>
      </c>
      <c r="K15" s="14">
        <v>2.0</v>
      </c>
      <c r="L15" s="14" t="s">
        <v>5369</v>
      </c>
    </row>
    <row r="16" ht="15.0" customHeight="1">
      <c r="A16" s="351" t="s">
        <v>5978</v>
      </c>
      <c r="B16" s="354"/>
      <c r="C16" s="353">
        <v>44.0</v>
      </c>
      <c r="D16" s="353">
        <v>44.0</v>
      </c>
      <c r="E16" s="353">
        <v>44.0</v>
      </c>
      <c r="F16" s="344"/>
      <c r="G16" s="345"/>
      <c r="H16" s="344"/>
      <c r="I16" s="347">
        <v>15.0</v>
      </c>
      <c r="J16" s="14" t="s">
        <v>5630</v>
      </c>
      <c r="K16" s="14">
        <v>2.0</v>
      </c>
      <c r="L16" s="14" t="s">
        <v>5369</v>
      </c>
    </row>
    <row r="17" ht="15.0" customHeight="1">
      <c r="A17" s="351" t="s">
        <v>5614</v>
      </c>
      <c r="B17" s="352">
        <v>44.0</v>
      </c>
      <c r="C17" s="353">
        <v>52.0</v>
      </c>
      <c r="D17" s="353">
        <v>52.0</v>
      </c>
      <c r="E17" s="353">
        <v>52.0</v>
      </c>
      <c r="F17" s="344"/>
      <c r="G17" s="345"/>
      <c r="H17" s="344"/>
      <c r="I17" s="347">
        <v>16.0</v>
      </c>
      <c r="J17" s="14" t="s">
        <v>5977</v>
      </c>
      <c r="K17" s="14">
        <v>2.0</v>
      </c>
      <c r="L17" s="14" t="s">
        <v>5411</v>
      </c>
    </row>
    <row r="18" ht="15.0" customHeight="1">
      <c r="A18" s="351" t="s">
        <v>5979</v>
      </c>
      <c r="B18" s="352">
        <v>49.0</v>
      </c>
      <c r="C18" s="353">
        <v>57.0</v>
      </c>
      <c r="D18" s="353">
        <v>57.0</v>
      </c>
      <c r="E18" s="353">
        <v>57.0</v>
      </c>
      <c r="F18" s="344"/>
      <c r="G18" s="345"/>
      <c r="H18" s="344"/>
      <c r="I18" s="347">
        <v>17.0</v>
      </c>
      <c r="J18" s="14" t="s">
        <v>5418</v>
      </c>
      <c r="K18" s="9">
        <v>2.0</v>
      </c>
      <c r="L18" s="14" t="s">
        <v>5396</v>
      </c>
    </row>
    <row r="19" ht="15.0" customHeight="1">
      <c r="A19" s="351" t="s">
        <v>5981</v>
      </c>
      <c r="B19" s="352">
        <v>55.0</v>
      </c>
      <c r="C19" s="353">
        <v>65.0</v>
      </c>
      <c r="D19" s="353">
        <v>65.0</v>
      </c>
      <c r="E19" s="353">
        <v>65.0</v>
      </c>
      <c r="F19" s="344"/>
      <c r="G19" s="345"/>
      <c r="H19" s="344"/>
      <c r="I19" s="347">
        <v>18.0</v>
      </c>
      <c r="J19" s="14" t="s">
        <v>5420</v>
      </c>
      <c r="K19" s="14">
        <v>2.0</v>
      </c>
      <c r="L19" s="14" t="s">
        <v>5369</v>
      </c>
    </row>
    <row r="20" ht="15.0" customHeight="1">
      <c r="A20" s="3"/>
      <c r="B20" s="344"/>
      <c r="C20" s="344"/>
      <c r="D20" s="344"/>
      <c r="E20" s="344"/>
      <c r="F20" s="344"/>
      <c r="G20" s="345"/>
      <c r="H20" s="344"/>
      <c r="I20" s="347">
        <v>19.0</v>
      </c>
      <c r="J20" s="14" t="s">
        <v>5976</v>
      </c>
      <c r="K20" s="14">
        <v>1.0</v>
      </c>
      <c r="L20" s="14" t="s">
        <v>5366</v>
      </c>
    </row>
    <row r="21" ht="19.5" customHeight="1">
      <c r="A21" s="346" t="s">
        <v>5999</v>
      </c>
      <c r="B21" s="48"/>
      <c r="C21" s="48"/>
      <c r="D21" s="48"/>
      <c r="E21" s="48"/>
      <c r="F21" s="344"/>
      <c r="G21" s="345"/>
      <c r="H21" s="344"/>
      <c r="I21" s="347">
        <v>20.0</v>
      </c>
      <c r="J21" s="14" t="s">
        <v>5424</v>
      </c>
      <c r="K21" s="14">
        <v>2.0</v>
      </c>
      <c r="L21" s="14" t="s">
        <v>5369</v>
      </c>
    </row>
    <row r="22" ht="15.0" customHeight="1">
      <c r="A22" s="348" t="s">
        <v>5971</v>
      </c>
      <c r="B22" s="368"/>
      <c r="C22" s="350">
        <v>10.0</v>
      </c>
      <c r="D22" s="350">
        <v>10.0</v>
      </c>
      <c r="E22" s="350">
        <v>10.0</v>
      </c>
      <c r="F22" s="344"/>
      <c r="G22" s="345"/>
      <c r="H22" s="344"/>
      <c r="I22" s="347">
        <v>21.0</v>
      </c>
      <c r="J22" s="14" t="s">
        <v>5980</v>
      </c>
      <c r="K22" s="9">
        <v>2.0</v>
      </c>
      <c r="L22" s="14" t="s">
        <v>5402</v>
      </c>
    </row>
    <row r="23" ht="15.0" customHeight="1">
      <c r="A23" s="351" t="s">
        <v>5618</v>
      </c>
      <c r="B23" s="352">
        <v>22.0</v>
      </c>
      <c r="C23" s="353">
        <v>22.0</v>
      </c>
      <c r="D23" s="353">
        <v>22.0</v>
      </c>
      <c r="E23" s="353">
        <v>22.0</v>
      </c>
      <c r="F23" s="344"/>
      <c r="G23" s="345"/>
      <c r="H23" s="344"/>
      <c r="I23" s="347">
        <v>22.0</v>
      </c>
      <c r="J23" s="14" t="s">
        <v>5973</v>
      </c>
      <c r="K23" s="14">
        <v>0.0</v>
      </c>
      <c r="L23" s="14" t="s">
        <v>5392</v>
      </c>
    </row>
    <row r="24" ht="15.0" customHeight="1">
      <c r="A24" s="351" t="s">
        <v>5633</v>
      </c>
      <c r="B24" s="354"/>
      <c r="C24" s="353">
        <v>47.0</v>
      </c>
      <c r="D24" s="353">
        <v>47.0</v>
      </c>
      <c r="E24" s="353">
        <v>47.0</v>
      </c>
      <c r="F24" s="344"/>
      <c r="G24" s="345"/>
      <c r="H24" s="344"/>
      <c r="I24" s="347">
        <v>23.0</v>
      </c>
      <c r="J24" s="14" t="s">
        <v>964</v>
      </c>
      <c r="K24" s="9">
        <v>2.0</v>
      </c>
      <c r="L24" s="14" t="s">
        <v>5402</v>
      </c>
    </row>
    <row r="25" ht="15.0" customHeight="1">
      <c r="A25" s="3"/>
      <c r="B25" s="344"/>
      <c r="C25" s="344"/>
      <c r="D25" s="344"/>
      <c r="E25" s="344"/>
      <c r="F25" s="344"/>
      <c r="G25" s="345"/>
      <c r="H25" s="344"/>
      <c r="I25" s="347">
        <v>24.0</v>
      </c>
      <c r="J25" s="14" t="s">
        <v>1707</v>
      </c>
      <c r="K25" s="14">
        <v>2.0</v>
      </c>
      <c r="L25" s="14" t="s">
        <v>5369</v>
      </c>
    </row>
    <row r="26" ht="19.5" customHeight="1">
      <c r="A26" s="346" t="s">
        <v>5426</v>
      </c>
      <c r="B26" s="48"/>
      <c r="C26" s="48"/>
      <c r="D26" s="48"/>
      <c r="E26" s="48"/>
      <c r="F26" s="358"/>
      <c r="G26" s="345"/>
      <c r="H26" s="344"/>
      <c r="I26" s="347">
        <v>25.0</v>
      </c>
      <c r="J26" s="14" t="s">
        <v>5752</v>
      </c>
      <c r="K26" s="14">
        <v>2.0</v>
      </c>
      <c r="L26" s="14" t="s">
        <v>5369</v>
      </c>
    </row>
    <row r="27" ht="15.0" customHeight="1">
      <c r="A27" s="348" t="s">
        <v>5618</v>
      </c>
      <c r="B27" s="349">
        <v>0.0</v>
      </c>
      <c r="C27" s="350">
        <v>0.0</v>
      </c>
      <c r="D27" s="350">
        <v>0.0</v>
      </c>
      <c r="E27" s="350">
        <v>0.0</v>
      </c>
      <c r="F27" s="344"/>
      <c r="G27" s="345"/>
      <c r="H27" s="344"/>
      <c r="I27" s="347">
        <v>26.0</v>
      </c>
      <c r="J27" s="14" t="s">
        <v>5428</v>
      </c>
      <c r="K27" s="14">
        <v>2.0</v>
      </c>
      <c r="L27" s="14" t="s">
        <v>5369</v>
      </c>
    </row>
    <row r="28" ht="15.0" customHeight="1">
      <c r="A28" s="351" t="s">
        <v>5980</v>
      </c>
      <c r="B28" s="352">
        <v>0.0</v>
      </c>
      <c r="C28" s="353">
        <v>0.0</v>
      </c>
      <c r="D28" s="353">
        <v>0.0</v>
      </c>
      <c r="E28" s="353">
        <v>0.0</v>
      </c>
      <c r="F28" s="344"/>
      <c r="G28" s="345"/>
      <c r="H28" s="344"/>
      <c r="I28" s="347">
        <v>27.0</v>
      </c>
      <c r="J28" s="14" t="s">
        <v>5975</v>
      </c>
      <c r="K28" s="14">
        <v>2.0</v>
      </c>
      <c r="L28" s="14" t="s">
        <v>5411</v>
      </c>
    </row>
    <row r="29" ht="15.0" customHeight="1">
      <c r="A29" s="351" t="s">
        <v>964</v>
      </c>
      <c r="B29" s="352">
        <v>0.0</v>
      </c>
      <c r="C29" s="353">
        <v>0.0</v>
      </c>
      <c r="D29" s="353">
        <v>0.0</v>
      </c>
      <c r="E29" s="353">
        <v>0.0</v>
      </c>
      <c r="F29" s="344"/>
      <c r="G29" s="345"/>
      <c r="H29" s="344"/>
      <c r="I29" s="347">
        <v>28.0</v>
      </c>
      <c r="J29" s="14" t="s">
        <v>5434</v>
      </c>
      <c r="K29" s="14">
        <v>2.0</v>
      </c>
      <c r="L29" s="14" t="s">
        <v>5369</v>
      </c>
    </row>
    <row r="30" ht="15.0" customHeight="1">
      <c r="A30" s="351" t="s">
        <v>5975</v>
      </c>
      <c r="B30" s="354"/>
      <c r="C30" s="353">
        <v>0.0</v>
      </c>
      <c r="D30" s="353">
        <v>0.0</v>
      </c>
      <c r="E30" s="353">
        <v>0.0</v>
      </c>
      <c r="F30" s="344"/>
      <c r="G30" s="345"/>
      <c r="H30" s="344"/>
      <c r="I30" s="347">
        <v>29.0</v>
      </c>
      <c r="J30" s="14" t="s">
        <v>5440</v>
      </c>
      <c r="K30" s="9">
        <v>2.0</v>
      </c>
      <c r="L30" s="14" t="s">
        <v>5441</v>
      </c>
    </row>
    <row r="31" ht="15.0" customHeight="1">
      <c r="A31" s="351" t="s">
        <v>5633</v>
      </c>
      <c r="B31" s="354"/>
      <c r="C31" s="353">
        <v>0.0</v>
      </c>
      <c r="D31" s="353">
        <v>0.0</v>
      </c>
      <c r="E31" s="353">
        <v>0.0</v>
      </c>
      <c r="F31" s="344"/>
      <c r="G31" s="345"/>
      <c r="H31" s="344"/>
      <c r="I31" s="347">
        <v>30.0</v>
      </c>
      <c r="J31" s="38" t="s">
        <v>5540</v>
      </c>
      <c r="K31" s="38">
        <v>2.0</v>
      </c>
      <c r="L31" s="38" t="s">
        <v>5369</v>
      </c>
    </row>
    <row r="32" ht="15.0" customHeight="1">
      <c r="A32" s="351" t="s">
        <v>5924</v>
      </c>
      <c r="B32" s="352">
        <v>0.0</v>
      </c>
      <c r="C32" s="353">
        <v>0.0</v>
      </c>
      <c r="D32" s="353">
        <v>0.0</v>
      </c>
      <c r="E32" s="353">
        <v>0.0</v>
      </c>
      <c r="F32" s="344"/>
      <c r="G32" s="345"/>
      <c r="H32" s="344"/>
      <c r="I32" s="347">
        <v>31.0</v>
      </c>
      <c r="J32" s="14" t="s">
        <v>5982</v>
      </c>
      <c r="K32" s="14">
        <v>2.0</v>
      </c>
      <c r="L32" s="14" t="s">
        <v>5369</v>
      </c>
    </row>
    <row r="33" ht="15.0" customHeight="1">
      <c r="A33" s="351" t="s">
        <v>5983</v>
      </c>
      <c r="B33" s="352">
        <v>0.0</v>
      </c>
      <c r="C33" s="353">
        <v>0.0</v>
      </c>
      <c r="D33" s="353">
        <v>0.0</v>
      </c>
      <c r="E33" s="353">
        <v>0.0</v>
      </c>
      <c r="F33" s="344"/>
      <c r="G33" s="345"/>
      <c r="H33" s="344"/>
      <c r="I33" s="347">
        <v>32.0</v>
      </c>
      <c r="J33" s="14" t="s">
        <v>5649</v>
      </c>
      <c r="K33" s="9">
        <v>2.0</v>
      </c>
      <c r="L33" s="14" t="s">
        <v>5441</v>
      </c>
    </row>
    <row r="34" ht="15.0" customHeight="1">
      <c r="A34" s="351" t="s">
        <v>5627</v>
      </c>
      <c r="B34" s="354"/>
      <c r="C34" s="355"/>
      <c r="D34" s="353">
        <v>0.0</v>
      </c>
      <c r="E34" s="353">
        <v>0.0</v>
      </c>
      <c r="F34" s="344"/>
      <c r="G34" s="345"/>
      <c r="H34" s="344"/>
      <c r="I34" s="347">
        <v>33.0</v>
      </c>
      <c r="J34" s="14" t="s">
        <v>5633</v>
      </c>
      <c r="K34" s="14">
        <v>1.0</v>
      </c>
      <c r="L34" s="14" t="s">
        <v>5366</v>
      </c>
    </row>
    <row r="35" ht="15.0" customHeight="1">
      <c r="A35" s="351" t="s">
        <v>5984</v>
      </c>
      <c r="B35" s="352">
        <v>0.0</v>
      </c>
      <c r="C35" s="353">
        <v>0.0</v>
      </c>
      <c r="D35" s="353">
        <v>0.0</v>
      </c>
      <c r="E35" s="353">
        <v>0.0</v>
      </c>
      <c r="F35" s="344"/>
      <c r="G35" s="345"/>
      <c r="H35" s="344"/>
      <c r="I35" s="347">
        <v>34.0</v>
      </c>
      <c r="J35" s="14" t="s">
        <v>5447</v>
      </c>
      <c r="K35" s="14">
        <v>2.0</v>
      </c>
      <c r="L35" s="14" t="s">
        <v>5369</v>
      </c>
    </row>
    <row r="36" ht="15.0" customHeight="1">
      <c r="A36" s="351" t="s">
        <v>5948</v>
      </c>
      <c r="B36" s="352">
        <v>0.0</v>
      </c>
      <c r="C36" s="353">
        <v>0.0</v>
      </c>
      <c r="D36" s="353">
        <v>0.0</v>
      </c>
      <c r="E36" s="353">
        <v>0.0</v>
      </c>
      <c r="F36" s="344"/>
      <c r="G36" s="345"/>
      <c r="H36" s="344"/>
      <c r="I36" s="347">
        <v>35.0</v>
      </c>
      <c r="J36" s="14" t="s">
        <v>5450</v>
      </c>
      <c r="K36" s="14">
        <v>2.0</v>
      </c>
      <c r="L36" s="14" t="s">
        <v>5369</v>
      </c>
    </row>
    <row r="37" ht="15.0" customHeight="1">
      <c r="A37" s="3"/>
      <c r="B37" s="344"/>
      <c r="C37" s="344"/>
      <c r="D37" s="344"/>
      <c r="E37" s="344"/>
      <c r="F37" s="344"/>
      <c r="G37" s="345"/>
      <c r="H37" s="344"/>
      <c r="I37" s="347">
        <v>36.0</v>
      </c>
      <c r="J37" s="14" t="s">
        <v>5542</v>
      </c>
      <c r="K37" s="14">
        <v>2.0</v>
      </c>
      <c r="L37" s="14" t="s">
        <v>5369</v>
      </c>
    </row>
    <row r="38" ht="19.5" customHeight="1">
      <c r="A38" s="346" t="s">
        <v>5411</v>
      </c>
      <c r="B38" s="48"/>
      <c r="C38" s="48"/>
      <c r="D38" s="48"/>
      <c r="E38" s="48"/>
      <c r="F38" s="344"/>
      <c r="G38" s="345"/>
      <c r="H38" s="344"/>
      <c r="I38" s="347">
        <v>37.0</v>
      </c>
      <c r="J38" s="14" t="s">
        <v>5518</v>
      </c>
      <c r="K38" s="14">
        <v>2.0</v>
      </c>
      <c r="L38" s="14" t="s">
        <v>5411</v>
      </c>
    </row>
    <row r="39" ht="15.0" customHeight="1">
      <c r="A39" s="348" t="s">
        <v>5977</v>
      </c>
      <c r="B39" s="349">
        <v>0.0</v>
      </c>
      <c r="C39" s="350">
        <v>0.0</v>
      </c>
      <c r="D39" s="350">
        <v>0.0</v>
      </c>
      <c r="E39" s="353"/>
      <c r="F39" s="344"/>
      <c r="G39" s="345"/>
      <c r="H39" s="344"/>
      <c r="I39" s="347">
        <v>38.0</v>
      </c>
      <c r="J39" s="14" t="s">
        <v>5405</v>
      </c>
      <c r="K39" s="14">
        <v>2.0</v>
      </c>
      <c r="L39" s="14" t="s">
        <v>5411</v>
      </c>
    </row>
    <row r="40" ht="15.0" customHeight="1">
      <c r="A40" s="351" t="s">
        <v>5975</v>
      </c>
      <c r="B40" s="354"/>
      <c r="C40" s="353">
        <v>0.0</v>
      </c>
      <c r="D40" s="353">
        <v>0.0</v>
      </c>
      <c r="E40" s="353"/>
      <c r="F40" s="344"/>
      <c r="G40" s="345"/>
      <c r="H40" s="344"/>
      <c r="I40" s="347">
        <v>39.0</v>
      </c>
      <c r="J40" s="14" t="s">
        <v>5990</v>
      </c>
      <c r="K40" s="14">
        <v>0.0</v>
      </c>
      <c r="L40" s="14" t="s">
        <v>5392</v>
      </c>
    </row>
    <row r="41" ht="15.0" customHeight="1">
      <c r="A41" s="351" t="s">
        <v>5440</v>
      </c>
      <c r="B41" s="352">
        <v>0.0</v>
      </c>
      <c r="C41" s="355"/>
      <c r="D41" s="355"/>
      <c r="E41" s="355"/>
      <c r="F41" s="344"/>
      <c r="G41" s="345"/>
      <c r="H41" s="344"/>
      <c r="I41" s="347">
        <v>40.0</v>
      </c>
      <c r="J41" s="14" t="s">
        <v>5762</v>
      </c>
      <c r="K41" s="14">
        <v>0.0</v>
      </c>
      <c r="L41" s="14" t="s">
        <v>5392</v>
      </c>
    </row>
    <row r="42" ht="15.0" customHeight="1">
      <c r="A42" s="351" t="s">
        <v>5649</v>
      </c>
      <c r="B42" s="352">
        <v>0.0</v>
      </c>
      <c r="C42" s="355"/>
      <c r="D42" s="355"/>
      <c r="E42" s="355"/>
      <c r="F42" s="344"/>
      <c r="G42" s="345"/>
      <c r="H42" s="344"/>
      <c r="I42" s="347">
        <v>41.0</v>
      </c>
      <c r="J42" s="14" t="s">
        <v>5978</v>
      </c>
      <c r="K42" s="14">
        <v>1.0</v>
      </c>
      <c r="L42" s="14" t="s">
        <v>5366</v>
      </c>
    </row>
    <row r="43" ht="15.0" customHeight="1">
      <c r="A43" s="351" t="s">
        <v>5518</v>
      </c>
      <c r="B43" s="352">
        <v>0.0</v>
      </c>
      <c r="C43" s="353">
        <v>0.0</v>
      </c>
      <c r="D43" s="353">
        <v>0.0</v>
      </c>
      <c r="E43" s="353"/>
      <c r="F43" s="344"/>
      <c r="G43" s="345"/>
      <c r="H43" s="344"/>
      <c r="I43" s="347">
        <v>42.0</v>
      </c>
      <c r="J43" s="14" t="s">
        <v>5764</v>
      </c>
      <c r="K43" s="9">
        <v>2.0</v>
      </c>
      <c r="L43" s="9" t="s">
        <v>5411</v>
      </c>
    </row>
    <row r="44" ht="15.0" customHeight="1">
      <c r="A44" s="351" t="s">
        <v>5405</v>
      </c>
      <c r="B44" s="352">
        <v>0.0</v>
      </c>
      <c r="C44" s="353">
        <v>0.0</v>
      </c>
      <c r="D44" s="353">
        <v>0.0</v>
      </c>
      <c r="E44" s="353"/>
      <c r="F44" s="344"/>
      <c r="G44" s="345"/>
      <c r="H44" s="344"/>
      <c r="I44" s="347">
        <v>43.0</v>
      </c>
      <c r="J44" s="14" t="s">
        <v>5457</v>
      </c>
      <c r="K44" s="14">
        <v>2.0</v>
      </c>
      <c r="L44" s="14" t="s">
        <v>5411</v>
      </c>
    </row>
    <row r="45" ht="15.0" customHeight="1">
      <c r="A45" s="351" t="s">
        <v>5762</v>
      </c>
      <c r="B45" s="352">
        <v>0.0</v>
      </c>
      <c r="C45" s="353">
        <v>0.0</v>
      </c>
      <c r="D45" s="353">
        <v>0.0</v>
      </c>
      <c r="E45" s="353"/>
      <c r="F45" s="344"/>
      <c r="G45" s="345"/>
      <c r="H45" s="344"/>
      <c r="I45" s="347">
        <v>44.0</v>
      </c>
      <c r="J45" s="14" t="s">
        <v>5985</v>
      </c>
      <c r="K45" s="14">
        <v>2.0</v>
      </c>
      <c r="L45" s="14" t="s">
        <v>5411</v>
      </c>
    </row>
    <row r="46" ht="15.0" customHeight="1">
      <c r="A46" s="351" t="s">
        <v>5978</v>
      </c>
      <c r="B46" s="352">
        <v>0.0</v>
      </c>
      <c r="C46" s="353">
        <v>0.0</v>
      </c>
      <c r="D46" s="353">
        <v>0.0</v>
      </c>
      <c r="E46" s="353"/>
      <c r="F46" s="344"/>
      <c r="G46" s="345"/>
      <c r="H46" s="344"/>
      <c r="I46" s="347">
        <v>45.0</v>
      </c>
      <c r="J46" s="14" t="s">
        <v>5970</v>
      </c>
      <c r="K46" s="14">
        <v>0.0</v>
      </c>
      <c r="L46" s="14" t="s">
        <v>5392</v>
      </c>
    </row>
    <row r="47" ht="15.0" customHeight="1">
      <c r="A47" s="394" t="s">
        <v>5764</v>
      </c>
      <c r="C47" s="38">
        <v>0.0</v>
      </c>
      <c r="D47" s="38">
        <v>0.0</v>
      </c>
      <c r="E47" s="38"/>
      <c r="F47" s="344"/>
      <c r="G47" s="345"/>
      <c r="H47" s="344"/>
      <c r="I47" s="347">
        <v>46.0</v>
      </c>
      <c r="J47" s="14" t="s">
        <v>1241</v>
      </c>
      <c r="K47" s="14">
        <v>2.0</v>
      </c>
      <c r="L47" s="14" t="s">
        <v>5411</v>
      </c>
    </row>
    <row r="48" ht="15.0" customHeight="1">
      <c r="A48" s="351" t="s">
        <v>5457</v>
      </c>
      <c r="B48" s="352">
        <v>0.0</v>
      </c>
      <c r="C48" s="353">
        <v>0.0</v>
      </c>
      <c r="D48" s="353">
        <v>0.0</v>
      </c>
      <c r="E48" s="353"/>
      <c r="F48" s="344"/>
      <c r="G48" s="345"/>
      <c r="H48" s="344"/>
      <c r="I48" s="347">
        <v>47.0</v>
      </c>
      <c r="J48" s="14" t="s">
        <v>5986</v>
      </c>
      <c r="K48" s="14">
        <v>2.0</v>
      </c>
      <c r="L48" s="14" t="s">
        <v>5411</v>
      </c>
    </row>
    <row r="49" ht="15.0" customHeight="1">
      <c r="A49" s="351" t="s">
        <v>5985</v>
      </c>
      <c r="B49" s="352">
        <v>0.0</v>
      </c>
      <c r="C49" s="353">
        <v>0.0</v>
      </c>
      <c r="D49" s="353">
        <v>0.0</v>
      </c>
      <c r="E49" s="353"/>
      <c r="F49" s="344"/>
      <c r="G49" s="345"/>
      <c r="H49" s="344"/>
      <c r="I49" s="347">
        <v>48.0</v>
      </c>
      <c r="J49" s="14" t="s">
        <v>5636</v>
      </c>
      <c r="K49" s="14">
        <v>1.0</v>
      </c>
      <c r="L49" s="14" t="s">
        <v>5366</v>
      </c>
    </row>
    <row r="50" ht="15.0" customHeight="1">
      <c r="A50" s="351" t="s">
        <v>1241</v>
      </c>
      <c r="B50" s="352">
        <v>0.0</v>
      </c>
      <c r="C50" s="353">
        <v>0.0</v>
      </c>
      <c r="D50" s="353">
        <v>0.0</v>
      </c>
      <c r="E50" s="353"/>
      <c r="F50" s="344"/>
      <c r="G50" s="345"/>
      <c r="H50" s="344"/>
      <c r="I50" s="347">
        <v>49.0</v>
      </c>
      <c r="J50" s="14" t="s">
        <v>5971</v>
      </c>
      <c r="K50" s="14">
        <v>0.0</v>
      </c>
      <c r="L50" s="14" t="s">
        <v>5392</v>
      </c>
    </row>
    <row r="51" ht="15.0" customHeight="1">
      <c r="A51" s="351" t="s">
        <v>5986</v>
      </c>
      <c r="B51" s="352">
        <v>0.0</v>
      </c>
      <c r="C51" s="353">
        <v>0.0</v>
      </c>
      <c r="D51" s="353">
        <v>0.0</v>
      </c>
      <c r="E51" s="353"/>
      <c r="F51" s="344"/>
      <c r="G51" s="345"/>
      <c r="H51" s="344"/>
      <c r="I51" s="347">
        <v>50.0</v>
      </c>
      <c r="J51" s="14" t="s">
        <v>5992</v>
      </c>
      <c r="K51" s="14">
        <v>0.0</v>
      </c>
      <c r="L51" s="14" t="s">
        <v>5392</v>
      </c>
    </row>
    <row r="52" ht="15.0" customHeight="1">
      <c r="A52" s="351" t="s">
        <v>5654</v>
      </c>
      <c r="B52" s="352">
        <v>0.0</v>
      </c>
      <c r="C52" s="355"/>
      <c r="D52" s="355"/>
      <c r="E52" s="355"/>
      <c r="F52" s="344"/>
      <c r="G52" s="345"/>
      <c r="H52" s="344"/>
      <c r="I52" s="347">
        <v>51.0</v>
      </c>
      <c r="J52" s="14" t="s">
        <v>5924</v>
      </c>
      <c r="K52" s="9">
        <v>2.0</v>
      </c>
      <c r="L52" s="14" t="s">
        <v>5402</v>
      </c>
    </row>
    <row r="53" ht="15.0" customHeight="1">
      <c r="A53" s="351" t="s">
        <v>5655</v>
      </c>
      <c r="B53" s="352">
        <v>0.0</v>
      </c>
      <c r="C53" s="353">
        <v>0.0</v>
      </c>
      <c r="D53" s="353">
        <v>0.0</v>
      </c>
      <c r="E53" s="353"/>
      <c r="F53" s="344"/>
      <c r="G53" s="345"/>
      <c r="H53" s="344"/>
      <c r="I53" s="347">
        <v>52.0</v>
      </c>
      <c r="J53" s="14" t="s">
        <v>5983</v>
      </c>
      <c r="K53" s="9">
        <v>2.0</v>
      </c>
      <c r="L53" s="14" t="s">
        <v>5402</v>
      </c>
    </row>
    <row r="54" ht="15.0" customHeight="1">
      <c r="A54" s="351" t="s">
        <v>5988</v>
      </c>
      <c r="B54" s="354"/>
      <c r="C54" s="353">
        <v>0.0</v>
      </c>
      <c r="D54" s="353">
        <v>0.0</v>
      </c>
      <c r="E54" s="353"/>
      <c r="F54" s="344"/>
      <c r="G54" s="345"/>
      <c r="H54" s="344"/>
      <c r="I54" s="347">
        <v>53.0</v>
      </c>
      <c r="J54" s="14" t="s">
        <v>5461</v>
      </c>
      <c r="K54" s="9">
        <v>2.0</v>
      </c>
      <c r="L54" s="14" t="s">
        <v>5396</v>
      </c>
    </row>
    <row r="55" ht="15.0" customHeight="1">
      <c r="A55" s="351" t="s">
        <v>5462</v>
      </c>
      <c r="B55" s="354"/>
      <c r="C55" s="353">
        <v>0.0</v>
      </c>
      <c r="D55" s="344"/>
      <c r="E55" s="344"/>
      <c r="F55" s="344"/>
      <c r="G55" s="345"/>
      <c r="H55" s="344"/>
      <c r="I55" s="347">
        <v>54.0</v>
      </c>
      <c r="J55" s="14" t="s">
        <v>5972</v>
      </c>
      <c r="K55" s="14">
        <v>0.0</v>
      </c>
      <c r="L55" s="14" t="s">
        <v>5392</v>
      </c>
    </row>
    <row r="56" ht="15.0" customHeight="1">
      <c r="A56" s="351" t="s">
        <v>5911</v>
      </c>
      <c r="B56" s="354"/>
      <c r="C56" s="353">
        <v>0.0</v>
      </c>
      <c r="D56" s="353">
        <v>0.0</v>
      </c>
      <c r="E56" s="353"/>
      <c r="F56" s="344"/>
      <c r="G56" s="345"/>
      <c r="H56" s="344"/>
      <c r="I56" s="347">
        <v>55.0</v>
      </c>
      <c r="J56" s="14" t="s">
        <v>5654</v>
      </c>
      <c r="K56" s="9">
        <v>2.0</v>
      </c>
      <c r="L56" s="14" t="s">
        <v>5441</v>
      </c>
    </row>
    <row r="57" ht="15.0" customHeight="1">
      <c r="A57" s="351" t="s">
        <v>5464</v>
      </c>
      <c r="B57" s="352">
        <v>0.0</v>
      </c>
      <c r="C57" s="353">
        <v>0.0</v>
      </c>
      <c r="D57" s="353">
        <v>0.0</v>
      </c>
      <c r="E57" s="353"/>
      <c r="F57" s="344"/>
      <c r="G57" s="345"/>
      <c r="H57" s="344"/>
      <c r="I57" s="347">
        <v>56.0</v>
      </c>
      <c r="J57" s="14" t="s">
        <v>5655</v>
      </c>
      <c r="K57" s="14">
        <v>2.0</v>
      </c>
      <c r="L57" s="14" t="s">
        <v>5411</v>
      </c>
    </row>
    <row r="58" ht="15.0" customHeight="1">
      <c r="A58" s="351" t="s">
        <v>5657</v>
      </c>
      <c r="B58" s="352">
        <v>0.0</v>
      </c>
      <c r="C58" s="353">
        <v>0.0</v>
      </c>
      <c r="D58" s="353">
        <v>0.0</v>
      </c>
      <c r="E58" s="353"/>
      <c r="F58" s="344"/>
      <c r="G58" s="345"/>
      <c r="H58" s="344"/>
      <c r="I58" s="347">
        <v>57.0</v>
      </c>
      <c r="J58" s="14" t="s">
        <v>5660</v>
      </c>
      <c r="K58" s="14">
        <v>2.0</v>
      </c>
      <c r="L58" s="14" t="s">
        <v>5369</v>
      </c>
    </row>
    <row r="59" ht="15.0" customHeight="1">
      <c r="A59" s="351" t="s">
        <v>5659</v>
      </c>
      <c r="B59" s="352">
        <v>0.0</v>
      </c>
      <c r="C59" s="355"/>
      <c r="D59" s="355"/>
      <c r="E59" s="355"/>
      <c r="F59" s="344"/>
      <c r="G59" s="345"/>
      <c r="H59" s="344"/>
      <c r="I59" s="347">
        <v>58.0</v>
      </c>
      <c r="J59" s="14" t="s">
        <v>5981</v>
      </c>
      <c r="K59" s="14">
        <v>1.0</v>
      </c>
      <c r="L59" s="14" t="s">
        <v>5366</v>
      </c>
    </row>
    <row r="60" ht="15.0" customHeight="1">
      <c r="A60" s="351" t="s">
        <v>6013</v>
      </c>
      <c r="B60" s="352">
        <v>0.0</v>
      </c>
      <c r="C60" s="353">
        <v>0.0</v>
      </c>
      <c r="D60" s="353">
        <v>0.0</v>
      </c>
      <c r="E60" s="353"/>
      <c r="F60" s="344"/>
      <c r="G60" s="345"/>
      <c r="H60" s="344"/>
      <c r="I60" s="347">
        <v>59.0</v>
      </c>
      <c r="J60" s="14" t="s">
        <v>5627</v>
      </c>
      <c r="K60" s="9">
        <v>2.0</v>
      </c>
      <c r="L60" s="14" t="s">
        <v>5402</v>
      </c>
    </row>
    <row r="61" ht="15.0" customHeight="1">
      <c r="A61" s="351" t="s">
        <v>5448</v>
      </c>
      <c r="B61" s="352">
        <v>0.0</v>
      </c>
      <c r="C61" s="353">
        <v>0.0</v>
      </c>
      <c r="D61" s="353">
        <v>0.0</v>
      </c>
      <c r="E61" s="353"/>
      <c r="F61" s="344"/>
      <c r="G61" s="345"/>
      <c r="H61" s="344"/>
      <c r="I61" s="347">
        <v>60.0</v>
      </c>
      <c r="J61" s="14" t="s">
        <v>5463</v>
      </c>
      <c r="K61" s="14">
        <v>2.0</v>
      </c>
      <c r="L61" s="14" t="s">
        <v>5369</v>
      </c>
    </row>
    <row r="62" ht="15.0" customHeight="1">
      <c r="A62" s="351" t="s">
        <v>5987</v>
      </c>
      <c r="B62" s="352">
        <v>0.0</v>
      </c>
      <c r="C62" s="353">
        <v>0.0</v>
      </c>
      <c r="D62" s="353">
        <v>0.0</v>
      </c>
      <c r="E62" s="353"/>
      <c r="F62" s="344"/>
      <c r="G62" s="345"/>
      <c r="H62" s="344"/>
      <c r="I62" s="347">
        <v>61.0</v>
      </c>
      <c r="J62" s="14" t="s">
        <v>5671</v>
      </c>
      <c r="K62" s="14">
        <v>2.0</v>
      </c>
      <c r="L62" s="14" t="s">
        <v>5369</v>
      </c>
    </row>
    <row r="63" ht="15.0" customHeight="1">
      <c r="A63" s="351" t="s">
        <v>5661</v>
      </c>
      <c r="B63" s="352">
        <v>0.0</v>
      </c>
      <c r="C63" s="353">
        <v>0.0</v>
      </c>
      <c r="D63" s="353">
        <v>0.0</v>
      </c>
      <c r="E63" s="353"/>
      <c r="F63" s="344"/>
      <c r="G63" s="345"/>
      <c r="H63" s="344"/>
      <c r="I63" s="347">
        <v>62.0</v>
      </c>
      <c r="J63" s="14" t="s">
        <v>620</v>
      </c>
      <c r="K63" s="14">
        <v>2.0</v>
      </c>
      <c r="L63" s="14" t="s">
        <v>5369</v>
      </c>
    </row>
    <row r="64" ht="19.5" customHeight="1">
      <c r="F64" s="344"/>
      <c r="G64" s="345"/>
      <c r="H64" s="344"/>
      <c r="I64" s="347">
        <v>63.0</v>
      </c>
      <c r="J64" s="14" t="s">
        <v>5984</v>
      </c>
      <c r="K64" s="9">
        <v>2.0</v>
      </c>
      <c r="L64" s="14" t="s">
        <v>5402</v>
      </c>
    </row>
    <row r="65" ht="15.0" customHeight="1">
      <c r="A65" s="346" t="s">
        <v>6014</v>
      </c>
      <c r="B65" s="48"/>
      <c r="C65" s="48"/>
      <c r="D65" s="48"/>
      <c r="E65" s="48"/>
      <c r="F65" s="344"/>
      <c r="G65" s="345"/>
      <c r="H65" s="344"/>
      <c r="I65" s="347">
        <v>64.0</v>
      </c>
      <c r="J65" s="14" t="s">
        <v>5548</v>
      </c>
      <c r="K65" s="14">
        <v>2.0</v>
      </c>
      <c r="L65" s="14" t="s">
        <v>5369</v>
      </c>
    </row>
    <row r="66" ht="15.0" customHeight="1">
      <c r="A66" s="348" t="s">
        <v>5988</v>
      </c>
      <c r="B66" s="349">
        <v>0.0</v>
      </c>
      <c r="C66" s="369"/>
      <c r="D66" s="369"/>
      <c r="E66" s="355"/>
      <c r="F66" s="344"/>
      <c r="G66" s="345"/>
      <c r="H66" s="344"/>
      <c r="I66" s="347">
        <v>65.0</v>
      </c>
      <c r="J66" s="14" t="s">
        <v>5467</v>
      </c>
      <c r="K66" s="14">
        <v>2.0</v>
      </c>
      <c r="L66" s="14" t="s">
        <v>5369</v>
      </c>
    </row>
    <row r="67" ht="19.5" customHeight="1">
      <c r="A67" s="3"/>
      <c r="B67" s="355"/>
      <c r="C67" s="355"/>
      <c r="D67" s="355"/>
      <c r="E67" s="355"/>
      <c r="F67" s="344"/>
      <c r="G67" s="345"/>
      <c r="H67" s="344"/>
      <c r="I67" s="347">
        <v>66.0</v>
      </c>
      <c r="J67" s="14" t="s">
        <v>5675</v>
      </c>
      <c r="K67" s="14">
        <v>2.0</v>
      </c>
      <c r="L67" s="14" t="s">
        <v>5369</v>
      </c>
    </row>
    <row r="68" ht="15.0" customHeight="1">
      <c r="A68" s="346" t="s">
        <v>5369</v>
      </c>
      <c r="B68" s="48"/>
      <c r="C68" s="48"/>
      <c r="D68" s="48"/>
      <c r="E68" s="48"/>
      <c r="F68" s="344"/>
      <c r="G68" s="345"/>
      <c r="H68" s="344"/>
      <c r="I68" s="347">
        <v>67.0</v>
      </c>
      <c r="J68" s="14" t="s">
        <v>5469</v>
      </c>
      <c r="K68" s="14">
        <v>2.0</v>
      </c>
      <c r="L68" s="14" t="s">
        <v>5369</v>
      </c>
    </row>
    <row r="69" ht="15.0" customHeight="1">
      <c r="A69" s="348" t="s">
        <v>5450</v>
      </c>
      <c r="B69" s="360"/>
      <c r="C69" s="361">
        <v>1.0</v>
      </c>
      <c r="D69" s="361">
        <v>1.0</v>
      </c>
      <c r="E69" s="361"/>
      <c r="F69" s="344"/>
      <c r="G69" s="345"/>
      <c r="H69" s="344"/>
      <c r="I69" s="347">
        <v>68.0</v>
      </c>
      <c r="J69" s="14" t="s">
        <v>5614</v>
      </c>
      <c r="K69" s="14">
        <v>1.0</v>
      </c>
      <c r="L69" s="14" t="s">
        <v>5366</v>
      </c>
    </row>
    <row r="70" ht="15.0" customHeight="1">
      <c r="A70" s="351" t="s">
        <v>1063</v>
      </c>
      <c r="B70" s="362">
        <v>5.0</v>
      </c>
      <c r="C70" s="14">
        <v>5.0</v>
      </c>
      <c r="D70" s="14">
        <v>5.0</v>
      </c>
      <c r="E70" s="14">
        <v>5.0</v>
      </c>
      <c r="F70" s="344"/>
      <c r="G70" s="345"/>
      <c r="H70" s="344"/>
      <c r="I70" s="347">
        <v>69.0</v>
      </c>
      <c r="J70" s="14" t="s">
        <v>1063</v>
      </c>
      <c r="K70" s="9">
        <v>2.0</v>
      </c>
      <c r="L70" s="9" t="s">
        <v>5369</v>
      </c>
    </row>
    <row r="71" ht="15.0" customHeight="1">
      <c r="A71" s="351" t="s">
        <v>5479</v>
      </c>
      <c r="B71" s="362">
        <v>6.0</v>
      </c>
      <c r="C71" s="14">
        <v>6.0</v>
      </c>
      <c r="D71" s="14">
        <v>6.0</v>
      </c>
      <c r="E71" s="14">
        <v>6.0</v>
      </c>
      <c r="F71" s="344"/>
      <c r="G71" s="345"/>
      <c r="H71" s="344"/>
      <c r="I71" s="347">
        <v>70.0</v>
      </c>
      <c r="J71" s="14" t="s">
        <v>5554</v>
      </c>
      <c r="K71" s="14">
        <v>2.0</v>
      </c>
      <c r="L71" s="14" t="s">
        <v>5369</v>
      </c>
    </row>
    <row r="72" ht="15.0" customHeight="1">
      <c r="A72" s="351" t="s">
        <v>5447</v>
      </c>
      <c r="B72" s="362">
        <v>10.0</v>
      </c>
      <c r="C72" s="14">
        <v>10.0</v>
      </c>
      <c r="D72" s="14">
        <v>10.0</v>
      </c>
      <c r="E72" s="14">
        <v>10.0</v>
      </c>
      <c r="F72" s="344"/>
      <c r="G72" s="345"/>
      <c r="H72" s="344"/>
      <c r="I72" s="347">
        <v>71.0</v>
      </c>
      <c r="J72" s="14" t="s">
        <v>5555</v>
      </c>
      <c r="K72" s="14">
        <v>2.0</v>
      </c>
      <c r="L72" s="14" t="s">
        <v>5369</v>
      </c>
    </row>
    <row r="73" ht="15.0" customHeight="1">
      <c r="A73" s="351" t="s">
        <v>5673</v>
      </c>
      <c r="B73" s="362">
        <v>11.0</v>
      </c>
      <c r="C73" s="14">
        <v>11.0</v>
      </c>
      <c r="D73" s="14">
        <v>11.0</v>
      </c>
      <c r="E73" s="14">
        <v>11.0</v>
      </c>
      <c r="F73" s="344"/>
      <c r="G73" s="345"/>
      <c r="H73" s="344"/>
      <c r="I73" s="347">
        <v>72.0</v>
      </c>
      <c r="J73" s="14" t="s">
        <v>5988</v>
      </c>
      <c r="K73" s="14">
        <v>2.0</v>
      </c>
      <c r="L73" s="14" t="s">
        <v>5411</v>
      </c>
    </row>
    <row r="74" ht="15.0" customHeight="1">
      <c r="A74" s="351" t="s">
        <v>5483</v>
      </c>
      <c r="B74" s="362">
        <v>12.0</v>
      </c>
      <c r="C74" s="14">
        <v>12.0</v>
      </c>
      <c r="D74" s="14">
        <v>12.0</v>
      </c>
      <c r="E74" s="14">
        <v>12.0</v>
      </c>
      <c r="F74" s="344"/>
      <c r="G74" s="345"/>
      <c r="H74" s="344"/>
      <c r="I74" s="347">
        <v>73.0</v>
      </c>
      <c r="J74" s="14" t="s">
        <v>5470</v>
      </c>
      <c r="K74" s="14">
        <v>2.0</v>
      </c>
      <c r="L74" s="14" t="s">
        <v>5369</v>
      </c>
    </row>
    <row r="75" ht="15.0" customHeight="1">
      <c r="A75" s="351" t="s">
        <v>5542</v>
      </c>
      <c r="B75" s="362">
        <v>15.0</v>
      </c>
      <c r="C75" s="14">
        <v>15.0</v>
      </c>
      <c r="D75" s="14">
        <v>15.0</v>
      </c>
      <c r="E75" s="14">
        <v>15.0</v>
      </c>
      <c r="F75" s="344"/>
      <c r="G75" s="345"/>
      <c r="H75" s="344"/>
      <c r="I75" s="347">
        <v>74.0</v>
      </c>
      <c r="J75" s="14" t="s">
        <v>2037</v>
      </c>
      <c r="K75" s="14">
        <v>2.0</v>
      </c>
      <c r="L75" s="14" t="s">
        <v>5369</v>
      </c>
    </row>
    <row r="76" ht="15.0" customHeight="1">
      <c r="A76" s="351" t="s">
        <v>5463</v>
      </c>
      <c r="B76" s="362">
        <v>17.0</v>
      </c>
      <c r="C76" s="14">
        <v>17.0</v>
      </c>
      <c r="D76" s="14">
        <v>17.0</v>
      </c>
      <c r="E76" s="14">
        <v>17.0</v>
      </c>
      <c r="F76" s="344"/>
      <c r="G76" s="345"/>
      <c r="H76" s="344"/>
      <c r="I76" s="347">
        <v>75.0</v>
      </c>
      <c r="J76" s="14" t="s">
        <v>5385</v>
      </c>
      <c r="K76" s="14">
        <v>0.0</v>
      </c>
      <c r="L76" s="14" t="s">
        <v>5392</v>
      </c>
    </row>
    <row r="77" ht="15.0" customHeight="1">
      <c r="A77" s="351" t="s">
        <v>5548</v>
      </c>
      <c r="B77" s="362">
        <v>18.0</v>
      </c>
      <c r="C77" s="14">
        <v>18.0</v>
      </c>
      <c r="D77" s="14">
        <v>18.0</v>
      </c>
      <c r="E77" s="14">
        <v>18.0</v>
      </c>
      <c r="F77" s="344"/>
      <c r="G77" s="345"/>
      <c r="H77" s="344"/>
      <c r="I77" s="347">
        <v>76.0</v>
      </c>
      <c r="J77" s="14" t="s">
        <v>5473</v>
      </c>
      <c r="K77" s="14">
        <v>2.0</v>
      </c>
      <c r="L77" s="14" t="s">
        <v>5369</v>
      </c>
    </row>
    <row r="78" ht="15.0" customHeight="1">
      <c r="A78" s="351" t="s">
        <v>2037</v>
      </c>
      <c r="B78" s="362">
        <v>20.0</v>
      </c>
      <c r="C78" s="14">
        <v>20.0</v>
      </c>
      <c r="D78" s="14">
        <v>20.0</v>
      </c>
      <c r="E78" s="14">
        <v>20.0</v>
      </c>
      <c r="F78" s="344"/>
      <c r="G78" s="345"/>
      <c r="H78" s="344"/>
      <c r="I78" s="347">
        <v>77.0</v>
      </c>
      <c r="J78" s="14" t="s">
        <v>5683</v>
      </c>
      <c r="K78" s="14">
        <v>2.0</v>
      </c>
      <c r="L78" s="14" t="s">
        <v>5369</v>
      </c>
    </row>
    <row r="79" ht="15.0" customHeight="1">
      <c r="A79" s="351" t="s">
        <v>5434</v>
      </c>
      <c r="B79" s="362">
        <v>21.0</v>
      </c>
      <c r="C79" s="14">
        <v>21.0</v>
      </c>
      <c r="D79" s="14">
        <v>21.0</v>
      </c>
      <c r="E79" s="14">
        <v>21.0</v>
      </c>
      <c r="F79" s="344"/>
      <c r="G79" s="345"/>
      <c r="H79" s="344"/>
      <c r="I79" s="347">
        <v>78.0</v>
      </c>
      <c r="J79" s="14" t="s">
        <v>5694</v>
      </c>
      <c r="K79" s="14">
        <v>1.0</v>
      </c>
      <c r="L79" s="14" t="s">
        <v>5366</v>
      </c>
    </row>
    <row r="80" ht="15.0" customHeight="1">
      <c r="A80" s="351" t="s">
        <v>5764</v>
      </c>
      <c r="B80" s="362">
        <v>23.0</v>
      </c>
      <c r="C80" s="344"/>
      <c r="D80" s="344"/>
      <c r="E80" s="344"/>
      <c r="F80" s="344"/>
      <c r="G80" s="345"/>
      <c r="H80" s="344"/>
      <c r="I80" s="347">
        <v>79.0</v>
      </c>
      <c r="J80" s="14" t="s">
        <v>5642</v>
      </c>
      <c r="K80" s="14">
        <v>0.0</v>
      </c>
      <c r="L80" s="14" t="s">
        <v>5392</v>
      </c>
    </row>
    <row r="81" ht="15.0" customHeight="1">
      <c r="A81" s="351" t="s">
        <v>2374</v>
      </c>
      <c r="B81" s="362">
        <v>26.0</v>
      </c>
      <c r="C81" s="14">
        <v>26.0</v>
      </c>
      <c r="D81" s="14">
        <v>26.0</v>
      </c>
      <c r="E81" s="14">
        <v>26.0</v>
      </c>
      <c r="F81" s="344"/>
      <c r="G81" s="345"/>
      <c r="H81" s="344"/>
      <c r="I81" s="347">
        <v>80.0</v>
      </c>
      <c r="J81" s="14" t="s">
        <v>5979</v>
      </c>
      <c r="K81" s="14">
        <v>1.0</v>
      </c>
      <c r="L81" s="14" t="s">
        <v>5366</v>
      </c>
    </row>
    <row r="82" ht="15.0" customHeight="1">
      <c r="A82" s="351" t="s">
        <v>5469</v>
      </c>
      <c r="B82" s="362">
        <v>27.0</v>
      </c>
      <c r="C82" s="14">
        <v>27.0</v>
      </c>
      <c r="D82" s="14">
        <v>27.0</v>
      </c>
      <c r="E82" s="14">
        <v>27.0</v>
      </c>
      <c r="F82" s="344"/>
      <c r="G82" s="345"/>
      <c r="H82" s="344"/>
      <c r="I82" s="347">
        <v>81.0</v>
      </c>
      <c r="J82" s="14" t="s">
        <v>5462</v>
      </c>
      <c r="K82" s="14">
        <v>2.0</v>
      </c>
      <c r="L82" s="14" t="s">
        <v>5369</v>
      </c>
    </row>
    <row r="83" ht="15.0" customHeight="1">
      <c r="A83" s="351" t="s">
        <v>5406</v>
      </c>
      <c r="B83" s="362">
        <v>28.0</v>
      </c>
      <c r="C83" s="14">
        <v>28.0</v>
      </c>
      <c r="D83" s="14">
        <v>28.0</v>
      </c>
      <c r="E83" s="14"/>
      <c r="F83" s="344"/>
      <c r="G83" s="345"/>
      <c r="H83" s="344"/>
      <c r="I83" s="347">
        <v>82.0</v>
      </c>
      <c r="J83" s="14" t="s">
        <v>5911</v>
      </c>
      <c r="K83" s="14">
        <v>2.0</v>
      </c>
      <c r="L83" s="14" t="s">
        <v>5411</v>
      </c>
    </row>
    <row r="84" ht="15.0" customHeight="1">
      <c r="A84" s="351" t="s">
        <v>620</v>
      </c>
      <c r="B84" s="356"/>
      <c r="C84" s="14">
        <v>29.0</v>
      </c>
      <c r="D84" s="14">
        <v>29.0</v>
      </c>
      <c r="E84" s="14">
        <v>29.0</v>
      </c>
      <c r="F84" s="344"/>
      <c r="G84" s="345"/>
      <c r="H84" s="344"/>
      <c r="I84" s="347">
        <v>83.0</v>
      </c>
      <c r="J84" s="14" t="s">
        <v>5464</v>
      </c>
      <c r="K84" s="14">
        <v>2.0</v>
      </c>
      <c r="L84" s="14" t="s">
        <v>5411</v>
      </c>
    </row>
    <row r="85" ht="15.0" customHeight="1">
      <c r="A85" s="351" t="s">
        <v>5683</v>
      </c>
      <c r="B85" s="362">
        <v>30.0</v>
      </c>
      <c r="C85" s="14">
        <v>30.0</v>
      </c>
      <c r="D85" s="14">
        <v>30.0</v>
      </c>
      <c r="E85" s="14">
        <v>30.0</v>
      </c>
      <c r="F85" s="344"/>
      <c r="G85" s="345"/>
      <c r="H85" s="344"/>
      <c r="I85" s="347">
        <v>84.0</v>
      </c>
      <c r="J85" s="14" t="s">
        <v>5657</v>
      </c>
      <c r="K85" s="14">
        <v>2.0</v>
      </c>
      <c r="L85" s="14" t="s">
        <v>5411</v>
      </c>
    </row>
    <row r="86" ht="15.0" customHeight="1">
      <c r="A86" s="351" t="s">
        <v>5408</v>
      </c>
      <c r="B86" s="362">
        <v>32.0</v>
      </c>
      <c r="C86" s="14">
        <v>32.0</v>
      </c>
      <c r="D86" s="14">
        <v>32.0</v>
      </c>
      <c r="E86" s="14">
        <v>32.0</v>
      </c>
      <c r="F86" s="344"/>
      <c r="G86" s="345"/>
      <c r="H86" s="344"/>
      <c r="I86" s="347">
        <v>85.0</v>
      </c>
      <c r="J86" s="14" t="s">
        <v>5561</v>
      </c>
      <c r="K86" s="14">
        <v>2.0</v>
      </c>
      <c r="L86" s="14" t="s">
        <v>5369</v>
      </c>
    </row>
    <row r="87" ht="15.0" customHeight="1">
      <c r="A87" s="351" t="s">
        <v>5376</v>
      </c>
      <c r="B87" s="356"/>
      <c r="C87" s="14">
        <v>40.0</v>
      </c>
      <c r="D87" s="14">
        <v>40.0</v>
      </c>
      <c r="E87" s="14">
        <v>40.0</v>
      </c>
      <c r="F87" s="344"/>
      <c r="G87" s="345"/>
      <c r="H87" s="344"/>
      <c r="I87" s="347">
        <v>86.0</v>
      </c>
      <c r="J87" s="14" t="s">
        <v>2108</v>
      </c>
      <c r="K87" s="14">
        <v>2.0</v>
      </c>
      <c r="L87" s="14" t="s">
        <v>5369</v>
      </c>
    </row>
    <row r="88" ht="15.0" customHeight="1">
      <c r="A88" s="351" t="s">
        <v>5686</v>
      </c>
      <c r="B88" s="362">
        <v>41.0</v>
      </c>
      <c r="C88" s="14">
        <v>41.0</v>
      </c>
      <c r="D88" s="14">
        <v>41.0</v>
      </c>
      <c r="E88" s="14">
        <v>41.0</v>
      </c>
      <c r="F88" s="344"/>
      <c r="G88" s="345"/>
      <c r="H88" s="344"/>
      <c r="I88" s="347">
        <v>87.0</v>
      </c>
      <c r="J88" s="14" t="s">
        <v>5659</v>
      </c>
      <c r="K88" s="9">
        <v>2.0</v>
      </c>
      <c r="L88" s="14" t="s">
        <v>5441</v>
      </c>
    </row>
    <row r="89" ht="15.0" customHeight="1">
      <c r="A89" s="351" t="s">
        <v>5420</v>
      </c>
      <c r="B89" s="362">
        <v>42.0</v>
      </c>
      <c r="C89" s="14">
        <v>42.0</v>
      </c>
      <c r="D89" s="14">
        <v>42.0</v>
      </c>
      <c r="E89" s="14">
        <v>42.0</v>
      </c>
      <c r="F89" s="344"/>
      <c r="G89" s="345"/>
      <c r="H89" s="344"/>
      <c r="I89" s="347">
        <v>88.0</v>
      </c>
      <c r="J89" s="14" t="s">
        <v>5673</v>
      </c>
      <c r="K89" s="14">
        <v>2.0</v>
      </c>
      <c r="L89" s="14" t="s">
        <v>5369</v>
      </c>
    </row>
    <row r="90" ht="15.0" customHeight="1">
      <c r="A90" s="351" t="s">
        <v>5473</v>
      </c>
      <c r="B90" s="362">
        <v>43.0</v>
      </c>
      <c r="C90" s="344"/>
      <c r="D90" s="344"/>
      <c r="E90" s="344"/>
      <c r="F90" s="344"/>
      <c r="G90" s="345"/>
      <c r="H90" s="344"/>
      <c r="I90" s="347">
        <v>89.0</v>
      </c>
      <c r="J90" s="14" t="s">
        <v>6013</v>
      </c>
      <c r="K90" s="14">
        <v>2.0</v>
      </c>
      <c r="L90" s="14" t="s">
        <v>5411</v>
      </c>
    </row>
    <row r="91" ht="15.0" customHeight="1">
      <c r="A91" s="351" t="s">
        <v>5467</v>
      </c>
      <c r="B91" s="362">
        <v>44.0</v>
      </c>
      <c r="C91" s="14">
        <v>44.0</v>
      </c>
      <c r="D91" s="14">
        <v>44.0</v>
      </c>
      <c r="E91" s="14">
        <v>44.0</v>
      </c>
      <c r="F91" s="344"/>
      <c r="G91" s="345"/>
      <c r="H91" s="344"/>
      <c r="I91" s="347">
        <v>90.0</v>
      </c>
      <c r="J91" s="14" t="s">
        <v>5448</v>
      </c>
      <c r="K91" s="14">
        <v>2.0</v>
      </c>
      <c r="L91" s="14" t="s">
        <v>5411</v>
      </c>
    </row>
    <row r="92" ht="15.0" customHeight="1">
      <c r="A92" s="351" t="s">
        <v>5382</v>
      </c>
      <c r="B92" s="362">
        <v>45.0</v>
      </c>
      <c r="C92" s="14">
        <v>45.0</v>
      </c>
      <c r="D92" s="14">
        <v>45.0</v>
      </c>
      <c r="E92" s="14">
        <v>45.0</v>
      </c>
      <c r="F92" s="344"/>
      <c r="G92" s="345"/>
      <c r="H92" s="344"/>
      <c r="I92" s="347">
        <v>91.0</v>
      </c>
      <c r="J92" s="14" t="s">
        <v>5486</v>
      </c>
      <c r="K92" s="14">
        <v>2.0</v>
      </c>
      <c r="L92" s="14" t="s">
        <v>5369</v>
      </c>
    </row>
    <row r="93" ht="15.0" customHeight="1">
      <c r="A93" s="351" t="s">
        <v>5913</v>
      </c>
      <c r="B93" s="362">
        <v>46.0</v>
      </c>
      <c r="C93" s="14">
        <v>46.0</v>
      </c>
      <c r="D93" s="14">
        <v>46.0</v>
      </c>
      <c r="E93" s="14">
        <v>46.0</v>
      </c>
      <c r="F93" s="344"/>
      <c r="G93" s="345"/>
      <c r="H93" s="344"/>
      <c r="I93" s="347">
        <v>92.0</v>
      </c>
      <c r="J93" s="14" t="s">
        <v>5991</v>
      </c>
      <c r="K93" s="14">
        <v>0.0</v>
      </c>
      <c r="L93" s="14" t="s">
        <v>5392</v>
      </c>
    </row>
    <row r="94" ht="15.0" customHeight="1">
      <c r="A94" s="351" t="s">
        <v>5470</v>
      </c>
      <c r="B94" s="356"/>
      <c r="C94" s="14">
        <v>48.0</v>
      </c>
      <c r="D94" s="14">
        <v>48.0</v>
      </c>
      <c r="E94" s="14">
        <v>48.0</v>
      </c>
      <c r="F94" s="344"/>
      <c r="G94" s="345"/>
      <c r="H94" s="344"/>
      <c r="I94" s="347">
        <v>93.0</v>
      </c>
      <c r="J94" s="14" t="s">
        <v>5483</v>
      </c>
      <c r="K94" s="14">
        <v>2.0</v>
      </c>
      <c r="L94" s="14" t="s">
        <v>5369</v>
      </c>
    </row>
    <row r="95" ht="15.0" customHeight="1">
      <c r="A95" s="351" t="s">
        <v>5911</v>
      </c>
      <c r="B95" s="362">
        <v>49.0</v>
      </c>
      <c r="C95" s="344"/>
      <c r="D95" s="344"/>
      <c r="E95" s="344"/>
      <c r="F95" s="344"/>
      <c r="G95" s="345"/>
      <c r="H95" s="344"/>
      <c r="I95" s="347">
        <v>94.0</v>
      </c>
      <c r="J95" s="14" t="s">
        <v>5913</v>
      </c>
      <c r="K95" s="14">
        <v>2.0</v>
      </c>
      <c r="L95" s="14" t="s">
        <v>5369</v>
      </c>
    </row>
    <row r="96" ht="15.0" customHeight="1">
      <c r="A96" s="351" t="s">
        <v>5424</v>
      </c>
      <c r="B96" s="362">
        <v>54.0</v>
      </c>
      <c r="C96" s="14">
        <v>54.0</v>
      </c>
      <c r="D96" s="14">
        <v>54.0</v>
      </c>
      <c r="E96" s="14">
        <v>54.0</v>
      </c>
      <c r="F96" s="344"/>
      <c r="G96" s="345"/>
      <c r="H96" s="344"/>
      <c r="I96" s="347">
        <v>95.0</v>
      </c>
      <c r="J96" s="14" t="s">
        <v>5987</v>
      </c>
      <c r="K96" s="14">
        <v>2.0</v>
      </c>
      <c r="L96" s="14" t="s">
        <v>5411</v>
      </c>
    </row>
    <row r="97" ht="15.0" customHeight="1">
      <c r="A97" s="351" t="s">
        <v>5428</v>
      </c>
      <c r="B97" s="362">
        <v>56.0</v>
      </c>
      <c r="C97" s="14">
        <v>56.0</v>
      </c>
      <c r="D97" s="14">
        <v>56.0</v>
      </c>
      <c r="E97" s="14">
        <v>56.0</v>
      </c>
      <c r="F97" s="344"/>
      <c r="G97" s="345"/>
      <c r="H97" s="344"/>
      <c r="I97" s="347">
        <v>96.0</v>
      </c>
      <c r="J97" s="14" t="s">
        <v>5686</v>
      </c>
      <c r="K97" s="14">
        <v>2.0</v>
      </c>
      <c r="L97" s="14" t="s">
        <v>5369</v>
      </c>
    </row>
    <row r="98" ht="15.0" customHeight="1">
      <c r="A98" s="351" t="s">
        <v>5418</v>
      </c>
      <c r="B98" s="362">
        <v>58.0</v>
      </c>
      <c r="C98" s="344"/>
      <c r="D98" s="344"/>
      <c r="E98" s="344"/>
      <c r="F98" s="344"/>
      <c r="G98" s="345"/>
      <c r="H98" s="344"/>
      <c r="I98" s="347">
        <v>97.0</v>
      </c>
      <c r="J98" s="14" t="s">
        <v>5479</v>
      </c>
      <c r="K98" s="14">
        <v>2.0</v>
      </c>
      <c r="L98" s="14" t="s">
        <v>5369</v>
      </c>
    </row>
    <row r="99" ht="15.0" customHeight="1">
      <c r="A99" s="351" t="s">
        <v>5693</v>
      </c>
      <c r="B99" s="362">
        <v>61.0</v>
      </c>
      <c r="C99" s="14">
        <v>61.0</v>
      </c>
      <c r="D99" s="14">
        <v>61.0</v>
      </c>
      <c r="E99" s="14">
        <v>61.0</v>
      </c>
      <c r="F99" s="344"/>
      <c r="G99" s="345"/>
      <c r="H99" s="344"/>
      <c r="I99" s="347">
        <v>98.0</v>
      </c>
      <c r="J99" s="14" t="s">
        <v>5661</v>
      </c>
      <c r="K99" s="14">
        <v>2.0</v>
      </c>
      <c r="L99" s="14" t="s">
        <v>5411</v>
      </c>
    </row>
    <row r="100" ht="15.0" customHeight="1">
      <c r="A100" s="351" t="s">
        <v>5630</v>
      </c>
      <c r="B100" s="362">
        <v>63.0</v>
      </c>
      <c r="C100" s="14">
        <v>63.0</v>
      </c>
      <c r="D100" s="14">
        <v>63.0</v>
      </c>
      <c r="E100" s="14">
        <v>63.0</v>
      </c>
      <c r="F100" s="344"/>
      <c r="G100" s="345"/>
      <c r="H100" s="344"/>
      <c r="I100" s="347">
        <v>99.0</v>
      </c>
      <c r="J100" s="14" t="s">
        <v>5915</v>
      </c>
      <c r="K100" s="14">
        <v>2.0</v>
      </c>
      <c r="L100" s="14" t="s">
        <v>5369</v>
      </c>
    </row>
    <row r="101" ht="15.0" customHeight="1">
      <c r="A101" s="351" t="s">
        <v>5694</v>
      </c>
      <c r="B101" s="362">
        <v>65.0</v>
      </c>
      <c r="C101" s="14">
        <v>65.0</v>
      </c>
      <c r="D101" s="14">
        <v>65.0</v>
      </c>
      <c r="E101" s="14">
        <v>65.0</v>
      </c>
      <c r="F101" s="344"/>
      <c r="G101" s="345"/>
      <c r="H101" s="344"/>
      <c r="I101" s="347">
        <v>100.0</v>
      </c>
      <c r="J101" s="14" t="s">
        <v>5489</v>
      </c>
      <c r="K101" s="14">
        <v>2.0</v>
      </c>
      <c r="L101" s="14" t="s">
        <v>5369</v>
      </c>
    </row>
    <row r="102" ht="15.0" customHeight="1">
      <c r="A102" s="351" t="s">
        <v>5660</v>
      </c>
      <c r="B102" s="362">
        <v>66.0</v>
      </c>
      <c r="C102" s="14">
        <v>66.0</v>
      </c>
      <c r="D102" s="14">
        <v>66.0</v>
      </c>
      <c r="E102" s="14">
        <v>66.0</v>
      </c>
      <c r="F102" s="344"/>
      <c r="G102" s="345"/>
      <c r="H102" s="344"/>
      <c r="I102" s="347">
        <v>101.0</v>
      </c>
      <c r="J102" s="14" t="s">
        <v>5693</v>
      </c>
      <c r="K102" s="14">
        <v>2.0</v>
      </c>
      <c r="L102" s="14" t="s">
        <v>5369</v>
      </c>
    </row>
    <row r="103" ht="15.0" customHeight="1">
      <c r="A103" s="351" t="s">
        <v>5675</v>
      </c>
      <c r="B103" s="356"/>
      <c r="C103" s="14">
        <v>67.0</v>
      </c>
      <c r="D103" s="14">
        <v>67.0</v>
      </c>
      <c r="E103" s="14"/>
      <c r="F103" s="344"/>
      <c r="G103" s="345"/>
      <c r="H103" s="344"/>
      <c r="I103" s="370">
        <v>102.0</v>
      </c>
      <c r="J103" s="363" t="s">
        <v>5948</v>
      </c>
      <c r="K103" s="393">
        <v>2.0</v>
      </c>
      <c r="L103" s="363" t="s">
        <v>5402</v>
      </c>
    </row>
    <row r="104" ht="15.0" customHeight="1">
      <c r="A104" s="351" t="s">
        <v>5540</v>
      </c>
      <c r="B104" s="362">
        <v>68.0</v>
      </c>
      <c r="C104" s="14">
        <v>68.0</v>
      </c>
      <c r="D104" s="14">
        <v>68.0</v>
      </c>
      <c r="E104" s="14">
        <v>68.0</v>
      </c>
      <c r="F104" s="344"/>
      <c r="G104" s="345"/>
      <c r="H104" s="344"/>
      <c r="I104" s="382"/>
      <c r="J104" s="364" t="s">
        <v>5493</v>
      </c>
      <c r="K104" s="365">
        <f>SUM(K1:K103)</f>
        <v>172</v>
      </c>
      <c r="L104" s="3"/>
    </row>
    <row r="105" ht="15.0" customHeight="1">
      <c r="A105" s="351" t="s">
        <v>1707</v>
      </c>
      <c r="B105" s="362">
        <v>70.0</v>
      </c>
      <c r="C105" s="14">
        <v>70.0</v>
      </c>
      <c r="D105" s="14">
        <v>70.0</v>
      </c>
      <c r="E105" s="14"/>
      <c r="F105" s="344"/>
      <c r="G105" s="345"/>
      <c r="H105" s="344"/>
      <c r="I105" s="382"/>
      <c r="J105" s="14" t="s">
        <v>5497</v>
      </c>
      <c r="K105" s="367">
        <f>K104-((2*5)+(2*5))</f>
        <v>152</v>
      </c>
      <c r="L105" s="3"/>
    </row>
    <row r="106" ht="15.0" customHeight="1">
      <c r="A106" s="351" t="s">
        <v>5982</v>
      </c>
      <c r="B106" s="356"/>
      <c r="C106" s="14">
        <v>74.0</v>
      </c>
      <c r="D106" s="14">
        <v>74.0</v>
      </c>
      <c r="E106" s="14">
        <v>74.0</v>
      </c>
      <c r="F106" s="344"/>
      <c r="G106" s="345"/>
      <c r="H106" s="344"/>
      <c r="I106" s="382"/>
      <c r="J106" s="3"/>
      <c r="K106" s="344"/>
      <c r="L106" s="3"/>
    </row>
    <row r="107" ht="15.0" customHeight="1">
      <c r="A107" s="351" t="s">
        <v>5671</v>
      </c>
      <c r="B107" s="362">
        <v>77.0</v>
      </c>
      <c r="C107" s="14">
        <v>77.0</v>
      </c>
      <c r="D107" s="14">
        <v>77.0</v>
      </c>
      <c r="E107" s="14">
        <v>77.0</v>
      </c>
      <c r="F107" s="344"/>
      <c r="G107" s="345"/>
      <c r="H107" s="344"/>
      <c r="I107" s="382"/>
      <c r="J107" s="3"/>
      <c r="K107" s="344"/>
      <c r="L107" s="3"/>
    </row>
    <row r="108" ht="15.0" customHeight="1">
      <c r="A108" s="351" t="s">
        <v>5525</v>
      </c>
      <c r="B108" s="356"/>
      <c r="C108" s="14">
        <v>78.0</v>
      </c>
      <c r="D108" s="14">
        <v>78.0</v>
      </c>
      <c r="E108" s="14">
        <v>78.0</v>
      </c>
      <c r="F108" s="344"/>
      <c r="G108" s="345"/>
      <c r="H108" s="344"/>
      <c r="I108" s="382"/>
      <c r="J108" s="3"/>
      <c r="K108" s="344"/>
      <c r="L108" s="3"/>
    </row>
    <row r="109" ht="15.0" customHeight="1">
      <c r="A109" s="351" t="s">
        <v>5395</v>
      </c>
      <c r="B109" s="362">
        <v>78.0</v>
      </c>
      <c r="C109" s="344"/>
      <c r="D109" s="344"/>
      <c r="E109" s="344"/>
      <c r="F109" s="344"/>
      <c r="G109" s="345"/>
      <c r="H109" s="344"/>
      <c r="I109" s="382"/>
      <c r="J109" s="3"/>
      <c r="K109" s="344"/>
      <c r="L109" s="3"/>
    </row>
    <row r="110" ht="15.0" customHeight="1">
      <c r="A110" s="351" t="s">
        <v>5974</v>
      </c>
      <c r="B110" s="362">
        <v>79.0</v>
      </c>
      <c r="C110" s="344"/>
      <c r="D110" s="344"/>
      <c r="E110" s="344"/>
      <c r="F110" s="344"/>
      <c r="G110" s="345"/>
      <c r="H110" s="344"/>
      <c r="I110" s="382"/>
      <c r="J110" s="3"/>
      <c r="K110" s="344"/>
      <c r="L110" s="3"/>
    </row>
    <row r="111" ht="15.0" customHeight="1">
      <c r="A111" s="351" t="s">
        <v>5554</v>
      </c>
      <c r="B111" s="356"/>
      <c r="C111" s="14">
        <v>80.0</v>
      </c>
      <c r="D111" s="14">
        <v>80.0</v>
      </c>
      <c r="E111" s="14">
        <v>80.0</v>
      </c>
      <c r="F111" s="344"/>
      <c r="G111" s="345"/>
      <c r="H111" s="344"/>
      <c r="I111" s="382"/>
      <c r="J111" s="3"/>
      <c r="K111" s="344"/>
      <c r="L111" s="3"/>
    </row>
    <row r="112" ht="15.0" customHeight="1">
      <c r="A112" s="351" t="s">
        <v>5462</v>
      </c>
      <c r="B112" s="362">
        <v>82.0</v>
      </c>
      <c r="C112" s="344"/>
      <c r="D112" s="344"/>
      <c r="E112" s="344"/>
      <c r="F112" s="344"/>
      <c r="G112" s="345"/>
      <c r="H112" s="344"/>
      <c r="I112" s="382"/>
      <c r="J112" s="3"/>
      <c r="K112" s="344"/>
      <c r="L112" s="3"/>
    </row>
    <row r="113" ht="15.0" customHeight="1">
      <c r="A113" s="351" t="s">
        <v>5461</v>
      </c>
      <c r="B113" s="362">
        <v>83.0</v>
      </c>
      <c r="C113" s="344"/>
      <c r="D113" s="344"/>
      <c r="E113" s="344"/>
      <c r="F113" s="344"/>
      <c r="G113" s="345"/>
      <c r="H113" s="344"/>
      <c r="I113" s="382"/>
      <c r="J113" s="3"/>
      <c r="K113" s="344"/>
      <c r="L113" s="3"/>
    </row>
    <row r="114" ht="15.0" customHeight="1">
      <c r="A114" s="351" t="s">
        <v>5626</v>
      </c>
      <c r="B114" s="362">
        <v>85.0</v>
      </c>
      <c r="C114" s="14">
        <v>85.0</v>
      </c>
      <c r="D114" s="14">
        <v>85.0</v>
      </c>
      <c r="E114" s="14">
        <v>85.0</v>
      </c>
      <c r="F114" s="344"/>
      <c r="G114" s="345"/>
      <c r="H114" s="344"/>
      <c r="I114" s="382"/>
      <c r="J114" s="3"/>
      <c r="K114" s="344"/>
      <c r="L114" s="3"/>
    </row>
    <row r="115" ht="15.0" customHeight="1">
      <c r="A115" s="351" t="s">
        <v>5486</v>
      </c>
      <c r="B115" s="362">
        <v>87.0</v>
      </c>
      <c r="C115" s="14">
        <v>87.0</v>
      </c>
      <c r="D115" s="14">
        <v>87.0</v>
      </c>
      <c r="E115" s="14">
        <v>87.0</v>
      </c>
      <c r="F115" s="344"/>
      <c r="G115" s="345"/>
      <c r="H115" s="344"/>
      <c r="I115" s="382"/>
      <c r="J115" s="3"/>
      <c r="K115" s="344"/>
      <c r="L115" s="3"/>
    </row>
    <row r="116" ht="15.0" customHeight="1">
      <c r="A116" s="351" t="s">
        <v>5462</v>
      </c>
      <c r="B116" s="356"/>
      <c r="C116" s="344"/>
      <c r="D116" s="14">
        <v>88.0</v>
      </c>
      <c r="E116" s="14">
        <v>88.0</v>
      </c>
      <c r="F116" s="344"/>
      <c r="G116" s="345"/>
      <c r="H116" s="344"/>
      <c r="I116" s="382"/>
      <c r="J116" s="3"/>
      <c r="K116" s="344"/>
      <c r="L116" s="3"/>
    </row>
    <row r="117" ht="15.0" customHeight="1">
      <c r="A117" s="351" t="s">
        <v>5489</v>
      </c>
      <c r="B117" s="362">
        <v>89.0</v>
      </c>
      <c r="C117" s="14">
        <v>89.0</v>
      </c>
      <c r="D117" s="14">
        <v>89.0</v>
      </c>
      <c r="E117" s="14">
        <v>89.0</v>
      </c>
      <c r="F117" s="344"/>
      <c r="G117" s="345"/>
      <c r="H117" s="344"/>
      <c r="I117" s="382"/>
      <c r="J117" s="3"/>
      <c r="K117" s="344"/>
      <c r="L117" s="3"/>
    </row>
    <row r="118" ht="15.0" customHeight="1">
      <c r="A118" s="351" t="s">
        <v>2108</v>
      </c>
      <c r="B118" s="362">
        <v>90.0</v>
      </c>
      <c r="C118" s="14">
        <v>90.0</v>
      </c>
      <c r="D118" s="14">
        <v>90.0</v>
      </c>
      <c r="E118" s="14">
        <v>90.0</v>
      </c>
      <c r="F118" s="344"/>
      <c r="G118" s="345"/>
      <c r="H118" s="344"/>
      <c r="I118" s="382"/>
      <c r="J118" s="3"/>
      <c r="K118" s="344"/>
      <c r="L118" s="3"/>
    </row>
    <row r="119" ht="15.0" customHeight="1">
      <c r="A119" s="351" t="s">
        <v>5752</v>
      </c>
      <c r="B119" s="362">
        <v>91.0</v>
      </c>
      <c r="C119" s="14">
        <v>91.0</v>
      </c>
      <c r="D119" s="14">
        <v>91.0</v>
      </c>
      <c r="E119" s="14">
        <v>91.0</v>
      </c>
      <c r="F119" s="344"/>
      <c r="G119" s="345"/>
      <c r="H119" s="344"/>
      <c r="I119" s="382"/>
      <c r="J119" s="3"/>
      <c r="K119" s="344"/>
      <c r="L119" s="3"/>
    </row>
    <row r="120" ht="15.0" customHeight="1">
      <c r="A120" s="351" t="s">
        <v>5915</v>
      </c>
      <c r="B120" s="362">
        <v>92.0</v>
      </c>
      <c r="C120" s="14">
        <v>92.0</v>
      </c>
      <c r="D120" s="14">
        <v>92.0</v>
      </c>
      <c r="E120" s="14">
        <v>92.0</v>
      </c>
      <c r="F120" s="344"/>
      <c r="G120" s="345"/>
      <c r="H120" s="344"/>
      <c r="I120" s="382"/>
      <c r="J120" s="3"/>
      <c r="K120" s="344"/>
      <c r="L120" s="3"/>
    </row>
    <row r="121" ht="15.0" customHeight="1">
      <c r="A121" s="351" t="s">
        <v>5473</v>
      </c>
      <c r="B121" s="356"/>
      <c r="C121" s="344"/>
      <c r="D121" s="14">
        <v>94.0</v>
      </c>
      <c r="E121" s="14"/>
      <c r="F121" s="344"/>
      <c r="G121" s="345"/>
      <c r="H121" s="344"/>
      <c r="I121" s="382"/>
      <c r="J121" s="3"/>
      <c r="K121" s="344"/>
      <c r="L121" s="3"/>
    </row>
    <row r="122" ht="15.0" customHeight="1">
      <c r="A122" s="351" t="s">
        <v>5555</v>
      </c>
      <c r="B122" s="356"/>
      <c r="C122" s="14">
        <v>94.0</v>
      </c>
      <c r="D122" s="14">
        <v>94.0</v>
      </c>
      <c r="E122" s="14"/>
      <c r="F122" s="344"/>
      <c r="G122" s="345"/>
      <c r="H122" s="344"/>
      <c r="I122" s="382"/>
      <c r="J122" s="3"/>
      <c r="K122" s="344"/>
      <c r="L122" s="3"/>
    </row>
    <row r="123" ht="15.0" customHeight="1">
      <c r="A123" s="351" t="s">
        <v>5974</v>
      </c>
      <c r="B123" s="356"/>
      <c r="C123" s="344"/>
      <c r="D123" s="14">
        <v>97.0</v>
      </c>
      <c r="E123" s="14">
        <v>97.0</v>
      </c>
      <c r="F123" s="344"/>
      <c r="G123" s="345"/>
      <c r="H123" s="344"/>
      <c r="I123" s="382"/>
      <c r="J123" s="3"/>
      <c r="K123" s="344"/>
      <c r="L123" s="3"/>
    </row>
    <row r="124" ht="15.0" customHeight="1">
      <c r="A124" s="351" t="s">
        <v>5398</v>
      </c>
      <c r="B124" s="356"/>
      <c r="C124" s="344"/>
      <c r="D124" s="14">
        <v>100.0</v>
      </c>
      <c r="E124" s="14">
        <v>100.0</v>
      </c>
      <c r="F124" s="344"/>
      <c r="G124" s="345"/>
      <c r="H124" s="344"/>
      <c r="I124" s="382"/>
      <c r="J124" s="3"/>
      <c r="K124" s="344"/>
      <c r="L124" s="3"/>
    </row>
    <row r="125" ht="15.0" customHeight="1">
      <c r="A125" s="351" t="s">
        <v>4253</v>
      </c>
      <c r="B125" s="356"/>
      <c r="C125" s="14" t="s">
        <v>5506</v>
      </c>
      <c r="D125" s="14" t="s">
        <v>5506</v>
      </c>
      <c r="E125" s="14"/>
      <c r="F125" s="344"/>
      <c r="G125" s="345"/>
      <c r="H125" s="344"/>
      <c r="I125" s="382"/>
      <c r="J125" s="3"/>
      <c r="K125" s="344"/>
      <c r="L125" s="3"/>
    </row>
    <row r="126" ht="15.0" customHeight="1">
      <c r="A126" s="351" t="s">
        <v>5561</v>
      </c>
      <c r="B126" s="356"/>
      <c r="C126" s="14" t="s">
        <v>5577</v>
      </c>
      <c r="D126" s="14" t="s">
        <v>5577</v>
      </c>
      <c r="E126" s="14"/>
      <c r="F126" s="344"/>
      <c r="G126" s="345"/>
      <c r="H126" s="344"/>
      <c r="I126" s="382"/>
      <c r="J126" s="3"/>
      <c r="K126" s="344"/>
      <c r="L126" s="3"/>
    </row>
    <row r="127" ht="15.0" customHeight="1">
      <c r="A127" s="351" t="s">
        <v>5993</v>
      </c>
      <c r="B127" s="362" t="s">
        <v>5967</v>
      </c>
      <c r="C127" s="344"/>
      <c r="D127" s="344"/>
      <c r="E127" s="344"/>
      <c r="F127" s="344"/>
      <c r="G127" s="345"/>
      <c r="H127" s="344"/>
      <c r="I127" s="382"/>
      <c r="J127" s="3"/>
      <c r="K127" s="344"/>
      <c r="L127" s="3"/>
    </row>
    <row r="128" ht="15.0" customHeight="1">
      <c r="A128" s="3"/>
      <c r="B128" s="344"/>
      <c r="C128" s="344"/>
      <c r="D128" s="344"/>
      <c r="E128" s="344"/>
      <c r="F128" s="344"/>
      <c r="G128" s="345"/>
      <c r="H128" s="344"/>
      <c r="I128" s="382"/>
      <c r="J128" s="3"/>
      <c r="K128" s="344"/>
      <c r="L128" s="3"/>
    </row>
  </sheetData>
  <mergeCells count="6">
    <mergeCell ref="A2:E2"/>
    <mergeCell ref="A21:E21"/>
    <mergeCell ref="A26:E26"/>
    <mergeCell ref="A38:E38"/>
    <mergeCell ref="A65:E65"/>
    <mergeCell ref="A68:E68"/>
  </mergeCells>
  <conditionalFormatting sqref="B3:E19">
    <cfRule type="containsBlanks" dxfId="0" priority="1">
      <formula>LEN(TRIM(B3))=0</formula>
    </cfRule>
  </conditionalFormatting>
  <conditionalFormatting sqref="B22:E24">
    <cfRule type="containsBlanks" dxfId="0" priority="2">
      <formula>LEN(TRIM(B22))=0</formula>
    </cfRule>
  </conditionalFormatting>
  <conditionalFormatting sqref="B3:E19">
    <cfRule type="cellIs" dxfId="1" priority="3" operator="lessThanOrEqual">
      <formula>25</formula>
    </cfRule>
  </conditionalFormatting>
  <conditionalFormatting sqref="B22:E24">
    <cfRule type="cellIs" dxfId="1" priority="4" operator="lessThanOrEqual">
      <formula>25</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4844</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5376</v>
      </c>
      <c r="K2" s="14">
        <v>2.0</v>
      </c>
      <c r="L2" s="14" t="s">
        <v>5369</v>
      </c>
    </row>
    <row r="3" ht="15.0" customHeight="1">
      <c r="A3" s="348" t="s">
        <v>1119</v>
      </c>
      <c r="B3" s="349">
        <v>0.0</v>
      </c>
      <c r="C3" s="350">
        <v>0.0</v>
      </c>
      <c r="D3" s="350">
        <v>0.0</v>
      </c>
      <c r="E3" s="350">
        <v>0.0</v>
      </c>
      <c r="F3" s="344"/>
      <c r="G3" s="345"/>
      <c r="H3" s="344"/>
      <c r="I3" s="347">
        <v>2.0</v>
      </c>
      <c r="J3" s="14" t="s">
        <v>5382</v>
      </c>
      <c r="K3" s="14">
        <v>2.0</v>
      </c>
      <c r="L3" s="14" t="s">
        <v>5369</v>
      </c>
    </row>
    <row r="4" ht="15.0" customHeight="1">
      <c r="A4" s="351" t="s">
        <v>5994</v>
      </c>
      <c r="B4" s="352">
        <v>0.0</v>
      </c>
      <c r="C4" s="353">
        <v>0.0</v>
      </c>
      <c r="D4" s="353">
        <v>0.0</v>
      </c>
      <c r="E4" s="353">
        <v>0.0</v>
      </c>
      <c r="F4" s="344"/>
      <c r="G4" s="345"/>
      <c r="H4" s="344"/>
      <c r="I4" s="347">
        <v>3.0</v>
      </c>
      <c r="J4" s="14" t="s">
        <v>5395</v>
      </c>
      <c r="K4" s="9">
        <v>2.0</v>
      </c>
      <c r="L4" s="14" t="s">
        <v>5396</v>
      </c>
    </row>
    <row r="5" ht="15.0" customHeight="1">
      <c r="A5" s="351" t="s">
        <v>1532</v>
      </c>
      <c r="B5" s="354"/>
      <c r="C5" s="353">
        <v>5.0</v>
      </c>
      <c r="D5" s="353">
        <v>5.0</v>
      </c>
      <c r="E5" s="353">
        <v>5.0</v>
      </c>
      <c r="F5" s="344"/>
      <c r="G5" s="345"/>
      <c r="H5" s="344"/>
      <c r="I5" s="347">
        <v>4.0</v>
      </c>
      <c r="J5" s="14" t="s">
        <v>5995</v>
      </c>
      <c r="K5" s="14">
        <v>0.0</v>
      </c>
      <c r="L5" s="14" t="s">
        <v>5392</v>
      </c>
    </row>
    <row r="6" ht="15.0" customHeight="1">
      <c r="A6" s="351" t="s">
        <v>5996</v>
      </c>
      <c r="B6" s="352">
        <v>7.0</v>
      </c>
      <c r="C6" s="353">
        <v>7.0</v>
      </c>
      <c r="D6" s="353">
        <v>7.0</v>
      </c>
      <c r="E6" s="353">
        <v>7.0</v>
      </c>
      <c r="F6" s="344"/>
      <c r="G6" s="345"/>
      <c r="H6" s="344"/>
      <c r="I6" s="347">
        <v>5.0</v>
      </c>
      <c r="J6" s="14" t="s">
        <v>5997</v>
      </c>
      <c r="K6" s="14">
        <v>2.0</v>
      </c>
      <c r="L6" s="14" t="s">
        <v>5369</v>
      </c>
    </row>
    <row r="7" ht="15.0" customHeight="1">
      <c r="A7" s="351" t="s">
        <v>5995</v>
      </c>
      <c r="B7" s="352">
        <v>11.0</v>
      </c>
      <c r="C7" s="353">
        <v>11.0</v>
      </c>
      <c r="D7" s="353">
        <v>11.0</v>
      </c>
      <c r="E7" s="353">
        <v>11.0</v>
      </c>
      <c r="F7" s="344"/>
      <c r="G7" s="345"/>
      <c r="H7" s="344"/>
      <c r="I7" s="347">
        <v>6.0</v>
      </c>
      <c r="J7" s="14" t="s">
        <v>5398</v>
      </c>
      <c r="K7" s="14">
        <v>2.0</v>
      </c>
      <c r="L7" s="14" t="s">
        <v>5369</v>
      </c>
    </row>
    <row r="8" ht="15.0" customHeight="1">
      <c r="A8" s="351" t="s">
        <v>5998</v>
      </c>
      <c r="B8" s="352">
        <v>15.0</v>
      </c>
      <c r="C8" s="353">
        <v>15.0</v>
      </c>
      <c r="D8" s="353">
        <v>15.0</v>
      </c>
      <c r="E8" s="353">
        <v>15.0</v>
      </c>
      <c r="F8" s="344"/>
      <c r="G8" s="345"/>
      <c r="H8" s="344"/>
      <c r="I8" s="347">
        <v>7.0</v>
      </c>
      <c r="J8" s="14" t="s">
        <v>4377</v>
      </c>
      <c r="K8" s="14">
        <v>1.0</v>
      </c>
      <c r="L8" s="14" t="s">
        <v>5366</v>
      </c>
    </row>
    <row r="9" ht="15.0" customHeight="1">
      <c r="A9" s="351" t="s">
        <v>5548</v>
      </c>
      <c r="B9" s="352">
        <v>19.0</v>
      </c>
      <c r="C9" s="353">
        <v>21.0</v>
      </c>
      <c r="D9" s="353">
        <v>21.0</v>
      </c>
      <c r="E9" s="353">
        <v>21.0</v>
      </c>
      <c r="F9" s="344"/>
      <c r="G9" s="345"/>
      <c r="H9" s="344"/>
      <c r="I9" s="347">
        <v>8.0</v>
      </c>
      <c r="J9" s="14" t="s">
        <v>5408</v>
      </c>
      <c r="K9" s="14">
        <v>2.0</v>
      </c>
      <c r="L9" s="14" t="s">
        <v>5369</v>
      </c>
    </row>
    <row r="10" ht="15.0" customHeight="1">
      <c r="A10" s="351" t="s">
        <v>2406</v>
      </c>
      <c r="B10" s="352">
        <v>25.0</v>
      </c>
      <c r="C10" s="353">
        <v>25.0</v>
      </c>
      <c r="D10" s="353">
        <v>25.0</v>
      </c>
      <c r="E10" s="353">
        <v>25.0</v>
      </c>
      <c r="F10" s="344"/>
      <c r="G10" s="345"/>
      <c r="H10" s="344"/>
      <c r="I10" s="347">
        <v>9.0</v>
      </c>
      <c r="J10" s="14" t="s">
        <v>6000</v>
      </c>
      <c r="K10" s="14">
        <v>2.0</v>
      </c>
      <c r="L10" s="14" t="s">
        <v>5411</v>
      </c>
    </row>
    <row r="11" ht="15.0" customHeight="1">
      <c r="A11" s="351" t="s">
        <v>5843</v>
      </c>
      <c r="B11" s="354"/>
      <c r="C11" s="353">
        <v>31.0</v>
      </c>
      <c r="D11" s="353">
        <v>31.0</v>
      </c>
      <c r="E11" s="353">
        <v>31.0</v>
      </c>
      <c r="F11" s="344"/>
      <c r="G11" s="345"/>
      <c r="H11" s="344"/>
      <c r="I11" s="347">
        <v>10.0</v>
      </c>
      <c r="J11" s="14" t="s">
        <v>5735</v>
      </c>
      <c r="K11" s="9">
        <v>2.0</v>
      </c>
      <c r="L11" s="14" t="s">
        <v>5402</v>
      </c>
    </row>
    <row r="12" ht="15.0" customHeight="1">
      <c r="A12" s="351" t="s">
        <v>4377</v>
      </c>
      <c r="B12" s="352">
        <v>29.0</v>
      </c>
      <c r="C12" s="353">
        <v>35.0</v>
      </c>
      <c r="D12" s="353">
        <v>35.0</v>
      </c>
      <c r="E12" s="353">
        <v>35.0</v>
      </c>
      <c r="F12" s="344"/>
      <c r="G12" s="345"/>
      <c r="H12" s="344"/>
      <c r="I12" s="347">
        <v>11.0</v>
      </c>
      <c r="J12" s="14" t="s">
        <v>6001</v>
      </c>
      <c r="K12" s="14">
        <v>2.0</v>
      </c>
      <c r="L12" s="14" t="s">
        <v>5369</v>
      </c>
    </row>
    <row r="13" ht="15.0" customHeight="1">
      <c r="A13" s="351" t="s">
        <v>6002</v>
      </c>
      <c r="B13" s="352">
        <v>33.0</v>
      </c>
      <c r="C13" s="353">
        <v>41.0</v>
      </c>
      <c r="D13" s="353">
        <v>41.0</v>
      </c>
      <c r="E13" s="353">
        <v>41.0</v>
      </c>
      <c r="F13" s="344"/>
      <c r="G13" s="345"/>
      <c r="H13" s="344"/>
      <c r="I13" s="347">
        <v>12.0</v>
      </c>
      <c r="J13" s="14" t="s">
        <v>6003</v>
      </c>
      <c r="K13" s="9">
        <v>2.0</v>
      </c>
      <c r="L13" s="14" t="s">
        <v>5402</v>
      </c>
    </row>
    <row r="14" ht="15.0" customHeight="1">
      <c r="A14" s="351" t="s">
        <v>6004</v>
      </c>
      <c r="B14" s="352">
        <v>37.0</v>
      </c>
      <c r="C14" s="355"/>
      <c r="D14" s="355"/>
      <c r="E14" s="355"/>
      <c r="F14" s="344"/>
      <c r="G14" s="345"/>
      <c r="H14" s="344"/>
      <c r="I14" s="347">
        <v>13.0</v>
      </c>
      <c r="J14" s="14" t="s">
        <v>6005</v>
      </c>
      <c r="K14" s="14">
        <v>1.0</v>
      </c>
      <c r="L14" s="14" t="s">
        <v>5366</v>
      </c>
    </row>
    <row r="15" ht="15.0" customHeight="1">
      <c r="A15" s="351" t="s">
        <v>6005</v>
      </c>
      <c r="B15" s="354"/>
      <c r="C15" s="353">
        <v>45.0</v>
      </c>
      <c r="D15" s="353">
        <v>45.0</v>
      </c>
      <c r="E15" s="353">
        <v>45.0</v>
      </c>
      <c r="F15" s="344"/>
      <c r="G15" s="345"/>
      <c r="H15" s="344"/>
      <c r="I15" s="347">
        <v>14.0</v>
      </c>
      <c r="J15" s="14" t="s">
        <v>5996</v>
      </c>
      <c r="K15" s="14">
        <v>0.0</v>
      </c>
      <c r="L15" s="14" t="s">
        <v>5392</v>
      </c>
    </row>
    <row r="16" ht="15.0" customHeight="1">
      <c r="A16" s="351" t="s">
        <v>6006</v>
      </c>
      <c r="B16" s="354"/>
      <c r="C16" s="355"/>
      <c r="D16" s="353">
        <v>47.0</v>
      </c>
      <c r="E16" s="353">
        <v>47.0</v>
      </c>
      <c r="F16" s="344"/>
      <c r="G16" s="345"/>
      <c r="H16" s="344"/>
      <c r="I16" s="347">
        <v>15.0</v>
      </c>
      <c r="J16" s="14" t="s">
        <v>6007</v>
      </c>
      <c r="K16" s="9">
        <v>2.0</v>
      </c>
      <c r="L16" s="14" t="s">
        <v>5402</v>
      </c>
    </row>
    <row r="17" ht="15.0" customHeight="1">
      <c r="A17" s="351" t="s">
        <v>6008</v>
      </c>
      <c r="B17" s="354"/>
      <c r="C17" s="353">
        <v>51.0</v>
      </c>
      <c r="D17" s="353">
        <v>51.0</v>
      </c>
      <c r="E17" s="353">
        <v>51.0</v>
      </c>
      <c r="F17" s="344"/>
      <c r="G17" s="345"/>
      <c r="H17" s="344"/>
      <c r="I17" s="347">
        <v>16.0</v>
      </c>
      <c r="J17" s="14" t="s">
        <v>5843</v>
      </c>
      <c r="K17" s="14">
        <v>1.0</v>
      </c>
      <c r="L17" s="14" t="s">
        <v>5366</v>
      </c>
    </row>
    <row r="18" ht="15.0" customHeight="1">
      <c r="A18" s="351" t="s">
        <v>5939</v>
      </c>
      <c r="B18" s="354"/>
      <c r="C18" s="353">
        <v>55.0</v>
      </c>
      <c r="D18" s="353">
        <v>55.0</v>
      </c>
      <c r="E18" s="353">
        <v>55.0</v>
      </c>
      <c r="F18" s="344"/>
      <c r="G18" s="345"/>
      <c r="H18" s="344"/>
      <c r="I18" s="347">
        <v>17.0</v>
      </c>
      <c r="J18" s="14" t="s">
        <v>6009</v>
      </c>
      <c r="K18" s="9">
        <v>2.0</v>
      </c>
      <c r="L18" s="14" t="s">
        <v>5402</v>
      </c>
    </row>
    <row r="19" ht="15.0" customHeight="1">
      <c r="A19" s="351" t="s">
        <v>669</v>
      </c>
      <c r="B19" s="352">
        <v>42.0</v>
      </c>
      <c r="C19" s="353">
        <v>61.0</v>
      </c>
      <c r="D19" s="353">
        <v>61.0</v>
      </c>
      <c r="E19" s="353">
        <v>61.0</v>
      </c>
      <c r="F19" s="344"/>
      <c r="G19" s="345"/>
      <c r="H19" s="344"/>
      <c r="I19" s="347">
        <v>18.0</v>
      </c>
      <c r="J19" s="14" t="s">
        <v>5417</v>
      </c>
      <c r="K19" s="14">
        <v>2.0</v>
      </c>
      <c r="L19" s="14" t="s">
        <v>5411</v>
      </c>
    </row>
    <row r="20" ht="15.0" customHeight="1">
      <c r="A20" s="3"/>
      <c r="B20" s="344"/>
      <c r="C20" s="344"/>
      <c r="D20" s="344"/>
      <c r="E20" s="344"/>
      <c r="F20" s="344"/>
      <c r="G20" s="345"/>
      <c r="H20" s="344"/>
      <c r="I20" s="347">
        <v>19.0</v>
      </c>
      <c r="J20" s="14" t="s">
        <v>5418</v>
      </c>
      <c r="K20" s="9">
        <v>2.0</v>
      </c>
      <c r="L20" s="14" t="s">
        <v>5396</v>
      </c>
    </row>
    <row r="21" ht="19.5" customHeight="1">
      <c r="A21" s="346" t="s">
        <v>5426</v>
      </c>
      <c r="B21" s="48"/>
      <c r="C21" s="48"/>
      <c r="D21" s="48"/>
      <c r="E21" s="48"/>
      <c r="F21" s="344"/>
      <c r="G21" s="345"/>
      <c r="H21" s="344"/>
      <c r="I21" s="347">
        <v>20.0</v>
      </c>
      <c r="J21" s="14" t="s">
        <v>5420</v>
      </c>
      <c r="K21" s="14">
        <v>2.0</v>
      </c>
      <c r="L21" s="14" t="s">
        <v>5369</v>
      </c>
    </row>
    <row r="22" ht="15.0" customHeight="1">
      <c r="A22" s="348" t="s">
        <v>5735</v>
      </c>
      <c r="B22" s="349">
        <v>0.0</v>
      </c>
      <c r="C22" s="350">
        <v>0.0</v>
      </c>
      <c r="D22" s="350">
        <v>0.0</v>
      </c>
      <c r="E22" s="350">
        <v>0.0</v>
      </c>
      <c r="F22" s="344"/>
      <c r="G22" s="345"/>
      <c r="H22" s="344"/>
      <c r="I22" s="347">
        <v>21.0</v>
      </c>
      <c r="J22" s="14" t="s">
        <v>5744</v>
      </c>
      <c r="K22" s="14">
        <v>2.0</v>
      </c>
      <c r="L22" s="14" t="s">
        <v>5369</v>
      </c>
    </row>
    <row r="23" ht="15.0" customHeight="1">
      <c r="A23" s="351" t="s">
        <v>6003</v>
      </c>
      <c r="B23" s="352">
        <v>0.0</v>
      </c>
      <c r="C23" s="353">
        <v>0.0</v>
      </c>
      <c r="D23" s="353">
        <v>0.0</v>
      </c>
      <c r="E23" s="353">
        <v>0.0</v>
      </c>
      <c r="F23" s="344"/>
      <c r="G23" s="345"/>
      <c r="H23" s="344"/>
      <c r="I23" s="347">
        <v>22.0</v>
      </c>
      <c r="J23" s="14" t="s">
        <v>5750</v>
      </c>
      <c r="K23" s="14">
        <v>2.0</v>
      </c>
      <c r="L23" s="14" t="s">
        <v>5369</v>
      </c>
    </row>
    <row r="24" ht="15.0" customHeight="1">
      <c r="A24" s="351" t="s">
        <v>6007</v>
      </c>
      <c r="B24" s="352">
        <v>0.0</v>
      </c>
      <c r="C24" s="353">
        <v>0.0</v>
      </c>
      <c r="D24" s="353">
        <v>0.0</v>
      </c>
      <c r="E24" s="353">
        <v>0.0</v>
      </c>
      <c r="F24" s="344"/>
      <c r="G24" s="345"/>
      <c r="H24" s="344"/>
      <c r="I24" s="347">
        <v>23.0</v>
      </c>
      <c r="J24" s="14" t="s">
        <v>1707</v>
      </c>
      <c r="K24" s="14">
        <v>2.0</v>
      </c>
      <c r="L24" s="14" t="s">
        <v>5369</v>
      </c>
    </row>
    <row r="25" ht="15.0" customHeight="1">
      <c r="A25" s="351" t="s">
        <v>6009</v>
      </c>
      <c r="B25" s="354"/>
      <c r="C25" s="355"/>
      <c r="D25" s="353">
        <v>0.0</v>
      </c>
      <c r="E25" s="353">
        <v>0.0</v>
      </c>
      <c r="F25" s="344"/>
      <c r="G25" s="345"/>
      <c r="H25" s="344"/>
      <c r="I25" s="347">
        <v>24.0</v>
      </c>
      <c r="J25" s="14" t="s">
        <v>5434</v>
      </c>
      <c r="K25" s="14">
        <v>2.0</v>
      </c>
      <c r="L25" s="14" t="s">
        <v>5369</v>
      </c>
    </row>
    <row r="26" ht="15.0" customHeight="1">
      <c r="A26" s="351" t="s">
        <v>2526</v>
      </c>
      <c r="B26" s="352">
        <v>0.0</v>
      </c>
      <c r="C26" s="353">
        <v>0.0</v>
      </c>
      <c r="D26" s="353">
        <v>0.0</v>
      </c>
      <c r="E26" s="353">
        <v>0.0</v>
      </c>
      <c r="F26" s="358"/>
      <c r="G26" s="345"/>
      <c r="H26" s="344"/>
      <c r="I26" s="347">
        <v>25.0</v>
      </c>
      <c r="J26" s="14" t="s">
        <v>5994</v>
      </c>
      <c r="K26" s="14">
        <v>0.0</v>
      </c>
      <c r="L26" s="14" t="s">
        <v>5392</v>
      </c>
    </row>
    <row r="27" ht="15.0" customHeight="1">
      <c r="A27" s="351" t="s">
        <v>2859</v>
      </c>
      <c r="B27" s="352">
        <v>0.0</v>
      </c>
      <c r="C27" s="353">
        <v>0.0</v>
      </c>
      <c r="D27" s="353">
        <v>0.0</v>
      </c>
      <c r="E27" s="353">
        <v>0.0</v>
      </c>
      <c r="F27" s="344"/>
      <c r="G27" s="345"/>
      <c r="H27" s="344"/>
      <c r="I27" s="347">
        <v>26.0</v>
      </c>
      <c r="J27" s="14" t="s">
        <v>2526</v>
      </c>
      <c r="K27" s="9">
        <v>2.0</v>
      </c>
      <c r="L27" s="14" t="s">
        <v>5402</v>
      </c>
    </row>
    <row r="28" ht="15.0" customHeight="1">
      <c r="A28" s="351" t="s">
        <v>6010</v>
      </c>
      <c r="B28" s="352">
        <v>0.0</v>
      </c>
      <c r="C28" s="353">
        <v>0.0</v>
      </c>
      <c r="D28" s="353">
        <v>0.0</v>
      </c>
      <c r="E28" s="353">
        <v>0.0</v>
      </c>
      <c r="F28" s="344"/>
      <c r="G28" s="345"/>
      <c r="H28" s="344"/>
      <c r="I28" s="347">
        <v>27.0</v>
      </c>
      <c r="J28" s="14" t="s">
        <v>5403</v>
      </c>
      <c r="K28" s="14">
        <v>2.0</v>
      </c>
      <c r="L28" s="14" t="s">
        <v>5369</v>
      </c>
    </row>
    <row r="29" ht="15.0" customHeight="1">
      <c r="A29" s="351" t="s">
        <v>5930</v>
      </c>
      <c r="B29" s="352">
        <v>0.0</v>
      </c>
      <c r="C29" s="353">
        <v>0.0</v>
      </c>
      <c r="D29" s="353">
        <v>0.0</v>
      </c>
      <c r="E29" s="353">
        <v>0.0</v>
      </c>
      <c r="F29" s="344"/>
      <c r="G29" s="345"/>
      <c r="H29" s="344"/>
      <c r="I29" s="347">
        <v>28.0</v>
      </c>
      <c r="J29" s="14" t="s">
        <v>5649</v>
      </c>
      <c r="K29" s="9">
        <v>2.0</v>
      </c>
      <c r="L29" s="14" t="s">
        <v>5441</v>
      </c>
    </row>
    <row r="30" ht="15.0" customHeight="1">
      <c r="A30" s="351" t="s">
        <v>5652</v>
      </c>
      <c r="B30" s="352">
        <v>0.0</v>
      </c>
      <c r="C30" s="353">
        <v>0.0</v>
      </c>
      <c r="D30" s="353">
        <v>0.0</v>
      </c>
      <c r="E30" s="353">
        <v>0.0</v>
      </c>
      <c r="F30" s="344"/>
      <c r="G30" s="345"/>
      <c r="H30" s="344"/>
      <c r="I30" s="347">
        <v>29.0</v>
      </c>
      <c r="J30" s="14" t="s">
        <v>2859</v>
      </c>
      <c r="K30" s="14">
        <v>2.0</v>
      </c>
      <c r="L30" s="14" t="s">
        <v>5411</v>
      </c>
    </row>
    <row r="31" ht="15.0" customHeight="1">
      <c r="A31" s="351" t="s">
        <v>5923</v>
      </c>
      <c r="B31" s="352">
        <v>0.0</v>
      </c>
      <c r="C31" s="353">
        <v>0.0</v>
      </c>
      <c r="D31" s="353">
        <v>0.0</v>
      </c>
      <c r="E31" s="353">
        <v>0.0</v>
      </c>
      <c r="F31" s="344"/>
      <c r="G31" s="345"/>
      <c r="H31" s="344"/>
      <c r="I31" s="347">
        <v>30.0</v>
      </c>
      <c r="J31" s="14" t="s">
        <v>5447</v>
      </c>
      <c r="K31" s="14">
        <v>2.0</v>
      </c>
      <c r="L31" s="14" t="s">
        <v>5369</v>
      </c>
    </row>
    <row r="32" ht="15.0" customHeight="1">
      <c r="A32" s="351" t="s">
        <v>3203</v>
      </c>
      <c r="B32" s="352">
        <v>0.0</v>
      </c>
      <c r="C32" s="353">
        <v>0.0</v>
      </c>
      <c r="D32" s="353">
        <v>0.0</v>
      </c>
      <c r="E32" s="353">
        <v>0.0</v>
      </c>
      <c r="F32" s="344"/>
      <c r="G32" s="345"/>
      <c r="H32" s="344"/>
      <c r="I32" s="347">
        <v>31.0</v>
      </c>
      <c r="J32" s="14" t="s">
        <v>5450</v>
      </c>
      <c r="K32" s="14">
        <v>2.0</v>
      </c>
      <c r="L32" s="14" t="s">
        <v>5369</v>
      </c>
    </row>
    <row r="33" ht="15.0" customHeight="1">
      <c r="A33" s="351" t="s">
        <v>6011</v>
      </c>
      <c r="B33" s="352">
        <v>0.0</v>
      </c>
      <c r="C33" s="353">
        <v>0.0</v>
      </c>
      <c r="D33" s="353">
        <v>0.0</v>
      </c>
      <c r="E33" s="353">
        <v>0.0</v>
      </c>
      <c r="F33" s="344"/>
      <c r="G33" s="345"/>
      <c r="H33" s="344"/>
      <c r="I33" s="347">
        <v>32.0</v>
      </c>
      <c r="J33" s="14" t="s">
        <v>6008</v>
      </c>
      <c r="K33" s="14">
        <v>1.0</v>
      </c>
      <c r="L33" s="14" t="s">
        <v>5366</v>
      </c>
    </row>
    <row r="34" ht="15.0" customHeight="1">
      <c r="A34" s="351" t="s">
        <v>6004</v>
      </c>
      <c r="B34" s="352">
        <v>0.0</v>
      </c>
      <c r="C34" s="353">
        <v>0.0</v>
      </c>
      <c r="D34" s="353">
        <v>0.0</v>
      </c>
      <c r="E34" s="353">
        <v>0.0</v>
      </c>
      <c r="F34" s="344"/>
      <c r="G34" s="345"/>
      <c r="H34" s="344"/>
      <c r="I34" s="347">
        <v>33.0</v>
      </c>
      <c r="J34" s="14" t="s">
        <v>6010</v>
      </c>
      <c r="K34" s="9">
        <v>2.0</v>
      </c>
      <c r="L34" s="14" t="s">
        <v>5402</v>
      </c>
    </row>
    <row r="35" ht="15.0" customHeight="1">
      <c r="A35" s="351" t="s">
        <v>5452</v>
      </c>
      <c r="B35" s="352">
        <v>0.0</v>
      </c>
      <c r="C35" s="353">
        <v>0.0</v>
      </c>
      <c r="D35" s="353">
        <v>0.0</v>
      </c>
      <c r="E35" s="353">
        <v>0.0</v>
      </c>
      <c r="F35" s="344"/>
      <c r="G35" s="345"/>
      <c r="H35" s="344"/>
      <c r="I35" s="347">
        <v>34.0</v>
      </c>
      <c r="J35" s="14" t="s">
        <v>5542</v>
      </c>
      <c r="K35" s="14">
        <v>2.0</v>
      </c>
      <c r="L35" s="14" t="s">
        <v>5369</v>
      </c>
    </row>
    <row r="36" ht="15.0" customHeight="1">
      <c r="A36" s="3"/>
      <c r="B36" s="344"/>
      <c r="C36" s="344"/>
      <c r="D36" s="344"/>
      <c r="E36" s="344"/>
      <c r="F36" s="344"/>
      <c r="G36" s="345"/>
      <c r="H36" s="344"/>
      <c r="I36" s="347">
        <v>35.0</v>
      </c>
      <c r="J36" s="14" t="s">
        <v>5761</v>
      </c>
      <c r="K36" s="14">
        <v>2.0</v>
      </c>
      <c r="L36" s="14" t="s">
        <v>5369</v>
      </c>
    </row>
    <row r="37" ht="19.5" customHeight="1">
      <c r="A37" s="346" t="s">
        <v>5411</v>
      </c>
      <c r="B37" s="48"/>
      <c r="C37" s="48"/>
      <c r="D37" s="48"/>
      <c r="E37" s="48"/>
      <c r="F37" s="344"/>
      <c r="G37" s="345"/>
      <c r="H37" s="344"/>
      <c r="I37" s="347">
        <v>36.0</v>
      </c>
      <c r="J37" s="14" t="s">
        <v>6006</v>
      </c>
      <c r="K37" s="14">
        <v>1.0</v>
      </c>
      <c r="L37" s="14" t="s">
        <v>5366</v>
      </c>
    </row>
    <row r="38" ht="15.0" customHeight="1">
      <c r="A38" s="348" t="s">
        <v>6000</v>
      </c>
      <c r="B38" s="349">
        <v>0.0</v>
      </c>
      <c r="C38" s="350">
        <v>0.0</v>
      </c>
      <c r="D38" s="350">
        <v>0.0</v>
      </c>
      <c r="E38" s="353"/>
      <c r="F38" s="344"/>
      <c r="G38" s="345"/>
      <c r="H38" s="344"/>
      <c r="I38" s="347">
        <v>37.0</v>
      </c>
      <c r="J38" s="14" t="s">
        <v>1934</v>
      </c>
      <c r="K38" s="14">
        <v>2.0</v>
      </c>
      <c r="L38" s="14" t="s">
        <v>5369</v>
      </c>
    </row>
    <row r="39" ht="15.0" customHeight="1">
      <c r="A39" s="351" t="s">
        <v>5417</v>
      </c>
      <c r="B39" s="354"/>
      <c r="C39" s="353">
        <v>0.0</v>
      </c>
      <c r="D39" s="353">
        <v>0.0</v>
      </c>
      <c r="E39" s="353"/>
      <c r="F39" s="344"/>
      <c r="G39" s="345"/>
      <c r="H39" s="344"/>
      <c r="I39" s="347">
        <v>38.0</v>
      </c>
      <c r="J39" s="14" t="s">
        <v>5930</v>
      </c>
      <c r="K39" s="14">
        <v>2.0</v>
      </c>
      <c r="L39" s="14" t="s">
        <v>5411</v>
      </c>
    </row>
    <row r="40" ht="15.0" customHeight="1">
      <c r="A40" s="351" t="s">
        <v>5649</v>
      </c>
      <c r="B40" s="352">
        <v>0.0</v>
      </c>
      <c r="C40" s="355"/>
      <c r="D40" s="355"/>
      <c r="E40" s="355"/>
      <c r="F40" s="344"/>
      <c r="G40" s="345"/>
      <c r="H40" s="344"/>
      <c r="I40" s="347">
        <v>39.0</v>
      </c>
      <c r="J40" s="14" t="s">
        <v>5652</v>
      </c>
      <c r="K40" s="9">
        <v>2.0</v>
      </c>
      <c r="L40" s="14" t="s">
        <v>5402</v>
      </c>
    </row>
    <row r="41" ht="15.0" customHeight="1">
      <c r="A41" s="351" t="s">
        <v>2859</v>
      </c>
      <c r="B41" s="354"/>
      <c r="C41" s="353">
        <v>0.0</v>
      </c>
      <c r="D41" s="353">
        <v>0.0</v>
      </c>
      <c r="E41" s="353"/>
      <c r="F41" s="344"/>
      <c r="G41" s="345"/>
      <c r="H41" s="344"/>
      <c r="I41" s="347">
        <v>40.0</v>
      </c>
      <c r="J41" s="14" t="s">
        <v>5461</v>
      </c>
      <c r="K41" s="9">
        <v>2.0</v>
      </c>
      <c r="L41" s="14" t="s">
        <v>5396</v>
      </c>
    </row>
    <row r="42" ht="15.0" customHeight="1">
      <c r="A42" s="351" t="s">
        <v>5930</v>
      </c>
      <c r="B42" s="354"/>
      <c r="C42" s="353">
        <v>0.0</v>
      </c>
      <c r="D42" s="353">
        <v>0.0</v>
      </c>
      <c r="E42" s="353"/>
      <c r="F42" s="344"/>
      <c r="G42" s="345"/>
      <c r="H42" s="344"/>
      <c r="I42" s="347">
        <v>41.0</v>
      </c>
      <c r="J42" s="14" t="s">
        <v>5767</v>
      </c>
      <c r="K42" s="14">
        <v>2.0</v>
      </c>
      <c r="L42" s="14" t="s">
        <v>5369</v>
      </c>
    </row>
    <row r="43" ht="15.0" customHeight="1">
      <c r="A43" s="351" t="s">
        <v>5652</v>
      </c>
      <c r="B43" s="352">
        <v>0.0</v>
      </c>
      <c r="C43" s="355"/>
      <c r="D43" s="355"/>
      <c r="E43" s="355"/>
      <c r="F43" s="344"/>
      <c r="G43" s="345"/>
      <c r="H43" s="344"/>
      <c r="I43" s="347">
        <v>42.0</v>
      </c>
      <c r="J43" s="14" t="s">
        <v>6012</v>
      </c>
      <c r="K43" s="9">
        <v>2.0</v>
      </c>
      <c r="L43" s="14" t="s">
        <v>5441</v>
      </c>
    </row>
    <row r="44" ht="15.0" customHeight="1">
      <c r="A44" s="351" t="s">
        <v>6012</v>
      </c>
      <c r="B44" s="352">
        <v>0.0</v>
      </c>
      <c r="C44" s="355"/>
      <c r="D44" s="344"/>
      <c r="E44" s="344"/>
      <c r="F44" s="344"/>
      <c r="G44" s="345"/>
      <c r="H44" s="344"/>
      <c r="I44" s="347">
        <v>43.0</v>
      </c>
      <c r="J44" s="14" t="s">
        <v>5923</v>
      </c>
      <c r="K44" s="9">
        <v>2.0</v>
      </c>
      <c r="L44" s="14" t="s">
        <v>5402</v>
      </c>
    </row>
    <row r="45" ht="15.0" customHeight="1">
      <c r="A45" s="351" t="s">
        <v>3203</v>
      </c>
      <c r="B45" s="354"/>
      <c r="C45" s="355"/>
      <c r="D45" s="353">
        <v>0.0</v>
      </c>
      <c r="E45" s="353"/>
      <c r="F45" s="344"/>
      <c r="G45" s="345"/>
      <c r="H45" s="344"/>
      <c r="I45" s="347">
        <v>44.0</v>
      </c>
      <c r="J45" s="14" t="s">
        <v>5463</v>
      </c>
      <c r="K45" s="14">
        <v>2.0</v>
      </c>
      <c r="L45" s="14" t="s">
        <v>5369</v>
      </c>
    </row>
    <row r="46" ht="15.0" customHeight="1">
      <c r="A46" s="351" t="s">
        <v>5438</v>
      </c>
      <c r="B46" s="352">
        <v>0.0</v>
      </c>
      <c r="C46" s="353">
        <v>0.0</v>
      </c>
      <c r="D46" s="353">
        <v>0.0</v>
      </c>
      <c r="E46" s="353"/>
      <c r="F46" s="344"/>
      <c r="G46" s="345"/>
      <c r="H46" s="344"/>
      <c r="I46" s="347">
        <v>45.0</v>
      </c>
      <c r="J46" s="14" t="s">
        <v>5548</v>
      </c>
      <c r="K46" s="14">
        <v>0.0</v>
      </c>
      <c r="L46" s="14" t="s">
        <v>5392</v>
      </c>
    </row>
    <row r="47" ht="15.0" customHeight="1">
      <c r="A47" s="351" t="s">
        <v>5462</v>
      </c>
      <c r="B47" s="354"/>
      <c r="C47" s="353">
        <v>0.0</v>
      </c>
      <c r="D47" s="355"/>
      <c r="E47" s="355"/>
      <c r="F47" s="344"/>
      <c r="G47" s="345"/>
      <c r="H47" s="344"/>
      <c r="I47" s="347">
        <v>46.0</v>
      </c>
      <c r="J47" s="14" t="s">
        <v>5467</v>
      </c>
      <c r="K47" s="14">
        <v>2.0</v>
      </c>
      <c r="L47" s="14" t="s">
        <v>5369</v>
      </c>
    </row>
    <row r="48" ht="15.0" customHeight="1">
      <c r="A48" s="351" t="s">
        <v>5464</v>
      </c>
      <c r="B48" s="352">
        <v>0.0</v>
      </c>
      <c r="C48" s="353">
        <v>0.0</v>
      </c>
      <c r="D48" s="353">
        <v>0.0</v>
      </c>
      <c r="E48" s="353"/>
      <c r="F48" s="344"/>
      <c r="G48" s="345"/>
      <c r="H48" s="344"/>
      <c r="I48" s="347">
        <v>47.0</v>
      </c>
      <c r="J48" s="14" t="s">
        <v>5469</v>
      </c>
      <c r="K48" s="14">
        <v>2.0</v>
      </c>
      <c r="L48" s="14" t="s">
        <v>5369</v>
      </c>
    </row>
    <row r="49" ht="15.0" customHeight="1">
      <c r="A49" s="351" t="s">
        <v>5912</v>
      </c>
      <c r="B49" s="352">
        <v>0.0</v>
      </c>
      <c r="C49" s="355"/>
      <c r="D49" s="355"/>
      <c r="E49" s="355"/>
      <c r="F49" s="344"/>
      <c r="G49" s="345"/>
      <c r="H49" s="344"/>
      <c r="I49" s="347">
        <v>48.0</v>
      </c>
      <c r="J49" s="14" t="s">
        <v>1063</v>
      </c>
      <c r="K49" s="14">
        <v>2.0</v>
      </c>
      <c r="L49" s="14" t="s">
        <v>5369</v>
      </c>
    </row>
    <row r="50" ht="15.0" customHeight="1">
      <c r="A50" s="351" t="s">
        <v>1532</v>
      </c>
      <c r="B50" s="352">
        <v>0.0</v>
      </c>
      <c r="C50" s="355"/>
      <c r="D50" s="355"/>
      <c r="E50" s="355"/>
      <c r="F50" s="344"/>
      <c r="G50" s="345"/>
      <c r="H50" s="344"/>
      <c r="I50" s="347">
        <v>49.0</v>
      </c>
      <c r="J50" s="14" t="s">
        <v>5470</v>
      </c>
      <c r="K50" s="14">
        <v>2.0</v>
      </c>
      <c r="L50" s="14" t="s">
        <v>5369</v>
      </c>
    </row>
    <row r="51" ht="15.0" customHeight="1">
      <c r="A51" s="351" t="s">
        <v>5452</v>
      </c>
      <c r="B51" s="354"/>
      <c r="C51" s="355"/>
      <c r="D51" s="353">
        <v>0.0</v>
      </c>
      <c r="E51" s="353"/>
      <c r="F51" s="344"/>
      <c r="G51" s="345"/>
      <c r="H51" s="344"/>
      <c r="I51" s="347">
        <v>50.0</v>
      </c>
      <c r="J51" s="14" t="s">
        <v>5473</v>
      </c>
      <c r="K51" s="14">
        <v>2.0</v>
      </c>
      <c r="L51" s="14" t="s">
        <v>5369</v>
      </c>
    </row>
    <row r="52" ht="15.0" customHeight="1">
      <c r="A52" s="3"/>
      <c r="B52" s="344"/>
      <c r="C52" s="344"/>
      <c r="D52" s="344"/>
      <c r="E52" s="344"/>
      <c r="F52" s="344"/>
      <c r="G52" s="345"/>
      <c r="H52" s="344"/>
      <c r="I52" s="347">
        <v>51.0</v>
      </c>
      <c r="J52" s="14" t="s">
        <v>3203</v>
      </c>
      <c r="K52" s="14">
        <v>2.0</v>
      </c>
      <c r="L52" s="14" t="s">
        <v>5411</v>
      </c>
    </row>
    <row r="53" ht="19.5" customHeight="1">
      <c r="A53" s="346" t="s">
        <v>5369</v>
      </c>
      <c r="B53" s="48"/>
      <c r="C53" s="48"/>
      <c r="D53" s="48"/>
      <c r="E53" s="48"/>
      <c r="F53" s="344"/>
      <c r="G53" s="345"/>
      <c r="H53" s="344"/>
      <c r="I53" s="347">
        <v>52.0</v>
      </c>
      <c r="J53" s="14" t="s">
        <v>5438</v>
      </c>
      <c r="K53" s="14">
        <v>2.0</v>
      </c>
      <c r="L53" s="14" t="s">
        <v>5411</v>
      </c>
    </row>
    <row r="54" ht="15.0" customHeight="1">
      <c r="A54" s="348" t="s">
        <v>5450</v>
      </c>
      <c r="B54" s="360"/>
      <c r="C54" s="361">
        <v>1.0</v>
      </c>
      <c r="D54" s="361">
        <v>1.0</v>
      </c>
      <c r="E54" s="361"/>
      <c r="F54" s="344"/>
      <c r="G54" s="345"/>
      <c r="H54" s="344"/>
      <c r="I54" s="347">
        <v>53.0</v>
      </c>
      <c r="J54" s="14" t="s">
        <v>6002</v>
      </c>
      <c r="K54" s="14">
        <v>1.0</v>
      </c>
      <c r="L54" s="14" t="s">
        <v>5366</v>
      </c>
    </row>
    <row r="55" ht="15.0" customHeight="1">
      <c r="A55" s="351" t="s">
        <v>6001</v>
      </c>
      <c r="B55" s="362">
        <v>2.0</v>
      </c>
      <c r="C55" s="14">
        <v>2.0</v>
      </c>
      <c r="D55" s="14">
        <v>2.0</v>
      </c>
      <c r="E55" s="14">
        <v>2.0</v>
      </c>
      <c r="F55" s="344"/>
      <c r="G55" s="345"/>
      <c r="H55" s="344"/>
      <c r="I55" s="347">
        <v>54.0</v>
      </c>
      <c r="J55" s="14" t="s">
        <v>5462</v>
      </c>
      <c r="K55" s="14">
        <v>2.0</v>
      </c>
      <c r="L55" s="14" t="s">
        <v>5369</v>
      </c>
    </row>
    <row r="56" ht="15.0" customHeight="1">
      <c r="A56" s="351" t="s">
        <v>5452</v>
      </c>
      <c r="B56" s="362">
        <v>3.0</v>
      </c>
      <c r="C56" s="344"/>
      <c r="D56" s="344"/>
      <c r="E56" s="344"/>
      <c r="F56" s="344"/>
      <c r="G56" s="345"/>
      <c r="H56" s="344"/>
      <c r="I56" s="347">
        <v>55.0</v>
      </c>
      <c r="J56" s="14" t="s">
        <v>5464</v>
      </c>
      <c r="K56" s="14">
        <v>2.0</v>
      </c>
      <c r="L56" s="14" t="s">
        <v>5411</v>
      </c>
    </row>
    <row r="57" ht="15.0" customHeight="1">
      <c r="A57" s="351" t="s">
        <v>1063</v>
      </c>
      <c r="B57" s="362">
        <v>5.0</v>
      </c>
      <c r="C57" s="14">
        <v>5.0</v>
      </c>
      <c r="D57" s="14">
        <v>5.0</v>
      </c>
      <c r="E57" s="14">
        <v>5.0</v>
      </c>
      <c r="F57" s="344"/>
      <c r="G57" s="345"/>
      <c r="H57" s="344"/>
      <c r="I57" s="347">
        <v>56.0</v>
      </c>
      <c r="J57" s="14" t="s">
        <v>2406</v>
      </c>
      <c r="K57" s="14">
        <v>0.0</v>
      </c>
      <c r="L57" s="14" t="s">
        <v>5392</v>
      </c>
    </row>
    <row r="58" ht="15.0" customHeight="1">
      <c r="A58" s="351" t="s">
        <v>5479</v>
      </c>
      <c r="B58" s="362">
        <v>6.0</v>
      </c>
      <c r="C58" s="14">
        <v>6.0</v>
      </c>
      <c r="D58" s="14">
        <v>6.0</v>
      </c>
      <c r="E58" s="14">
        <v>6.0</v>
      </c>
      <c r="F58" s="344"/>
      <c r="G58" s="345"/>
      <c r="H58" s="344"/>
      <c r="I58" s="347">
        <v>57.0</v>
      </c>
      <c r="J58" s="14" t="s">
        <v>6011</v>
      </c>
      <c r="K58" s="9">
        <v>2.0</v>
      </c>
      <c r="L58" s="14" t="s">
        <v>5402</v>
      </c>
    </row>
    <row r="59" ht="15.0" customHeight="1">
      <c r="A59" s="351" t="s">
        <v>5403</v>
      </c>
      <c r="B59" s="362">
        <v>7.0</v>
      </c>
      <c r="C59" s="14">
        <v>7.0</v>
      </c>
      <c r="D59" s="14">
        <v>7.0</v>
      </c>
      <c r="E59" s="14">
        <v>7.0</v>
      </c>
      <c r="F59" s="344"/>
      <c r="G59" s="345"/>
      <c r="H59" s="344"/>
      <c r="I59" s="347">
        <v>58.0</v>
      </c>
      <c r="J59" s="14" t="s">
        <v>5561</v>
      </c>
      <c r="K59" s="14">
        <v>2.0</v>
      </c>
      <c r="L59" s="14" t="s">
        <v>5369</v>
      </c>
    </row>
    <row r="60" ht="15.0" customHeight="1">
      <c r="A60" s="351" t="s">
        <v>5447</v>
      </c>
      <c r="B60" s="362">
        <v>10.0</v>
      </c>
      <c r="C60" s="14">
        <v>10.0</v>
      </c>
      <c r="D60" s="14">
        <v>10.0</v>
      </c>
      <c r="E60" s="14">
        <v>10.0</v>
      </c>
      <c r="F60" s="344"/>
      <c r="G60" s="345"/>
      <c r="H60" s="344"/>
      <c r="I60" s="347">
        <v>59.0</v>
      </c>
      <c r="J60" s="14" t="s">
        <v>2108</v>
      </c>
      <c r="K60" s="14">
        <v>2.0</v>
      </c>
      <c r="L60" s="14" t="s">
        <v>5369</v>
      </c>
    </row>
    <row r="61" ht="15.0" customHeight="1">
      <c r="A61" s="351" t="s">
        <v>5542</v>
      </c>
      <c r="B61" s="362">
        <v>15.0</v>
      </c>
      <c r="C61" s="14">
        <v>15.0</v>
      </c>
      <c r="D61" s="14">
        <v>15.0</v>
      </c>
      <c r="E61" s="14">
        <v>15.0</v>
      </c>
      <c r="F61" s="344"/>
      <c r="G61" s="345"/>
      <c r="H61" s="344"/>
      <c r="I61" s="347">
        <v>60.0</v>
      </c>
      <c r="J61" s="14" t="s">
        <v>5964</v>
      </c>
      <c r="K61" s="14">
        <v>2.0</v>
      </c>
      <c r="L61" s="14" t="s">
        <v>5369</v>
      </c>
    </row>
    <row r="62" ht="15.0" customHeight="1">
      <c r="A62" s="351" t="s">
        <v>1934</v>
      </c>
      <c r="B62" s="362">
        <v>16.0</v>
      </c>
      <c r="C62" s="14">
        <v>16.0</v>
      </c>
      <c r="D62" s="14">
        <v>16.0</v>
      </c>
      <c r="E62" s="14">
        <v>16.0</v>
      </c>
      <c r="F62" s="344"/>
      <c r="G62" s="345"/>
      <c r="H62" s="344"/>
      <c r="I62" s="347">
        <v>61.0</v>
      </c>
      <c r="J62" s="9" t="s">
        <v>5486</v>
      </c>
      <c r="K62" s="14">
        <v>2.0</v>
      </c>
      <c r="L62" s="14" t="s">
        <v>5369</v>
      </c>
    </row>
    <row r="63" ht="15.0" customHeight="1">
      <c r="A63" s="351" t="s">
        <v>5463</v>
      </c>
      <c r="B63" s="362">
        <v>17.0</v>
      </c>
      <c r="C63" s="14">
        <v>17.0</v>
      </c>
      <c r="D63" s="14">
        <v>17.0</v>
      </c>
      <c r="E63" s="14">
        <v>17.0</v>
      </c>
      <c r="F63" s="344"/>
      <c r="G63" s="345"/>
      <c r="H63" s="344"/>
      <c r="I63" s="347">
        <v>62.0</v>
      </c>
      <c r="J63" s="14" t="s">
        <v>5912</v>
      </c>
      <c r="K63" s="9">
        <v>2.0</v>
      </c>
      <c r="L63" s="14" t="s">
        <v>5441</v>
      </c>
    </row>
    <row r="64" ht="15.0" customHeight="1">
      <c r="A64" s="351" t="s">
        <v>5548</v>
      </c>
      <c r="B64" s="362">
        <v>18.0</v>
      </c>
      <c r="C64" s="14">
        <v>18.0</v>
      </c>
      <c r="D64" s="14">
        <v>18.0</v>
      </c>
      <c r="E64" s="14">
        <v>18.0</v>
      </c>
      <c r="F64" s="344"/>
      <c r="G64" s="345"/>
      <c r="H64" s="344"/>
      <c r="I64" s="347">
        <v>63.0</v>
      </c>
      <c r="J64" s="14" t="s">
        <v>1119</v>
      </c>
      <c r="K64" s="14">
        <v>0.0</v>
      </c>
      <c r="L64" s="14" t="s">
        <v>5392</v>
      </c>
    </row>
    <row r="65" ht="15.0" customHeight="1">
      <c r="A65" s="351" t="s">
        <v>5434</v>
      </c>
      <c r="B65" s="362">
        <v>21.0</v>
      </c>
      <c r="C65" s="14">
        <v>21.0</v>
      </c>
      <c r="D65" s="14">
        <v>21.0</v>
      </c>
      <c r="E65" s="14">
        <v>21.0</v>
      </c>
      <c r="F65" s="344"/>
      <c r="G65" s="345"/>
      <c r="H65" s="344"/>
      <c r="I65" s="347">
        <v>64.0</v>
      </c>
      <c r="J65" s="14" t="s">
        <v>6004</v>
      </c>
      <c r="K65" s="14">
        <v>1.0</v>
      </c>
      <c r="L65" s="14" t="s">
        <v>5366</v>
      </c>
    </row>
    <row r="66" ht="15.0" customHeight="1">
      <c r="A66" s="351" t="s">
        <v>6015</v>
      </c>
      <c r="B66" s="362">
        <v>24.0</v>
      </c>
      <c r="C66" s="14">
        <v>24.0</v>
      </c>
      <c r="D66" s="14">
        <v>24.0</v>
      </c>
      <c r="E66" s="14">
        <v>24.0</v>
      </c>
      <c r="F66" s="344"/>
      <c r="G66" s="345"/>
      <c r="H66" s="344"/>
      <c r="I66" s="347">
        <v>65.0</v>
      </c>
      <c r="J66" s="14" t="s">
        <v>6016</v>
      </c>
      <c r="K66" s="14">
        <v>2.0</v>
      </c>
      <c r="L66" s="14" t="s">
        <v>5369</v>
      </c>
    </row>
    <row r="67" ht="15.0" customHeight="1">
      <c r="A67" s="351" t="s">
        <v>6016</v>
      </c>
      <c r="B67" s="362">
        <v>25.0</v>
      </c>
      <c r="C67" s="14">
        <v>25.0</v>
      </c>
      <c r="D67" s="14">
        <v>25.0</v>
      </c>
      <c r="E67" s="14">
        <v>25.0</v>
      </c>
      <c r="F67" s="344"/>
      <c r="G67" s="345"/>
      <c r="H67" s="344"/>
      <c r="I67" s="347">
        <v>66.0</v>
      </c>
      <c r="J67" s="14" t="s">
        <v>5998</v>
      </c>
      <c r="K67" s="14">
        <v>0.0</v>
      </c>
      <c r="L67" s="14" t="s">
        <v>5392</v>
      </c>
    </row>
    <row r="68" ht="15.0" customHeight="1">
      <c r="A68" s="351" t="s">
        <v>5469</v>
      </c>
      <c r="B68" s="362">
        <v>27.0</v>
      </c>
      <c r="C68" s="14">
        <v>27.0</v>
      </c>
      <c r="D68" s="14">
        <v>27.0</v>
      </c>
      <c r="E68" s="14">
        <v>27.0</v>
      </c>
      <c r="F68" s="344"/>
      <c r="G68" s="345"/>
      <c r="H68" s="344"/>
      <c r="I68" s="347">
        <v>67.0</v>
      </c>
      <c r="J68" s="14" t="s">
        <v>6017</v>
      </c>
      <c r="K68" s="14">
        <v>2.0</v>
      </c>
      <c r="L68" s="14" t="s">
        <v>5369</v>
      </c>
    </row>
    <row r="69" ht="15.0" customHeight="1">
      <c r="A69" s="351" t="s">
        <v>5408</v>
      </c>
      <c r="B69" s="362">
        <v>32.0</v>
      </c>
      <c r="C69" s="14">
        <v>32.0</v>
      </c>
      <c r="D69" s="14">
        <v>32.0</v>
      </c>
      <c r="E69" s="14">
        <v>32.0</v>
      </c>
      <c r="F69" s="344"/>
      <c r="G69" s="345"/>
      <c r="H69" s="344"/>
      <c r="I69" s="347">
        <v>68.0</v>
      </c>
      <c r="J69" s="14" t="s">
        <v>6015</v>
      </c>
      <c r="K69" s="14">
        <v>2.0</v>
      </c>
      <c r="L69" s="14" t="s">
        <v>5369</v>
      </c>
    </row>
    <row r="70" ht="15.0" customHeight="1">
      <c r="A70" s="351" t="s">
        <v>3203</v>
      </c>
      <c r="B70" s="362">
        <v>34.0</v>
      </c>
      <c r="C70" s="344"/>
      <c r="D70" s="344"/>
      <c r="E70" s="344"/>
      <c r="F70" s="344"/>
      <c r="G70" s="345"/>
      <c r="H70" s="344"/>
      <c r="I70" s="347">
        <v>69.0</v>
      </c>
      <c r="J70" s="14" t="s">
        <v>5686</v>
      </c>
      <c r="K70" s="14">
        <v>2.0</v>
      </c>
      <c r="L70" s="14" t="s">
        <v>5369</v>
      </c>
    </row>
    <row r="71" ht="15.0" customHeight="1">
      <c r="A71" s="351" t="s">
        <v>5750</v>
      </c>
      <c r="B71" s="362">
        <v>35.0</v>
      </c>
      <c r="C71" s="14">
        <v>35.0</v>
      </c>
      <c r="D71" s="14">
        <v>35.0</v>
      </c>
      <c r="E71" s="14">
        <v>35.0</v>
      </c>
      <c r="F71" s="344"/>
      <c r="G71" s="345"/>
      <c r="H71" s="344"/>
      <c r="I71" s="347">
        <v>70.0</v>
      </c>
      <c r="J71" s="14" t="s">
        <v>5479</v>
      </c>
      <c r="K71" s="14">
        <v>2.0</v>
      </c>
      <c r="L71" s="14" t="s">
        <v>5369</v>
      </c>
    </row>
    <row r="72" ht="15.0" customHeight="1">
      <c r="A72" s="351" t="s">
        <v>5744</v>
      </c>
      <c r="B72" s="362">
        <v>38.0</v>
      </c>
      <c r="C72" s="14">
        <v>38.0</v>
      </c>
      <c r="D72" s="14">
        <v>38.0</v>
      </c>
      <c r="E72" s="14">
        <v>38.0</v>
      </c>
      <c r="F72" s="344"/>
      <c r="G72" s="345"/>
      <c r="H72" s="344"/>
      <c r="I72" s="347">
        <v>71.0</v>
      </c>
      <c r="J72" s="14" t="s">
        <v>5915</v>
      </c>
      <c r="K72" s="14">
        <v>2.0</v>
      </c>
      <c r="L72" s="14" t="s">
        <v>5369</v>
      </c>
    </row>
    <row r="73" ht="15.0" customHeight="1">
      <c r="A73" s="351" t="s">
        <v>5376</v>
      </c>
      <c r="B73" s="362">
        <v>40.0</v>
      </c>
      <c r="C73" s="14">
        <v>40.0</v>
      </c>
      <c r="D73" s="14">
        <v>40.0</v>
      </c>
      <c r="E73" s="14">
        <v>40.0</v>
      </c>
      <c r="F73" s="344"/>
      <c r="G73" s="345"/>
      <c r="H73" s="344"/>
      <c r="I73" s="347">
        <v>72.0</v>
      </c>
      <c r="J73" s="14" t="s">
        <v>1532</v>
      </c>
      <c r="K73" s="14">
        <v>0.0</v>
      </c>
      <c r="L73" s="14" t="s">
        <v>5392</v>
      </c>
    </row>
    <row r="74" ht="15.0" customHeight="1">
      <c r="A74" s="351" t="s">
        <v>5686</v>
      </c>
      <c r="B74" s="362">
        <v>41.0</v>
      </c>
      <c r="C74" s="14">
        <v>41.0</v>
      </c>
      <c r="D74" s="14">
        <v>41.0</v>
      </c>
      <c r="E74" s="14">
        <v>41.0</v>
      </c>
      <c r="F74" s="344"/>
      <c r="G74" s="345"/>
      <c r="H74" s="344"/>
      <c r="I74" s="347">
        <v>73.0</v>
      </c>
      <c r="J74" s="14" t="s">
        <v>5931</v>
      </c>
      <c r="K74" s="14">
        <v>2.0</v>
      </c>
      <c r="L74" s="14" t="s">
        <v>5369</v>
      </c>
    </row>
    <row r="75" ht="15.0" customHeight="1">
      <c r="A75" s="351" t="s">
        <v>5420</v>
      </c>
      <c r="B75" s="362">
        <v>42.0</v>
      </c>
      <c r="C75" s="14">
        <v>42.0</v>
      </c>
      <c r="D75" s="14">
        <v>42.0</v>
      </c>
      <c r="E75" s="14">
        <v>42.0</v>
      </c>
      <c r="F75" s="344"/>
      <c r="G75" s="345"/>
      <c r="H75" s="344"/>
      <c r="I75" s="347">
        <v>74.0</v>
      </c>
      <c r="J75" s="14" t="s">
        <v>5452</v>
      </c>
      <c r="K75" s="14">
        <v>2.0</v>
      </c>
      <c r="L75" s="14" t="s">
        <v>5411</v>
      </c>
    </row>
    <row r="76" ht="15.0" customHeight="1">
      <c r="A76" s="351" t="s">
        <v>5473</v>
      </c>
      <c r="B76" s="362">
        <v>43.0</v>
      </c>
      <c r="C76" s="344"/>
      <c r="D76" s="344"/>
      <c r="E76" s="344"/>
      <c r="F76" s="344"/>
      <c r="G76" s="345"/>
      <c r="H76" s="344"/>
      <c r="I76" s="347">
        <v>75.0</v>
      </c>
      <c r="J76" s="14" t="s">
        <v>5952</v>
      </c>
      <c r="K76" s="14">
        <v>2.0</v>
      </c>
      <c r="L76" s="14" t="s">
        <v>5369</v>
      </c>
    </row>
    <row r="77" ht="15.0" customHeight="1">
      <c r="A77" s="351" t="s">
        <v>5467</v>
      </c>
      <c r="B77" s="362">
        <v>44.0</v>
      </c>
      <c r="C77" s="14">
        <v>44.0</v>
      </c>
      <c r="D77" s="14">
        <v>44.0</v>
      </c>
      <c r="E77" s="14">
        <v>44.0</v>
      </c>
      <c r="F77" s="344"/>
      <c r="G77" s="345"/>
      <c r="H77" s="344"/>
      <c r="I77" s="347">
        <v>76.0</v>
      </c>
      <c r="J77" s="14" t="s">
        <v>5939</v>
      </c>
      <c r="K77" s="14">
        <v>1.0</v>
      </c>
      <c r="L77" s="14" t="s">
        <v>5366</v>
      </c>
    </row>
    <row r="78" ht="15.0" customHeight="1">
      <c r="A78" s="351" t="s">
        <v>5382</v>
      </c>
      <c r="B78" s="362">
        <v>45.0</v>
      </c>
      <c r="C78" s="14">
        <v>45.0</v>
      </c>
      <c r="D78" s="14">
        <v>45.0</v>
      </c>
      <c r="E78" s="14">
        <v>45.0</v>
      </c>
      <c r="F78" s="344"/>
      <c r="G78" s="345"/>
      <c r="H78" s="344"/>
      <c r="I78" s="347">
        <v>77.0</v>
      </c>
      <c r="J78" s="14" t="s">
        <v>6018</v>
      </c>
      <c r="K78" s="14">
        <v>2.0</v>
      </c>
      <c r="L78" s="14" t="s">
        <v>5369</v>
      </c>
    </row>
    <row r="79" ht="15.0" customHeight="1">
      <c r="A79" s="351" t="s">
        <v>5470</v>
      </c>
      <c r="B79" s="356"/>
      <c r="C79" s="14">
        <v>48.0</v>
      </c>
      <c r="D79" s="14">
        <v>48.0</v>
      </c>
      <c r="E79" s="14">
        <v>48.0</v>
      </c>
      <c r="F79" s="344"/>
      <c r="G79" s="345"/>
      <c r="H79" s="344"/>
      <c r="I79" s="347">
        <v>78.0</v>
      </c>
      <c r="J79" s="363" t="s">
        <v>669</v>
      </c>
      <c r="K79" s="363">
        <v>1.0</v>
      </c>
      <c r="L79" s="363" t="s">
        <v>5366</v>
      </c>
    </row>
    <row r="80" ht="15.0" customHeight="1">
      <c r="A80" s="351" t="s">
        <v>5997</v>
      </c>
      <c r="B80" s="362">
        <v>57.0</v>
      </c>
      <c r="C80" s="14">
        <v>57.0</v>
      </c>
      <c r="D80" s="14">
        <v>57.0</v>
      </c>
      <c r="E80" s="14">
        <v>57.0</v>
      </c>
      <c r="F80" s="344"/>
      <c r="G80" s="345"/>
      <c r="H80" s="344"/>
      <c r="I80" s="382"/>
      <c r="J80" s="364" t="s">
        <v>5493</v>
      </c>
      <c r="K80" s="365">
        <f>SUM(K2:K79)</f>
        <v>131</v>
      </c>
      <c r="L80" s="366"/>
    </row>
    <row r="81" ht="15.0" customHeight="1">
      <c r="A81" s="351" t="s">
        <v>5418</v>
      </c>
      <c r="B81" s="362">
        <v>58.0</v>
      </c>
      <c r="C81" s="344"/>
      <c r="D81" s="344"/>
      <c r="E81" s="344"/>
      <c r="F81" s="344"/>
      <c r="G81" s="345"/>
      <c r="H81" s="344"/>
      <c r="I81" s="382"/>
      <c r="J81" s="14" t="s">
        <v>5497</v>
      </c>
      <c r="K81" s="367">
        <f>K80-((2*5)+(2*5))</f>
        <v>111</v>
      </c>
      <c r="L81" s="3"/>
    </row>
    <row r="82" ht="15.0" customHeight="1">
      <c r="A82" s="351" t="s">
        <v>5761</v>
      </c>
      <c r="B82" s="356"/>
      <c r="C82" s="14">
        <v>59.0</v>
      </c>
      <c r="D82" s="14">
        <v>59.0</v>
      </c>
      <c r="E82" s="14"/>
      <c r="F82" s="344"/>
      <c r="G82" s="345"/>
      <c r="H82" s="344"/>
    </row>
    <row r="83" ht="15.0" customHeight="1">
      <c r="A83" s="351" t="s">
        <v>6005</v>
      </c>
      <c r="B83" s="362">
        <v>59.0</v>
      </c>
      <c r="C83" s="344"/>
      <c r="D83" s="344"/>
      <c r="E83" s="344"/>
      <c r="F83" s="344"/>
      <c r="G83" s="345"/>
      <c r="H83" s="344"/>
      <c r="I83" s="382"/>
      <c r="J83" s="3"/>
      <c r="K83" s="344"/>
      <c r="L83" s="3"/>
    </row>
    <row r="84" ht="15.0" customHeight="1">
      <c r="A84" s="351" t="s">
        <v>1707</v>
      </c>
      <c r="B84" s="362">
        <v>70.0</v>
      </c>
      <c r="C84" s="14">
        <v>70.0</v>
      </c>
      <c r="D84" s="14">
        <v>70.0</v>
      </c>
      <c r="E84" s="14"/>
      <c r="F84" s="344"/>
      <c r="G84" s="345"/>
      <c r="H84" s="344"/>
      <c r="I84" s="382"/>
      <c r="J84" s="3"/>
      <c r="K84" s="344"/>
      <c r="L84" s="3"/>
    </row>
    <row r="85" ht="15.0" customHeight="1">
      <c r="A85" s="351" t="s">
        <v>5931</v>
      </c>
      <c r="B85" s="356"/>
      <c r="C85" s="14">
        <v>72.0</v>
      </c>
      <c r="D85" s="14">
        <v>72.0</v>
      </c>
      <c r="E85" s="14">
        <v>72.0</v>
      </c>
      <c r="F85" s="344"/>
      <c r="G85" s="345"/>
      <c r="H85" s="344"/>
      <c r="I85" s="382"/>
      <c r="J85" s="3"/>
      <c r="K85" s="344"/>
      <c r="L85" s="3"/>
    </row>
    <row r="86" ht="15.0" customHeight="1">
      <c r="A86" s="351" t="s">
        <v>6017</v>
      </c>
      <c r="B86" s="362">
        <v>73.0</v>
      </c>
      <c r="C86" s="14">
        <v>73.0</v>
      </c>
      <c r="D86" s="14">
        <v>73.0</v>
      </c>
      <c r="E86" s="14">
        <v>73.0</v>
      </c>
      <c r="F86" s="344"/>
      <c r="G86" s="345"/>
      <c r="H86" s="344"/>
      <c r="I86" s="382"/>
      <c r="J86" s="3"/>
      <c r="K86" s="344"/>
      <c r="L86" s="3"/>
    </row>
    <row r="87" ht="15.0" customHeight="1">
      <c r="A87" s="351" t="s">
        <v>5395</v>
      </c>
      <c r="B87" s="362">
        <v>78.0</v>
      </c>
      <c r="C87" s="344"/>
      <c r="D87" s="344"/>
      <c r="E87" s="344"/>
      <c r="F87" s="344"/>
      <c r="G87" s="345"/>
      <c r="H87" s="344"/>
      <c r="I87" s="382"/>
      <c r="J87" s="3"/>
      <c r="K87" s="344"/>
      <c r="L87" s="3"/>
    </row>
    <row r="88" ht="15.0" customHeight="1">
      <c r="A88" s="351" t="s">
        <v>5843</v>
      </c>
      <c r="B88" s="356"/>
      <c r="C88" s="14">
        <v>82.0</v>
      </c>
      <c r="D88" s="14">
        <v>82.0</v>
      </c>
      <c r="E88" s="14">
        <v>82.0</v>
      </c>
      <c r="F88" s="344"/>
      <c r="G88" s="345"/>
      <c r="H88" s="344"/>
      <c r="I88" s="382"/>
      <c r="J88" s="3"/>
      <c r="K88" s="344"/>
      <c r="L88" s="3"/>
    </row>
    <row r="89" ht="15.0" customHeight="1">
      <c r="A89" s="351" t="s">
        <v>5462</v>
      </c>
      <c r="B89" s="362">
        <v>82.0</v>
      </c>
      <c r="C89" s="344"/>
      <c r="D89" s="344"/>
      <c r="E89" s="344"/>
      <c r="F89" s="344"/>
      <c r="G89" s="345"/>
      <c r="H89" s="344"/>
      <c r="I89" s="382"/>
      <c r="J89" s="3"/>
      <c r="K89" s="344"/>
      <c r="L89" s="3"/>
    </row>
    <row r="90" ht="15.0" customHeight="1">
      <c r="A90" s="351" t="s">
        <v>5461</v>
      </c>
      <c r="B90" s="362">
        <v>83.0</v>
      </c>
      <c r="C90" s="344"/>
      <c r="D90" s="344"/>
      <c r="E90" s="344"/>
      <c r="F90" s="344"/>
      <c r="G90" s="345"/>
      <c r="H90" s="344"/>
      <c r="I90" s="382"/>
      <c r="J90" s="3"/>
      <c r="K90" s="344"/>
      <c r="L90" s="3"/>
    </row>
    <row r="91" ht="15.0" customHeight="1">
      <c r="A91" s="357" t="s">
        <v>5486</v>
      </c>
      <c r="B91" s="362"/>
      <c r="C91" s="344"/>
      <c r="D91" s="344"/>
      <c r="E91" s="371">
        <v>87.0</v>
      </c>
      <c r="F91" s="344"/>
      <c r="G91" s="345"/>
      <c r="H91" s="344"/>
      <c r="I91" s="382"/>
      <c r="J91" s="3"/>
      <c r="K91" s="344"/>
      <c r="L91" s="3"/>
    </row>
    <row r="92" ht="15.0" customHeight="1">
      <c r="A92" s="351" t="s">
        <v>5462</v>
      </c>
      <c r="B92" s="356"/>
      <c r="C92" s="344"/>
      <c r="D92" s="14">
        <v>88.0</v>
      </c>
      <c r="E92" s="14">
        <v>88.0</v>
      </c>
      <c r="F92" s="344"/>
      <c r="G92" s="345"/>
      <c r="H92" s="344"/>
      <c r="I92" s="382"/>
      <c r="J92" s="3"/>
      <c r="K92" s="344"/>
      <c r="L92" s="3"/>
    </row>
    <row r="93" ht="15.0" customHeight="1">
      <c r="A93" s="351" t="s">
        <v>2108</v>
      </c>
      <c r="B93" s="362">
        <v>90.0</v>
      </c>
      <c r="C93" s="14">
        <v>90.0</v>
      </c>
      <c r="D93" s="14">
        <v>90.0</v>
      </c>
      <c r="E93" s="14">
        <v>90.0</v>
      </c>
      <c r="F93" s="344"/>
      <c r="G93" s="345"/>
      <c r="H93" s="344"/>
      <c r="I93" s="382"/>
      <c r="J93" s="3"/>
      <c r="K93" s="344"/>
      <c r="L93" s="3"/>
    </row>
    <row r="94" ht="15.0" customHeight="1">
      <c r="A94" s="351" t="s">
        <v>5915</v>
      </c>
      <c r="B94" s="362">
        <v>92.0</v>
      </c>
      <c r="C94" s="14">
        <v>92.0</v>
      </c>
      <c r="D94" s="14">
        <v>92.0</v>
      </c>
      <c r="E94" s="14">
        <v>92.0</v>
      </c>
      <c r="F94" s="344"/>
      <c r="G94" s="345"/>
      <c r="H94" s="344"/>
      <c r="I94" s="382"/>
      <c r="J94" s="3"/>
      <c r="K94" s="344"/>
      <c r="L94" s="3"/>
    </row>
    <row r="95" ht="15.0" customHeight="1">
      <c r="A95" s="351" t="s">
        <v>6018</v>
      </c>
      <c r="B95" s="356"/>
      <c r="C95" s="14">
        <v>93.0</v>
      </c>
      <c r="D95" s="14">
        <v>93.0</v>
      </c>
      <c r="E95" s="14">
        <v>93.0</v>
      </c>
      <c r="F95" s="344"/>
      <c r="G95" s="345"/>
      <c r="H95" s="344"/>
      <c r="I95" s="382"/>
      <c r="J95" s="3"/>
      <c r="K95" s="344"/>
      <c r="L95" s="3"/>
    </row>
    <row r="96" ht="15.0" customHeight="1">
      <c r="A96" s="351" t="s">
        <v>5473</v>
      </c>
      <c r="B96" s="356"/>
      <c r="C96" s="344"/>
      <c r="D96" s="14">
        <v>94.0</v>
      </c>
      <c r="E96" s="14"/>
      <c r="F96" s="344"/>
      <c r="G96" s="345"/>
      <c r="H96" s="344"/>
      <c r="I96" s="382"/>
      <c r="J96" s="3"/>
      <c r="K96" s="344"/>
      <c r="L96" s="3"/>
    </row>
    <row r="97" ht="15.0" customHeight="1">
      <c r="A97" s="357" t="s">
        <v>5964</v>
      </c>
      <c r="B97" s="356"/>
      <c r="C97" s="344"/>
      <c r="D97" s="14"/>
      <c r="E97" s="9">
        <v>94.0</v>
      </c>
      <c r="F97" s="344"/>
      <c r="G97" s="345"/>
      <c r="H97" s="344"/>
      <c r="I97" s="382"/>
      <c r="J97" s="3"/>
      <c r="K97" s="344"/>
      <c r="L97" s="3"/>
    </row>
    <row r="98" ht="15.0" customHeight="1">
      <c r="A98" s="351" t="s">
        <v>5767</v>
      </c>
      <c r="B98" s="356"/>
      <c r="C98" s="344"/>
      <c r="D98" s="14">
        <v>96.0</v>
      </c>
      <c r="E98" s="14">
        <v>96.0</v>
      </c>
      <c r="F98" s="344"/>
      <c r="G98" s="345"/>
      <c r="H98" s="344"/>
      <c r="I98" s="382"/>
      <c r="J98" s="3"/>
      <c r="K98" s="344"/>
      <c r="L98" s="3"/>
    </row>
    <row r="99" ht="15.0" customHeight="1">
      <c r="A99" s="357" t="s">
        <v>5952</v>
      </c>
      <c r="B99" s="356"/>
      <c r="C99" s="344"/>
      <c r="D99" s="14"/>
      <c r="E99" s="9">
        <v>98.0</v>
      </c>
      <c r="F99" s="344"/>
      <c r="G99" s="345"/>
      <c r="H99" s="344"/>
      <c r="I99" s="382"/>
      <c r="J99" s="3"/>
      <c r="K99" s="344"/>
      <c r="L99" s="3"/>
    </row>
    <row r="100" ht="15.0" customHeight="1">
      <c r="A100" s="351" t="s">
        <v>5398</v>
      </c>
      <c r="B100" s="356"/>
      <c r="C100" s="344"/>
      <c r="D100" s="14">
        <v>100.0</v>
      </c>
      <c r="E100" s="14">
        <v>100.0</v>
      </c>
      <c r="F100" s="344"/>
      <c r="G100" s="345"/>
      <c r="H100" s="344"/>
      <c r="I100" s="382"/>
      <c r="J100" s="3"/>
      <c r="K100" s="344"/>
      <c r="L100" s="3"/>
    </row>
    <row r="101" ht="15.0" customHeight="1">
      <c r="A101" s="351" t="s">
        <v>5964</v>
      </c>
      <c r="B101" s="362" t="s">
        <v>5966</v>
      </c>
      <c r="C101" s="14" t="s">
        <v>5966</v>
      </c>
      <c r="D101" s="14" t="s">
        <v>5966</v>
      </c>
      <c r="E101" s="14"/>
      <c r="F101" s="344"/>
      <c r="G101" s="345"/>
      <c r="H101" s="344"/>
      <c r="I101" s="382"/>
      <c r="J101" s="3"/>
      <c r="K101" s="344"/>
      <c r="L101" s="3"/>
    </row>
    <row r="102" ht="15.0" customHeight="1">
      <c r="A102" s="351" t="s">
        <v>5561</v>
      </c>
      <c r="B102" s="362" t="s">
        <v>5577</v>
      </c>
      <c r="C102" s="14" t="s">
        <v>5577</v>
      </c>
      <c r="D102" s="14" t="s">
        <v>5577</v>
      </c>
      <c r="E102" s="14"/>
      <c r="F102" s="344"/>
      <c r="G102" s="345"/>
      <c r="H102" s="344"/>
      <c r="I102" s="382"/>
      <c r="J102" s="3"/>
      <c r="K102" s="344"/>
      <c r="L102" s="3"/>
    </row>
    <row r="103" ht="15.0" customHeight="1">
      <c r="A103" s="351" t="s">
        <v>5952</v>
      </c>
      <c r="B103" s="362" t="s">
        <v>6021</v>
      </c>
      <c r="C103" s="14" t="s">
        <v>5967</v>
      </c>
      <c r="D103" s="14" t="s">
        <v>5967</v>
      </c>
      <c r="E103" s="14"/>
      <c r="F103" s="344"/>
      <c r="G103" s="345"/>
      <c r="H103" s="344"/>
      <c r="I103" s="382"/>
      <c r="J103" s="3"/>
      <c r="K103" s="344"/>
      <c r="L103" s="3"/>
    </row>
  </sheetData>
  <mergeCells count="4">
    <mergeCell ref="A2:E2"/>
    <mergeCell ref="A21:E21"/>
    <mergeCell ref="A37:E37"/>
    <mergeCell ref="A53:E53"/>
  </mergeCells>
  <conditionalFormatting sqref="B3:E19">
    <cfRule type="containsBlanks" dxfId="0" priority="1">
      <formula>LEN(TRIM(B3))=0</formula>
    </cfRule>
  </conditionalFormatting>
  <conditionalFormatting sqref="B3:E19">
    <cfRule type="cellIs" dxfId="1" priority="2" operator="lessThanOrEqual">
      <formula>25</formula>
    </cfRule>
  </conditionalFormatting>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4849</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5376</v>
      </c>
      <c r="K2" s="14">
        <v>2.0</v>
      </c>
      <c r="L2" s="14" t="s">
        <v>5369</v>
      </c>
    </row>
    <row r="3" ht="15.0" customHeight="1">
      <c r="A3" s="348" t="s">
        <v>6022</v>
      </c>
      <c r="B3" s="368"/>
      <c r="C3" s="350">
        <v>0.0</v>
      </c>
      <c r="D3" s="350">
        <v>0.0</v>
      </c>
      <c r="E3" s="350">
        <v>0.0</v>
      </c>
      <c r="F3" s="344"/>
      <c r="G3" s="345"/>
      <c r="H3" s="344"/>
      <c r="I3" s="347">
        <v>2.0</v>
      </c>
      <c r="J3" s="14" t="s">
        <v>5382</v>
      </c>
      <c r="K3" s="14">
        <v>2.0</v>
      </c>
      <c r="L3" s="14" t="s">
        <v>5369</v>
      </c>
    </row>
    <row r="4" ht="15.0" customHeight="1">
      <c r="A4" s="351" t="s">
        <v>1119</v>
      </c>
      <c r="B4" s="352">
        <v>0.0</v>
      </c>
      <c r="C4" s="353">
        <v>0.0</v>
      </c>
      <c r="D4" s="353">
        <v>0.0</v>
      </c>
      <c r="E4" s="353">
        <v>0.0</v>
      </c>
      <c r="F4" s="344"/>
      <c r="G4" s="345"/>
      <c r="H4" s="344"/>
      <c r="I4" s="347">
        <v>3.0</v>
      </c>
      <c r="J4" s="14" t="s">
        <v>5395</v>
      </c>
      <c r="K4" s="9">
        <v>2.0</v>
      </c>
      <c r="L4" s="14" t="s">
        <v>5396</v>
      </c>
    </row>
    <row r="5" ht="15.0" customHeight="1">
      <c r="A5" s="351" t="s">
        <v>5994</v>
      </c>
      <c r="B5" s="352">
        <v>0.0</v>
      </c>
      <c r="C5" s="353">
        <v>0.0</v>
      </c>
      <c r="D5" s="353">
        <v>0.0</v>
      </c>
      <c r="E5" s="353">
        <v>0.0</v>
      </c>
      <c r="F5" s="344"/>
      <c r="G5" s="345"/>
      <c r="H5" s="344"/>
      <c r="I5" s="347">
        <v>4.0</v>
      </c>
      <c r="J5" s="14" t="s">
        <v>5995</v>
      </c>
      <c r="K5" s="14">
        <v>0.0</v>
      </c>
      <c r="L5" s="14" t="s">
        <v>5392</v>
      </c>
    </row>
    <row r="6" ht="15.0" customHeight="1">
      <c r="A6" s="351" t="s">
        <v>1532</v>
      </c>
      <c r="B6" s="354"/>
      <c r="C6" s="353">
        <v>5.0</v>
      </c>
      <c r="D6" s="353">
        <v>5.0</v>
      </c>
      <c r="E6" s="353">
        <v>5.0</v>
      </c>
      <c r="F6" s="344"/>
      <c r="G6" s="345"/>
      <c r="H6" s="344"/>
      <c r="I6" s="347">
        <v>5.0</v>
      </c>
      <c r="J6" s="14" t="s">
        <v>5997</v>
      </c>
      <c r="K6" s="14">
        <v>2.0</v>
      </c>
      <c r="L6" s="14" t="s">
        <v>5369</v>
      </c>
    </row>
    <row r="7" ht="15.0" customHeight="1">
      <c r="A7" s="351" t="s">
        <v>5996</v>
      </c>
      <c r="B7" s="352">
        <v>7.0</v>
      </c>
      <c r="C7" s="353">
        <v>7.0</v>
      </c>
      <c r="D7" s="353">
        <v>7.0</v>
      </c>
      <c r="E7" s="353">
        <v>7.0</v>
      </c>
      <c r="F7" s="344"/>
      <c r="G7" s="345"/>
      <c r="H7" s="344"/>
      <c r="I7" s="347">
        <v>6.0</v>
      </c>
      <c r="J7" s="14" t="s">
        <v>5398</v>
      </c>
      <c r="K7" s="14">
        <v>2.0</v>
      </c>
      <c r="L7" s="14" t="s">
        <v>5369</v>
      </c>
    </row>
    <row r="8" ht="15.0" customHeight="1">
      <c r="A8" s="351" t="s">
        <v>5995</v>
      </c>
      <c r="B8" s="352">
        <v>11.0</v>
      </c>
      <c r="C8" s="353">
        <v>11.0</v>
      </c>
      <c r="D8" s="353">
        <v>11.0</v>
      </c>
      <c r="E8" s="353">
        <v>11.0</v>
      </c>
      <c r="F8" s="344"/>
      <c r="G8" s="345"/>
      <c r="H8" s="344"/>
      <c r="I8" s="347">
        <v>7.0</v>
      </c>
      <c r="J8" s="14" t="s">
        <v>4377</v>
      </c>
      <c r="K8" s="14">
        <v>1.0</v>
      </c>
      <c r="L8" s="14" t="s">
        <v>5366</v>
      </c>
    </row>
    <row r="9" ht="15.0" customHeight="1">
      <c r="A9" s="351" t="s">
        <v>5998</v>
      </c>
      <c r="B9" s="352">
        <v>15.0</v>
      </c>
      <c r="C9" s="353">
        <v>15.0</v>
      </c>
      <c r="D9" s="353">
        <v>15.0</v>
      </c>
      <c r="E9" s="353">
        <v>15.0</v>
      </c>
      <c r="F9" s="344"/>
      <c r="G9" s="345"/>
      <c r="H9" s="344"/>
      <c r="I9" s="347">
        <v>8.0</v>
      </c>
      <c r="J9" s="14" t="s">
        <v>6022</v>
      </c>
      <c r="K9" s="14">
        <v>0.0</v>
      </c>
      <c r="L9" s="14" t="s">
        <v>5392</v>
      </c>
    </row>
    <row r="10" ht="15.0" customHeight="1">
      <c r="A10" s="351" t="s">
        <v>5548</v>
      </c>
      <c r="B10" s="352">
        <v>19.0</v>
      </c>
      <c r="C10" s="353">
        <v>21.0</v>
      </c>
      <c r="D10" s="353">
        <v>21.0</v>
      </c>
      <c r="E10" s="353">
        <v>21.0</v>
      </c>
      <c r="F10" s="344"/>
      <c r="G10" s="345"/>
      <c r="H10" s="344"/>
      <c r="I10" s="347">
        <v>9.0</v>
      </c>
      <c r="J10" s="14" t="s">
        <v>5408</v>
      </c>
      <c r="K10" s="14">
        <v>2.0</v>
      </c>
      <c r="L10" s="14" t="s">
        <v>5369</v>
      </c>
    </row>
    <row r="11" ht="15.0" customHeight="1">
      <c r="A11" s="351" t="s">
        <v>2406</v>
      </c>
      <c r="B11" s="352">
        <v>29.0</v>
      </c>
      <c r="C11" s="353">
        <v>27.0</v>
      </c>
      <c r="D11" s="353">
        <v>27.0</v>
      </c>
      <c r="E11" s="353">
        <v>27.0</v>
      </c>
      <c r="F11" s="344"/>
      <c r="G11" s="345"/>
      <c r="H11" s="344"/>
      <c r="I11" s="347">
        <v>10.0</v>
      </c>
      <c r="J11" s="14" t="s">
        <v>6000</v>
      </c>
      <c r="K11" s="14">
        <v>2.0</v>
      </c>
      <c r="L11" s="14" t="s">
        <v>5411</v>
      </c>
    </row>
    <row r="12" ht="15.0" customHeight="1">
      <c r="A12" s="351" t="s">
        <v>5843</v>
      </c>
      <c r="B12" s="354"/>
      <c r="C12" s="353">
        <v>33.0</v>
      </c>
      <c r="D12" s="353">
        <v>33.0</v>
      </c>
      <c r="E12" s="353">
        <v>33.0</v>
      </c>
      <c r="F12" s="344"/>
      <c r="G12" s="345"/>
      <c r="H12" s="344"/>
      <c r="I12" s="347">
        <v>11.0</v>
      </c>
      <c r="J12" s="14" t="s">
        <v>5735</v>
      </c>
      <c r="K12" s="9">
        <v>2.0</v>
      </c>
      <c r="L12" s="14" t="s">
        <v>5402</v>
      </c>
    </row>
    <row r="13" ht="15.0" customHeight="1">
      <c r="A13" s="351" t="s">
        <v>4377</v>
      </c>
      <c r="B13" s="352">
        <v>35.0</v>
      </c>
      <c r="C13" s="353">
        <v>39.0</v>
      </c>
      <c r="D13" s="353">
        <v>39.0</v>
      </c>
      <c r="E13" s="353">
        <v>39.0</v>
      </c>
      <c r="F13" s="344"/>
      <c r="G13" s="345"/>
      <c r="H13" s="344"/>
      <c r="I13" s="347">
        <v>12.0</v>
      </c>
      <c r="J13" s="14" t="s">
        <v>6001</v>
      </c>
      <c r="K13" s="14">
        <v>2.0</v>
      </c>
      <c r="L13" s="14" t="s">
        <v>5369</v>
      </c>
    </row>
    <row r="14" ht="15.0" customHeight="1">
      <c r="A14" s="351" t="s">
        <v>6002</v>
      </c>
      <c r="B14" s="352">
        <v>39.0</v>
      </c>
      <c r="C14" s="353">
        <v>47.0</v>
      </c>
      <c r="D14" s="353">
        <v>47.0</v>
      </c>
      <c r="E14" s="353">
        <v>47.0</v>
      </c>
      <c r="F14" s="344"/>
      <c r="G14" s="345"/>
      <c r="H14" s="344"/>
      <c r="I14" s="347">
        <v>13.0</v>
      </c>
      <c r="J14" s="14" t="s">
        <v>6003</v>
      </c>
      <c r="K14" s="9">
        <v>2.0</v>
      </c>
      <c r="L14" s="14" t="s">
        <v>5402</v>
      </c>
    </row>
    <row r="15" ht="15.0" customHeight="1">
      <c r="A15" s="351" t="s">
        <v>6004</v>
      </c>
      <c r="B15" s="352">
        <v>44.0</v>
      </c>
      <c r="C15" s="355"/>
      <c r="D15" s="355"/>
      <c r="E15" s="355"/>
      <c r="F15" s="344"/>
      <c r="G15" s="345"/>
      <c r="H15" s="344"/>
      <c r="I15" s="347">
        <v>14.0</v>
      </c>
      <c r="J15" s="14" t="s">
        <v>6005</v>
      </c>
      <c r="K15" s="14">
        <v>1.0</v>
      </c>
      <c r="L15" s="14" t="s">
        <v>5366</v>
      </c>
    </row>
    <row r="16" ht="15.0" customHeight="1">
      <c r="A16" s="351" t="s">
        <v>6005</v>
      </c>
      <c r="B16" s="354"/>
      <c r="C16" s="353">
        <v>53.0</v>
      </c>
      <c r="D16" s="353">
        <v>53.0</v>
      </c>
      <c r="E16" s="353">
        <v>53.0</v>
      </c>
      <c r="F16" s="344"/>
      <c r="G16" s="345"/>
      <c r="H16" s="344"/>
      <c r="I16" s="347">
        <v>15.0</v>
      </c>
      <c r="J16" s="14" t="s">
        <v>5996</v>
      </c>
      <c r="K16" s="14">
        <v>0.0</v>
      </c>
      <c r="L16" s="14" t="s">
        <v>5392</v>
      </c>
    </row>
    <row r="17" ht="15.0" customHeight="1">
      <c r="A17" s="351" t="s">
        <v>6006</v>
      </c>
      <c r="B17" s="354"/>
      <c r="C17" s="355"/>
      <c r="D17" s="353">
        <v>58.0</v>
      </c>
      <c r="E17" s="353">
        <v>58.0</v>
      </c>
      <c r="F17" s="344"/>
      <c r="G17" s="345"/>
      <c r="H17" s="344"/>
      <c r="I17" s="347">
        <v>16.0</v>
      </c>
      <c r="J17" s="14" t="s">
        <v>6007</v>
      </c>
      <c r="K17" s="9">
        <v>2.0</v>
      </c>
      <c r="L17" s="14" t="s">
        <v>5402</v>
      </c>
    </row>
    <row r="18" ht="15.0" customHeight="1">
      <c r="A18" s="351" t="s">
        <v>6008</v>
      </c>
      <c r="B18" s="354"/>
      <c r="C18" s="353">
        <v>61.0</v>
      </c>
      <c r="D18" s="353">
        <v>61.0</v>
      </c>
      <c r="E18" s="353">
        <v>61.0</v>
      </c>
      <c r="F18" s="344"/>
      <c r="G18" s="345"/>
      <c r="H18" s="344"/>
      <c r="I18" s="347">
        <v>17.0</v>
      </c>
      <c r="J18" s="14" t="s">
        <v>5843</v>
      </c>
      <c r="K18" s="14">
        <v>1.0</v>
      </c>
      <c r="L18" s="14" t="s">
        <v>5366</v>
      </c>
    </row>
    <row r="19" ht="15.0" customHeight="1">
      <c r="A19" s="351" t="s">
        <v>5939</v>
      </c>
      <c r="B19" s="354"/>
      <c r="C19" s="353">
        <v>67.0</v>
      </c>
      <c r="D19" s="353">
        <v>67.0</v>
      </c>
      <c r="E19" s="353">
        <v>67.0</v>
      </c>
      <c r="F19" s="344"/>
      <c r="G19" s="345"/>
      <c r="H19" s="344"/>
      <c r="I19" s="347">
        <v>18.0</v>
      </c>
      <c r="J19" s="14" t="s">
        <v>6009</v>
      </c>
      <c r="K19" s="9">
        <v>2.0</v>
      </c>
      <c r="L19" s="14" t="s">
        <v>5402</v>
      </c>
    </row>
    <row r="20" ht="15.0" customHeight="1">
      <c r="A20" s="351" t="s">
        <v>669</v>
      </c>
      <c r="B20" s="352">
        <v>53.0</v>
      </c>
      <c r="C20" s="353">
        <v>75.0</v>
      </c>
      <c r="D20" s="353">
        <v>75.0</v>
      </c>
      <c r="E20" s="353">
        <v>75.0</v>
      </c>
      <c r="F20" s="344"/>
      <c r="G20" s="345"/>
      <c r="H20" s="344"/>
      <c r="I20" s="347">
        <v>19.0</v>
      </c>
      <c r="J20" s="14" t="s">
        <v>5417</v>
      </c>
      <c r="K20" s="14">
        <v>2.0</v>
      </c>
      <c r="L20" s="14" t="s">
        <v>5411</v>
      </c>
    </row>
    <row r="21" ht="15.0" customHeight="1">
      <c r="A21" s="3"/>
      <c r="B21" s="344"/>
      <c r="C21" s="344"/>
      <c r="D21" s="344"/>
      <c r="E21" s="344"/>
      <c r="F21" s="344"/>
      <c r="G21" s="345"/>
      <c r="H21" s="344"/>
      <c r="I21" s="347">
        <v>20.0</v>
      </c>
      <c r="J21" s="14" t="s">
        <v>5418</v>
      </c>
      <c r="K21" s="9">
        <v>2.0</v>
      </c>
      <c r="L21" s="14" t="s">
        <v>5396</v>
      </c>
    </row>
    <row r="22" ht="19.5" customHeight="1">
      <c r="A22" s="346" t="s">
        <v>5426</v>
      </c>
      <c r="B22" s="48"/>
      <c r="C22" s="48"/>
      <c r="D22" s="48"/>
      <c r="E22" s="48"/>
      <c r="F22" s="344"/>
      <c r="G22" s="345"/>
      <c r="H22" s="344"/>
      <c r="I22" s="347">
        <v>21.0</v>
      </c>
      <c r="J22" s="14" t="s">
        <v>5420</v>
      </c>
      <c r="K22" s="14">
        <v>2.0</v>
      </c>
      <c r="L22" s="14" t="s">
        <v>5369</v>
      </c>
    </row>
    <row r="23" ht="15.0" customHeight="1">
      <c r="A23" s="348" t="s">
        <v>5735</v>
      </c>
      <c r="B23" s="349">
        <v>0.0</v>
      </c>
      <c r="C23" s="350">
        <v>0.0</v>
      </c>
      <c r="D23" s="350">
        <v>0.0</v>
      </c>
      <c r="E23" s="350">
        <v>0.0</v>
      </c>
      <c r="F23" s="344"/>
      <c r="G23" s="345"/>
      <c r="H23" s="344"/>
      <c r="I23" s="347">
        <v>22.0</v>
      </c>
      <c r="J23" s="14" t="s">
        <v>5744</v>
      </c>
      <c r="K23" s="14">
        <v>2.0</v>
      </c>
      <c r="L23" s="14" t="s">
        <v>5369</v>
      </c>
    </row>
    <row r="24" ht="15.0" customHeight="1">
      <c r="A24" s="351" t="s">
        <v>6003</v>
      </c>
      <c r="B24" s="352">
        <v>0.0</v>
      </c>
      <c r="C24" s="353">
        <v>0.0</v>
      </c>
      <c r="D24" s="353">
        <v>0.0</v>
      </c>
      <c r="E24" s="353">
        <v>0.0</v>
      </c>
      <c r="F24" s="344"/>
      <c r="G24" s="345"/>
      <c r="H24" s="344"/>
      <c r="I24" s="347">
        <v>23.0</v>
      </c>
      <c r="J24" s="14" t="s">
        <v>5750</v>
      </c>
      <c r="K24" s="14">
        <v>2.0</v>
      </c>
      <c r="L24" s="14" t="s">
        <v>5369</v>
      </c>
    </row>
    <row r="25" ht="15.0" customHeight="1">
      <c r="A25" s="351" t="s">
        <v>6007</v>
      </c>
      <c r="B25" s="352">
        <v>0.0</v>
      </c>
      <c r="C25" s="353">
        <v>0.0</v>
      </c>
      <c r="D25" s="353">
        <v>0.0</v>
      </c>
      <c r="E25" s="353">
        <v>0.0</v>
      </c>
      <c r="F25" s="344"/>
      <c r="G25" s="345"/>
      <c r="H25" s="344"/>
      <c r="I25" s="347">
        <v>24.0</v>
      </c>
      <c r="J25" s="14" t="s">
        <v>1707</v>
      </c>
      <c r="K25" s="14">
        <v>2.0</v>
      </c>
      <c r="L25" s="14" t="s">
        <v>5369</v>
      </c>
    </row>
    <row r="26" ht="15.0" customHeight="1">
      <c r="A26" s="351" t="s">
        <v>6009</v>
      </c>
      <c r="B26" s="354"/>
      <c r="C26" s="355"/>
      <c r="D26" s="353">
        <v>0.0</v>
      </c>
      <c r="E26" s="353">
        <v>0.0</v>
      </c>
      <c r="F26" s="358"/>
      <c r="G26" s="345"/>
      <c r="H26" s="344"/>
      <c r="I26" s="347">
        <v>25.0</v>
      </c>
      <c r="J26" s="14" t="s">
        <v>5434</v>
      </c>
      <c r="K26" s="14">
        <v>2.0</v>
      </c>
      <c r="L26" s="14" t="s">
        <v>5369</v>
      </c>
    </row>
    <row r="27" ht="15.0" customHeight="1">
      <c r="A27" s="351" t="s">
        <v>2526</v>
      </c>
      <c r="B27" s="352">
        <v>0.0</v>
      </c>
      <c r="C27" s="353">
        <v>0.0</v>
      </c>
      <c r="D27" s="353">
        <v>0.0</v>
      </c>
      <c r="E27" s="353">
        <v>0.0</v>
      </c>
      <c r="F27" s="344"/>
      <c r="G27" s="345"/>
      <c r="H27" s="344"/>
      <c r="I27" s="347">
        <v>26.0</v>
      </c>
      <c r="J27" s="14" t="s">
        <v>5994</v>
      </c>
      <c r="K27" s="14">
        <v>0.0</v>
      </c>
      <c r="L27" s="14" t="s">
        <v>5392</v>
      </c>
    </row>
    <row r="28" ht="15.0" customHeight="1">
      <c r="A28" s="351" t="s">
        <v>2859</v>
      </c>
      <c r="B28" s="352">
        <v>0.0</v>
      </c>
      <c r="C28" s="353">
        <v>0.0</v>
      </c>
      <c r="D28" s="353">
        <v>0.0</v>
      </c>
      <c r="E28" s="353">
        <v>0.0</v>
      </c>
      <c r="F28" s="344"/>
      <c r="G28" s="345"/>
      <c r="H28" s="344"/>
      <c r="I28" s="347">
        <v>27.0</v>
      </c>
      <c r="J28" s="14" t="s">
        <v>2526</v>
      </c>
      <c r="K28" s="9">
        <v>2.0</v>
      </c>
      <c r="L28" s="14" t="s">
        <v>5402</v>
      </c>
    </row>
    <row r="29" ht="15.0" customHeight="1">
      <c r="A29" s="351" t="s">
        <v>6010</v>
      </c>
      <c r="B29" s="352">
        <v>0.0</v>
      </c>
      <c r="C29" s="353">
        <v>0.0</v>
      </c>
      <c r="D29" s="353">
        <v>0.0</v>
      </c>
      <c r="E29" s="353">
        <v>0.0</v>
      </c>
      <c r="F29" s="344"/>
      <c r="G29" s="345"/>
      <c r="H29" s="344"/>
      <c r="I29" s="347">
        <v>28.0</v>
      </c>
      <c r="J29" s="14" t="s">
        <v>5403</v>
      </c>
      <c r="K29" s="14">
        <v>2.0</v>
      </c>
      <c r="L29" s="14" t="s">
        <v>5369</v>
      </c>
    </row>
    <row r="30" ht="15.0" customHeight="1">
      <c r="A30" s="351" t="s">
        <v>5930</v>
      </c>
      <c r="B30" s="352">
        <v>0.0</v>
      </c>
      <c r="C30" s="353">
        <v>0.0</v>
      </c>
      <c r="D30" s="353">
        <v>0.0</v>
      </c>
      <c r="E30" s="353">
        <v>0.0</v>
      </c>
      <c r="F30" s="344"/>
      <c r="G30" s="345"/>
      <c r="H30" s="344"/>
      <c r="I30" s="347">
        <v>29.0</v>
      </c>
      <c r="J30" s="14" t="s">
        <v>5649</v>
      </c>
      <c r="K30" s="9">
        <v>2.0</v>
      </c>
      <c r="L30" s="14" t="s">
        <v>5441</v>
      </c>
    </row>
    <row r="31" ht="15.0" customHeight="1">
      <c r="A31" s="351" t="s">
        <v>5652</v>
      </c>
      <c r="B31" s="352">
        <v>0.0</v>
      </c>
      <c r="C31" s="353">
        <v>0.0</v>
      </c>
      <c r="D31" s="353">
        <v>0.0</v>
      </c>
      <c r="E31" s="353">
        <v>0.0</v>
      </c>
      <c r="F31" s="344"/>
      <c r="G31" s="345"/>
      <c r="H31" s="344"/>
      <c r="I31" s="347">
        <v>30.0</v>
      </c>
      <c r="J31" s="14" t="s">
        <v>2859</v>
      </c>
      <c r="K31" s="14">
        <v>2.0</v>
      </c>
      <c r="L31" s="14" t="s">
        <v>5411</v>
      </c>
    </row>
    <row r="32" ht="15.0" customHeight="1">
      <c r="A32" s="351" t="s">
        <v>5923</v>
      </c>
      <c r="B32" s="352">
        <v>0.0</v>
      </c>
      <c r="C32" s="353">
        <v>0.0</v>
      </c>
      <c r="D32" s="353">
        <v>0.0</v>
      </c>
      <c r="E32" s="353">
        <v>0.0</v>
      </c>
      <c r="F32" s="344"/>
      <c r="G32" s="345"/>
      <c r="H32" s="344"/>
      <c r="I32" s="347">
        <v>31.0</v>
      </c>
      <c r="J32" s="14" t="s">
        <v>5447</v>
      </c>
      <c r="K32" s="14">
        <v>2.0</v>
      </c>
      <c r="L32" s="14" t="s">
        <v>5369</v>
      </c>
    </row>
    <row r="33" ht="15.0" customHeight="1">
      <c r="A33" s="351" t="s">
        <v>3203</v>
      </c>
      <c r="B33" s="352">
        <v>0.0</v>
      </c>
      <c r="C33" s="353">
        <v>0.0</v>
      </c>
      <c r="D33" s="353">
        <v>0.0</v>
      </c>
      <c r="E33" s="353">
        <v>0.0</v>
      </c>
      <c r="F33" s="344"/>
      <c r="G33" s="345"/>
      <c r="H33" s="344"/>
      <c r="I33" s="347">
        <v>32.0</v>
      </c>
      <c r="J33" s="14" t="s">
        <v>5450</v>
      </c>
      <c r="K33" s="14">
        <v>2.0</v>
      </c>
      <c r="L33" s="14" t="s">
        <v>5369</v>
      </c>
    </row>
    <row r="34" ht="15.0" customHeight="1">
      <c r="A34" s="351" t="s">
        <v>6011</v>
      </c>
      <c r="B34" s="352">
        <v>0.0</v>
      </c>
      <c r="C34" s="353">
        <v>0.0</v>
      </c>
      <c r="D34" s="353">
        <v>0.0</v>
      </c>
      <c r="E34" s="353">
        <v>0.0</v>
      </c>
      <c r="F34" s="344"/>
      <c r="G34" s="345"/>
      <c r="H34" s="344"/>
      <c r="I34" s="347">
        <v>33.0</v>
      </c>
      <c r="J34" s="14" t="s">
        <v>6008</v>
      </c>
      <c r="K34" s="14">
        <v>1.0</v>
      </c>
      <c r="L34" s="14" t="s">
        <v>5366</v>
      </c>
    </row>
    <row r="35" ht="15.0" customHeight="1">
      <c r="A35" s="351" t="s">
        <v>6004</v>
      </c>
      <c r="B35" s="352">
        <v>0.0</v>
      </c>
      <c r="C35" s="353">
        <v>0.0</v>
      </c>
      <c r="D35" s="353">
        <v>0.0</v>
      </c>
      <c r="E35" s="353">
        <v>0.0</v>
      </c>
      <c r="F35" s="344"/>
      <c r="G35" s="345"/>
      <c r="H35" s="344"/>
      <c r="I35" s="347">
        <v>34.0</v>
      </c>
      <c r="J35" s="14" t="s">
        <v>6010</v>
      </c>
      <c r="K35" s="9">
        <v>2.0</v>
      </c>
      <c r="L35" s="14" t="s">
        <v>5402</v>
      </c>
    </row>
    <row r="36" ht="15.0" customHeight="1">
      <c r="A36" s="351" t="s">
        <v>5452</v>
      </c>
      <c r="B36" s="352">
        <v>0.0</v>
      </c>
      <c r="C36" s="353">
        <v>0.0</v>
      </c>
      <c r="D36" s="353">
        <v>0.0</v>
      </c>
      <c r="E36" s="353">
        <v>0.0</v>
      </c>
      <c r="F36" s="344"/>
      <c r="G36" s="345"/>
      <c r="H36" s="344"/>
      <c r="I36" s="347">
        <v>35.0</v>
      </c>
      <c r="J36" s="14" t="s">
        <v>5542</v>
      </c>
      <c r="K36" s="14">
        <v>2.0</v>
      </c>
      <c r="L36" s="14" t="s">
        <v>5369</v>
      </c>
    </row>
    <row r="37" ht="15.0" customHeight="1">
      <c r="A37" s="3"/>
      <c r="B37" s="344"/>
      <c r="C37" s="344"/>
      <c r="D37" s="344"/>
      <c r="E37" s="344"/>
      <c r="F37" s="344"/>
      <c r="G37" s="345"/>
      <c r="H37" s="344"/>
      <c r="I37" s="347">
        <v>36.0</v>
      </c>
      <c r="J37" s="14" t="s">
        <v>5761</v>
      </c>
      <c r="K37" s="14">
        <v>2.0</v>
      </c>
      <c r="L37" s="14" t="s">
        <v>5369</v>
      </c>
    </row>
    <row r="38" ht="19.5" customHeight="1">
      <c r="A38" s="346" t="s">
        <v>5411</v>
      </c>
      <c r="B38" s="48"/>
      <c r="C38" s="48"/>
      <c r="D38" s="48"/>
      <c r="E38" s="48"/>
      <c r="F38" s="344"/>
      <c r="G38" s="345"/>
      <c r="H38" s="344"/>
      <c r="I38" s="347">
        <v>37.0</v>
      </c>
      <c r="J38" s="14" t="s">
        <v>6006</v>
      </c>
      <c r="K38" s="14">
        <v>1.0</v>
      </c>
      <c r="L38" s="14" t="s">
        <v>5366</v>
      </c>
    </row>
    <row r="39" ht="15.0" customHeight="1">
      <c r="A39" s="348" t="s">
        <v>6000</v>
      </c>
      <c r="B39" s="349">
        <v>0.0</v>
      </c>
      <c r="C39" s="350">
        <v>0.0</v>
      </c>
      <c r="D39" s="350">
        <v>0.0</v>
      </c>
      <c r="E39" s="353"/>
      <c r="F39" s="344"/>
      <c r="G39" s="345"/>
      <c r="H39" s="344"/>
      <c r="I39" s="347">
        <v>38.0</v>
      </c>
      <c r="J39" s="14" t="s">
        <v>1934</v>
      </c>
      <c r="K39" s="14">
        <v>2.0</v>
      </c>
      <c r="L39" s="14" t="s">
        <v>5369</v>
      </c>
    </row>
    <row r="40" ht="15.0" customHeight="1">
      <c r="A40" s="351" t="s">
        <v>5417</v>
      </c>
      <c r="B40" s="354"/>
      <c r="C40" s="353">
        <v>0.0</v>
      </c>
      <c r="D40" s="353">
        <v>0.0</v>
      </c>
      <c r="E40" s="353"/>
      <c r="F40" s="344"/>
      <c r="G40" s="345"/>
      <c r="H40" s="344"/>
      <c r="I40" s="347">
        <v>39.0</v>
      </c>
      <c r="J40" s="14" t="s">
        <v>5930</v>
      </c>
      <c r="K40" s="14">
        <v>2.0</v>
      </c>
      <c r="L40" s="14" t="s">
        <v>5411</v>
      </c>
    </row>
    <row r="41" ht="15.0" customHeight="1">
      <c r="A41" s="351" t="s">
        <v>5649</v>
      </c>
      <c r="B41" s="352">
        <v>0.0</v>
      </c>
      <c r="C41" s="355"/>
      <c r="D41" s="355"/>
      <c r="E41" s="355"/>
      <c r="F41" s="344"/>
      <c r="G41" s="345"/>
      <c r="H41" s="344"/>
      <c r="I41" s="347">
        <v>40.0</v>
      </c>
      <c r="J41" s="14" t="s">
        <v>5652</v>
      </c>
      <c r="K41" s="9">
        <v>2.0</v>
      </c>
      <c r="L41" s="14" t="s">
        <v>5402</v>
      </c>
    </row>
    <row r="42" ht="15.0" customHeight="1">
      <c r="A42" s="351" t="s">
        <v>2859</v>
      </c>
      <c r="B42" s="354"/>
      <c r="C42" s="353">
        <v>0.0</v>
      </c>
      <c r="D42" s="353">
        <v>0.0</v>
      </c>
      <c r="E42" s="353"/>
      <c r="F42" s="344"/>
      <c r="G42" s="345"/>
      <c r="H42" s="344"/>
      <c r="I42" s="347">
        <v>41.0</v>
      </c>
      <c r="J42" s="14" t="s">
        <v>5461</v>
      </c>
      <c r="K42" s="9">
        <v>2.0</v>
      </c>
      <c r="L42" s="14" t="s">
        <v>5396</v>
      </c>
    </row>
    <row r="43" ht="15.0" customHeight="1">
      <c r="A43" s="351" t="s">
        <v>5930</v>
      </c>
      <c r="B43" s="354"/>
      <c r="C43" s="353">
        <v>0.0</v>
      </c>
      <c r="D43" s="353">
        <v>0.0</v>
      </c>
      <c r="E43" s="353"/>
      <c r="F43" s="344"/>
      <c r="G43" s="345"/>
      <c r="H43" s="344"/>
      <c r="I43" s="347">
        <v>42.0</v>
      </c>
      <c r="J43" s="14" t="s">
        <v>5767</v>
      </c>
      <c r="K43" s="14">
        <v>2.0</v>
      </c>
      <c r="L43" s="14" t="s">
        <v>5369</v>
      </c>
    </row>
    <row r="44" ht="15.0" customHeight="1">
      <c r="A44" s="351" t="s">
        <v>5652</v>
      </c>
      <c r="B44" s="352">
        <v>0.0</v>
      </c>
      <c r="C44" s="355"/>
      <c r="D44" s="355"/>
      <c r="E44" s="355"/>
      <c r="F44" s="344"/>
      <c r="G44" s="345"/>
      <c r="H44" s="344"/>
      <c r="I44" s="347">
        <v>43.0</v>
      </c>
      <c r="J44" s="14" t="s">
        <v>6012</v>
      </c>
      <c r="K44" s="9">
        <v>2.0</v>
      </c>
      <c r="L44" s="14" t="s">
        <v>5441</v>
      </c>
    </row>
    <row r="45" ht="15.0" customHeight="1">
      <c r="A45" s="351" t="s">
        <v>6012</v>
      </c>
      <c r="B45" s="352">
        <v>0.0</v>
      </c>
      <c r="C45" s="355"/>
      <c r="D45" s="344"/>
      <c r="E45" s="344"/>
      <c r="F45" s="344"/>
      <c r="G45" s="345"/>
      <c r="H45" s="344"/>
      <c r="I45" s="347">
        <v>44.0</v>
      </c>
      <c r="J45" s="14" t="s">
        <v>5923</v>
      </c>
      <c r="K45" s="9">
        <v>2.0</v>
      </c>
      <c r="L45" s="14" t="s">
        <v>5402</v>
      </c>
    </row>
    <row r="46" ht="15.0" customHeight="1">
      <c r="A46" s="351" t="s">
        <v>3203</v>
      </c>
      <c r="B46" s="354"/>
      <c r="C46" s="355"/>
      <c r="D46" s="353">
        <v>0.0</v>
      </c>
      <c r="E46" s="353"/>
      <c r="F46" s="344"/>
      <c r="G46" s="345"/>
      <c r="H46" s="344"/>
      <c r="I46" s="347">
        <v>45.0</v>
      </c>
      <c r="J46" s="14" t="s">
        <v>5463</v>
      </c>
      <c r="K46" s="14">
        <v>2.0</v>
      </c>
      <c r="L46" s="14" t="s">
        <v>5369</v>
      </c>
    </row>
    <row r="47" ht="15.0" customHeight="1">
      <c r="A47" s="351" t="s">
        <v>5438</v>
      </c>
      <c r="B47" s="352">
        <v>0.0</v>
      </c>
      <c r="C47" s="353">
        <v>0.0</v>
      </c>
      <c r="D47" s="353">
        <v>0.0</v>
      </c>
      <c r="E47" s="353"/>
      <c r="F47" s="344"/>
      <c r="G47" s="345"/>
      <c r="H47" s="344"/>
      <c r="I47" s="347">
        <v>46.0</v>
      </c>
      <c r="J47" s="14" t="s">
        <v>5548</v>
      </c>
      <c r="K47" s="14">
        <v>0.0</v>
      </c>
      <c r="L47" s="14" t="s">
        <v>5392</v>
      </c>
    </row>
    <row r="48" ht="15.0" customHeight="1">
      <c r="A48" s="351" t="s">
        <v>5462</v>
      </c>
      <c r="B48" s="354"/>
      <c r="C48" s="353">
        <v>0.0</v>
      </c>
      <c r="D48" s="355"/>
      <c r="E48" s="355"/>
      <c r="F48" s="344"/>
      <c r="G48" s="345"/>
      <c r="H48" s="344"/>
      <c r="I48" s="347">
        <v>47.0</v>
      </c>
      <c r="J48" s="14" t="s">
        <v>5467</v>
      </c>
      <c r="K48" s="14">
        <v>2.0</v>
      </c>
      <c r="L48" s="14" t="s">
        <v>5369</v>
      </c>
    </row>
    <row r="49" ht="15.0" customHeight="1">
      <c r="A49" s="351" t="s">
        <v>5464</v>
      </c>
      <c r="B49" s="352">
        <v>0.0</v>
      </c>
      <c r="C49" s="353">
        <v>0.0</v>
      </c>
      <c r="D49" s="353">
        <v>0.0</v>
      </c>
      <c r="E49" s="353"/>
      <c r="F49" s="344"/>
      <c r="G49" s="345"/>
      <c r="H49" s="344"/>
      <c r="I49" s="347">
        <v>48.0</v>
      </c>
      <c r="J49" s="14" t="s">
        <v>5469</v>
      </c>
      <c r="K49" s="14">
        <v>2.0</v>
      </c>
      <c r="L49" s="14" t="s">
        <v>5369</v>
      </c>
    </row>
    <row r="50" ht="15.0" customHeight="1">
      <c r="A50" s="351" t="s">
        <v>5912</v>
      </c>
      <c r="B50" s="352">
        <v>0.0</v>
      </c>
      <c r="C50" s="355"/>
      <c r="D50" s="355"/>
      <c r="E50" s="355"/>
      <c r="F50" s="344"/>
      <c r="G50" s="345"/>
      <c r="H50" s="344"/>
      <c r="I50" s="347">
        <v>49.0</v>
      </c>
      <c r="J50" s="14" t="s">
        <v>1063</v>
      </c>
      <c r="K50" s="14">
        <v>2.0</v>
      </c>
      <c r="L50" s="14" t="s">
        <v>5369</v>
      </c>
    </row>
    <row r="51" ht="15.0" customHeight="1">
      <c r="A51" s="351" t="s">
        <v>1532</v>
      </c>
      <c r="B51" s="352">
        <v>0.0</v>
      </c>
      <c r="C51" s="355"/>
      <c r="D51" s="355"/>
      <c r="E51" s="355"/>
      <c r="F51" s="344"/>
      <c r="G51" s="345"/>
      <c r="H51" s="344"/>
      <c r="I51" s="347">
        <v>50.0</v>
      </c>
      <c r="J51" s="14" t="s">
        <v>5470</v>
      </c>
      <c r="K51" s="14">
        <v>2.0</v>
      </c>
      <c r="L51" s="14" t="s">
        <v>5369</v>
      </c>
    </row>
    <row r="52" ht="15.0" customHeight="1">
      <c r="A52" s="351" t="s">
        <v>5452</v>
      </c>
      <c r="B52" s="354"/>
      <c r="C52" s="355"/>
      <c r="D52" s="353">
        <v>0.0</v>
      </c>
      <c r="E52" s="353"/>
      <c r="F52" s="344"/>
      <c r="G52" s="345"/>
      <c r="H52" s="344"/>
      <c r="I52" s="347">
        <v>51.0</v>
      </c>
      <c r="J52" s="14" t="s">
        <v>5473</v>
      </c>
      <c r="K52" s="14">
        <v>2.0</v>
      </c>
      <c r="L52" s="14" t="s">
        <v>5369</v>
      </c>
    </row>
    <row r="53" ht="15.0" customHeight="1">
      <c r="A53" s="3"/>
      <c r="B53" s="344"/>
      <c r="C53" s="344"/>
      <c r="D53" s="344"/>
      <c r="E53" s="344"/>
      <c r="F53" s="344"/>
      <c r="G53" s="345"/>
      <c r="H53" s="344"/>
      <c r="I53" s="347">
        <v>52.0</v>
      </c>
      <c r="J53" s="14" t="s">
        <v>3203</v>
      </c>
      <c r="K53" s="14">
        <v>2.0</v>
      </c>
      <c r="L53" s="14" t="s">
        <v>5411</v>
      </c>
    </row>
    <row r="54" ht="19.5" customHeight="1">
      <c r="A54" s="346" t="s">
        <v>5369</v>
      </c>
      <c r="B54" s="48"/>
      <c r="C54" s="48"/>
      <c r="D54" s="48"/>
      <c r="E54" s="48"/>
      <c r="F54" s="344"/>
      <c r="G54" s="345"/>
      <c r="H54" s="344"/>
      <c r="I54" s="347">
        <v>53.0</v>
      </c>
      <c r="J54" s="14" t="s">
        <v>5438</v>
      </c>
      <c r="K54" s="14">
        <v>2.0</v>
      </c>
      <c r="L54" s="14" t="s">
        <v>5411</v>
      </c>
    </row>
    <row r="55" ht="15.0" customHeight="1">
      <c r="A55" s="348" t="s">
        <v>5450</v>
      </c>
      <c r="B55" s="360"/>
      <c r="C55" s="361">
        <v>1.0</v>
      </c>
      <c r="D55" s="361">
        <v>1.0</v>
      </c>
      <c r="E55" s="361"/>
      <c r="F55" s="344"/>
      <c r="G55" s="345"/>
      <c r="H55" s="344"/>
      <c r="I55" s="347">
        <v>54.0</v>
      </c>
      <c r="J55" s="14" t="s">
        <v>6002</v>
      </c>
      <c r="K55" s="14">
        <v>1.0</v>
      </c>
      <c r="L55" s="14" t="s">
        <v>5366</v>
      </c>
    </row>
    <row r="56" ht="15.0" customHeight="1">
      <c r="A56" s="351" t="s">
        <v>6001</v>
      </c>
      <c r="B56" s="362">
        <v>2.0</v>
      </c>
      <c r="C56" s="14">
        <v>2.0</v>
      </c>
      <c r="D56" s="14">
        <v>2.0</v>
      </c>
      <c r="E56" s="14">
        <v>2.0</v>
      </c>
      <c r="F56" s="344"/>
      <c r="G56" s="345"/>
      <c r="H56" s="344"/>
      <c r="I56" s="347">
        <v>55.0</v>
      </c>
      <c r="J56" s="14" t="s">
        <v>5462</v>
      </c>
      <c r="K56" s="14">
        <v>2.0</v>
      </c>
      <c r="L56" s="14" t="s">
        <v>5369</v>
      </c>
    </row>
    <row r="57" ht="15.0" customHeight="1">
      <c r="A57" s="351" t="s">
        <v>5452</v>
      </c>
      <c r="B57" s="362">
        <v>3.0</v>
      </c>
      <c r="C57" s="344"/>
      <c r="D57" s="344"/>
      <c r="E57" s="344"/>
      <c r="F57" s="344"/>
      <c r="G57" s="345"/>
      <c r="H57" s="344"/>
      <c r="I57" s="347">
        <v>56.0</v>
      </c>
      <c r="J57" s="14" t="s">
        <v>5464</v>
      </c>
      <c r="K57" s="14">
        <v>2.0</v>
      </c>
      <c r="L57" s="14" t="s">
        <v>5411</v>
      </c>
    </row>
    <row r="58" ht="15.0" customHeight="1">
      <c r="A58" s="351" t="s">
        <v>1063</v>
      </c>
      <c r="B58" s="362">
        <v>5.0</v>
      </c>
      <c r="C58" s="14">
        <v>5.0</v>
      </c>
      <c r="D58" s="14">
        <v>5.0</v>
      </c>
      <c r="E58" s="14">
        <v>5.0</v>
      </c>
      <c r="F58" s="344"/>
      <c r="G58" s="345"/>
      <c r="H58" s="344"/>
      <c r="I58" s="347">
        <v>57.0</v>
      </c>
      <c r="J58" s="14" t="s">
        <v>2406</v>
      </c>
      <c r="K58" s="14">
        <v>0.0</v>
      </c>
      <c r="L58" s="14" t="s">
        <v>5392</v>
      </c>
    </row>
    <row r="59" ht="15.0" customHeight="1">
      <c r="A59" s="351" t="s">
        <v>5479</v>
      </c>
      <c r="B59" s="362">
        <v>6.0</v>
      </c>
      <c r="C59" s="14">
        <v>6.0</v>
      </c>
      <c r="D59" s="14">
        <v>6.0</v>
      </c>
      <c r="E59" s="14">
        <v>6.0</v>
      </c>
      <c r="F59" s="344"/>
      <c r="G59" s="345"/>
      <c r="H59" s="344"/>
      <c r="I59" s="347">
        <v>58.0</v>
      </c>
      <c r="J59" s="14" t="s">
        <v>6011</v>
      </c>
      <c r="K59" s="9">
        <v>2.0</v>
      </c>
      <c r="L59" s="14" t="s">
        <v>5402</v>
      </c>
    </row>
    <row r="60" ht="15.0" customHeight="1">
      <c r="A60" s="351" t="s">
        <v>5403</v>
      </c>
      <c r="B60" s="362">
        <v>7.0</v>
      </c>
      <c r="C60" s="14">
        <v>7.0</v>
      </c>
      <c r="D60" s="14">
        <v>7.0</v>
      </c>
      <c r="E60" s="14">
        <v>7.0</v>
      </c>
      <c r="F60" s="344"/>
      <c r="G60" s="345"/>
      <c r="H60" s="344"/>
      <c r="I60" s="347">
        <v>59.0</v>
      </c>
      <c r="J60" s="14" t="s">
        <v>5561</v>
      </c>
      <c r="K60" s="14">
        <v>2.0</v>
      </c>
      <c r="L60" s="14" t="s">
        <v>5369</v>
      </c>
    </row>
    <row r="61" ht="15.0" customHeight="1">
      <c r="A61" s="351" t="s">
        <v>5447</v>
      </c>
      <c r="B61" s="362">
        <v>10.0</v>
      </c>
      <c r="C61" s="14">
        <v>10.0</v>
      </c>
      <c r="D61" s="14">
        <v>10.0</v>
      </c>
      <c r="E61" s="14">
        <v>10.0</v>
      </c>
      <c r="F61" s="344"/>
      <c r="G61" s="345"/>
      <c r="H61" s="344"/>
      <c r="I61" s="347">
        <v>60.0</v>
      </c>
      <c r="J61" s="14" t="s">
        <v>2108</v>
      </c>
      <c r="K61" s="14">
        <v>2.0</v>
      </c>
      <c r="L61" s="14" t="s">
        <v>5369</v>
      </c>
    </row>
    <row r="62" ht="15.0" customHeight="1">
      <c r="A62" s="351" t="s">
        <v>5542</v>
      </c>
      <c r="B62" s="362">
        <v>15.0</v>
      </c>
      <c r="C62" s="14">
        <v>15.0</v>
      </c>
      <c r="D62" s="14">
        <v>15.0</v>
      </c>
      <c r="E62" s="14">
        <v>15.0</v>
      </c>
      <c r="F62" s="344"/>
      <c r="G62" s="345"/>
      <c r="H62" s="344"/>
      <c r="I62" s="347">
        <v>61.0</v>
      </c>
      <c r="J62" s="14" t="s">
        <v>5964</v>
      </c>
      <c r="K62" s="14">
        <v>2.0</v>
      </c>
      <c r="L62" s="14" t="s">
        <v>5369</v>
      </c>
    </row>
    <row r="63" ht="15.0" customHeight="1">
      <c r="A63" s="351" t="s">
        <v>1934</v>
      </c>
      <c r="B63" s="362">
        <v>16.0</v>
      </c>
      <c r="C63" s="14">
        <v>16.0</v>
      </c>
      <c r="D63" s="14">
        <v>16.0</v>
      </c>
      <c r="E63" s="14">
        <v>16.0</v>
      </c>
      <c r="F63" s="344"/>
      <c r="G63" s="345"/>
      <c r="H63" s="344"/>
      <c r="I63" s="347">
        <v>62.0</v>
      </c>
      <c r="J63" s="38" t="s">
        <v>5486</v>
      </c>
      <c r="K63" s="38">
        <v>2.0</v>
      </c>
      <c r="L63" s="38" t="s">
        <v>5369</v>
      </c>
    </row>
    <row r="64" ht="15.0" customHeight="1">
      <c r="A64" s="351" t="s">
        <v>5463</v>
      </c>
      <c r="B64" s="362">
        <v>17.0</v>
      </c>
      <c r="C64" s="14">
        <v>17.0</v>
      </c>
      <c r="D64" s="14">
        <v>17.0</v>
      </c>
      <c r="E64" s="14">
        <v>17.0</v>
      </c>
      <c r="F64" s="344"/>
      <c r="G64" s="345"/>
      <c r="H64" s="344"/>
      <c r="I64" s="347">
        <v>63.0</v>
      </c>
      <c r="J64" s="14" t="s">
        <v>5912</v>
      </c>
      <c r="K64" s="9">
        <v>2.0</v>
      </c>
      <c r="L64" s="14" t="s">
        <v>5441</v>
      </c>
    </row>
    <row r="65" ht="15.0" customHeight="1">
      <c r="A65" s="351" t="s">
        <v>5548</v>
      </c>
      <c r="B65" s="362">
        <v>18.0</v>
      </c>
      <c r="C65" s="14">
        <v>18.0</v>
      </c>
      <c r="D65" s="14">
        <v>18.0</v>
      </c>
      <c r="E65" s="14">
        <v>18.0</v>
      </c>
      <c r="F65" s="344"/>
      <c r="G65" s="345"/>
      <c r="H65" s="344"/>
      <c r="I65" s="347">
        <v>64.0</v>
      </c>
      <c r="J65" s="14" t="s">
        <v>1119</v>
      </c>
      <c r="K65" s="14">
        <v>0.0</v>
      </c>
      <c r="L65" s="14" t="s">
        <v>5392</v>
      </c>
    </row>
    <row r="66" ht="15.0" customHeight="1">
      <c r="A66" s="351" t="s">
        <v>5434</v>
      </c>
      <c r="B66" s="362">
        <v>21.0</v>
      </c>
      <c r="C66" s="14">
        <v>21.0</v>
      </c>
      <c r="D66" s="14">
        <v>21.0</v>
      </c>
      <c r="E66" s="14">
        <v>21.0</v>
      </c>
      <c r="F66" s="344"/>
      <c r="G66" s="345"/>
      <c r="H66" s="344"/>
      <c r="I66" s="347">
        <v>65.0</v>
      </c>
      <c r="J66" s="14" t="s">
        <v>6004</v>
      </c>
      <c r="K66" s="14">
        <v>1.0</v>
      </c>
      <c r="L66" s="14" t="s">
        <v>5366</v>
      </c>
    </row>
    <row r="67" ht="15.0" customHeight="1">
      <c r="A67" s="351" t="s">
        <v>6015</v>
      </c>
      <c r="B67" s="362">
        <v>24.0</v>
      </c>
      <c r="C67" s="14">
        <v>24.0</v>
      </c>
      <c r="D67" s="14">
        <v>24.0</v>
      </c>
      <c r="E67" s="14">
        <v>24.0</v>
      </c>
      <c r="F67" s="344"/>
      <c r="G67" s="345"/>
      <c r="H67" s="344"/>
      <c r="I67" s="347">
        <v>66.0</v>
      </c>
      <c r="J67" s="14" t="s">
        <v>6016</v>
      </c>
      <c r="K67" s="14">
        <v>2.0</v>
      </c>
      <c r="L67" s="14" t="s">
        <v>5369</v>
      </c>
    </row>
    <row r="68" ht="15.0" customHeight="1">
      <c r="A68" s="351" t="s">
        <v>6016</v>
      </c>
      <c r="B68" s="362">
        <v>25.0</v>
      </c>
      <c r="C68" s="14">
        <v>25.0</v>
      </c>
      <c r="D68" s="14">
        <v>25.0</v>
      </c>
      <c r="E68" s="14">
        <v>25.0</v>
      </c>
      <c r="F68" s="344"/>
      <c r="G68" s="345"/>
      <c r="H68" s="344"/>
      <c r="I68" s="347">
        <v>67.0</v>
      </c>
      <c r="J68" s="14" t="s">
        <v>5998</v>
      </c>
      <c r="K68" s="14">
        <v>0.0</v>
      </c>
      <c r="L68" s="14" t="s">
        <v>5392</v>
      </c>
    </row>
    <row r="69" ht="15.0" customHeight="1">
      <c r="A69" s="351" t="s">
        <v>5469</v>
      </c>
      <c r="B69" s="362">
        <v>27.0</v>
      </c>
      <c r="C69" s="14">
        <v>27.0</v>
      </c>
      <c r="D69" s="14">
        <v>27.0</v>
      </c>
      <c r="E69" s="14">
        <v>27.0</v>
      </c>
      <c r="F69" s="344"/>
      <c r="G69" s="345"/>
      <c r="H69" s="344"/>
      <c r="I69" s="347">
        <v>68.0</v>
      </c>
      <c r="J69" s="14" t="s">
        <v>6017</v>
      </c>
      <c r="K69" s="14">
        <v>2.0</v>
      </c>
      <c r="L69" s="14" t="s">
        <v>5369</v>
      </c>
    </row>
    <row r="70" ht="15.0" customHeight="1">
      <c r="A70" s="351" t="s">
        <v>5408</v>
      </c>
      <c r="B70" s="362">
        <v>32.0</v>
      </c>
      <c r="C70" s="14">
        <v>32.0</v>
      </c>
      <c r="D70" s="14">
        <v>32.0</v>
      </c>
      <c r="E70" s="14">
        <v>32.0</v>
      </c>
      <c r="F70" s="344"/>
      <c r="G70" s="345"/>
      <c r="H70" s="344"/>
      <c r="I70" s="347">
        <v>69.0</v>
      </c>
      <c r="J70" s="14" t="s">
        <v>6015</v>
      </c>
      <c r="K70" s="14">
        <v>2.0</v>
      </c>
      <c r="L70" s="14" t="s">
        <v>5369</v>
      </c>
    </row>
    <row r="71" ht="15.0" customHeight="1">
      <c r="A71" s="351" t="s">
        <v>3203</v>
      </c>
      <c r="B71" s="362">
        <v>34.0</v>
      </c>
      <c r="C71" s="344"/>
      <c r="D71" s="344"/>
      <c r="E71" s="344"/>
      <c r="F71" s="344"/>
      <c r="G71" s="345"/>
      <c r="H71" s="344"/>
      <c r="I71" s="347">
        <v>70.0</v>
      </c>
      <c r="J71" s="14" t="s">
        <v>5686</v>
      </c>
      <c r="K71" s="14">
        <v>2.0</v>
      </c>
      <c r="L71" s="14" t="s">
        <v>5369</v>
      </c>
    </row>
    <row r="72" ht="15.0" customHeight="1">
      <c r="A72" s="351" t="s">
        <v>5750</v>
      </c>
      <c r="B72" s="362">
        <v>35.0</v>
      </c>
      <c r="C72" s="14">
        <v>35.0</v>
      </c>
      <c r="D72" s="14">
        <v>35.0</v>
      </c>
      <c r="E72" s="14">
        <v>35.0</v>
      </c>
      <c r="F72" s="344"/>
      <c r="G72" s="345"/>
      <c r="H72" s="344"/>
      <c r="I72" s="347">
        <v>71.0</v>
      </c>
      <c r="J72" s="14" t="s">
        <v>5479</v>
      </c>
      <c r="K72" s="14">
        <v>2.0</v>
      </c>
      <c r="L72" s="14" t="s">
        <v>5369</v>
      </c>
    </row>
    <row r="73" ht="15.0" customHeight="1">
      <c r="A73" s="351" t="s">
        <v>5744</v>
      </c>
      <c r="B73" s="362">
        <v>38.0</v>
      </c>
      <c r="C73" s="14">
        <v>38.0</v>
      </c>
      <c r="D73" s="14">
        <v>38.0</v>
      </c>
      <c r="E73" s="14">
        <v>38.0</v>
      </c>
      <c r="F73" s="344"/>
      <c r="G73" s="345"/>
      <c r="H73" s="344"/>
      <c r="I73" s="347">
        <v>72.0</v>
      </c>
      <c r="J73" s="14" t="s">
        <v>5915</v>
      </c>
      <c r="K73" s="14">
        <v>2.0</v>
      </c>
      <c r="L73" s="14" t="s">
        <v>5369</v>
      </c>
    </row>
    <row r="74" ht="15.0" customHeight="1">
      <c r="A74" s="351" t="s">
        <v>5376</v>
      </c>
      <c r="B74" s="362">
        <v>40.0</v>
      </c>
      <c r="C74" s="14">
        <v>40.0</v>
      </c>
      <c r="D74" s="14">
        <v>40.0</v>
      </c>
      <c r="E74" s="14">
        <v>40.0</v>
      </c>
      <c r="F74" s="344"/>
      <c r="G74" s="345"/>
      <c r="H74" s="344"/>
      <c r="I74" s="347">
        <v>73.0</v>
      </c>
      <c r="J74" s="14" t="s">
        <v>1532</v>
      </c>
      <c r="K74" s="14">
        <v>0.0</v>
      </c>
      <c r="L74" s="14" t="s">
        <v>5392</v>
      </c>
    </row>
    <row r="75" ht="15.0" customHeight="1">
      <c r="A75" s="351" t="s">
        <v>5686</v>
      </c>
      <c r="B75" s="362">
        <v>41.0</v>
      </c>
      <c r="C75" s="14">
        <v>41.0</v>
      </c>
      <c r="D75" s="14">
        <v>41.0</v>
      </c>
      <c r="E75" s="14">
        <v>41.0</v>
      </c>
      <c r="F75" s="344"/>
      <c r="G75" s="345"/>
      <c r="H75" s="344"/>
      <c r="I75" s="347">
        <v>74.0</v>
      </c>
      <c r="J75" s="14" t="s">
        <v>5931</v>
      </c>
      <c r="K75" s="14">
        <v>2.0</v>
      </c>
      <c r="L75" s="14" t="s">
        <v>5369</v>
      </c>
    </row>
    <row r="76" ht="15.0" customHeight="1">
      <c r="A76" s="351" t="s">
        <v>5420</v>
      </c>
      <c r="B76" s="362">
        <v>42.0</v>
      </c>
      <c r="C76" s="14">
        <v>42.0</v>
      </c>
      <c r="D76" s="14">
        <v>42.0</v>
      </c>
      <c r="E76" s="14">
        <v>42.0</v>
      </c>
      <c r="F76" s="344"/>
      <c r="G76" s="345"/>
      <c r="H76" s="344"/>
      <c r="I76" s="347">
        <v>75.0</v>
      </c>
      <c r="J76" s="14" t="s">
        <v>5452</v>
      </c>
      <c r="K76" s="14">
        <v>2.0</v>
      </c>
      <c r="L76" s="14" t="s">
        <v>5411</v>
      </c>
    </row>
    <row r="77" ht="15.0" customHeight="1">
      <c r="A77" s="351" t="s">
        <v>5473</v>
      </c>
      <c r="B77" s="362">
        <v>43.0</v>
      </c>
      <c r="C77" s="344"/>
      <c r="D77" s="344"/>
      <c r="E77" s="344"/>
      <c r="F77" s="344"/>
      <c r="G77" s="345"/>
      <c r="H77" s="344"/>
      <c r="I77" s="347">
        <v>76.0</v>
      </c>
      <c r="J77" s="14" t="s">
        <v>5952</v>
      </c>
      <c r="K77" s="14">
        <v>2.0</v>
      </c>
      <c r="L77" s="14" t="s">
        <v>5369</v>
      </c>
    </row>
    <row r="78" ht="15.0" customHeight="1">
      <c r="A78" s="351" t="s">
        <v>5467</v>
      </c>
      <c r="B78" s="362">
        <v>44.0</v>
      </c>
      <c r="C78" s="14">
        <v>44.0</v>
      </c>
      <c r="D78" s="14">
        <v>44.0</v>
      </c>
      <c r="E78" s="14">
        <v>44.0</v>
      </c>
      <c r="F78" s="344"/>
      <c r="G78" s="345"/>
      <c r="H78" s="344"/>
      <c r="I78" s="347">
        <v>77.0</v>
      </c>
      <c r="J78" s="14" t="s">
        <v>5939</v>
      </c>
      <c r="K78" s="14">
        <v>1.0</v>
      </c>
      <c r="L78" s="14" t="s">
        <v>5366</v>
      </c>
    </row>
    <row r="79" ht="15.0" customHeight="1">
      <c r="A79" s="351" t="s">
        <v>5382</v>
      </c>
      <c r="B79" s="362">
        <v>45.0</v>
      </c>
      <c r="C79" s="14">
        <v>45.0</v>
      </c>
      <c r="D79" s="14">
        <v>45.0</v>
      </c>
      <c r="E79" s="14">
        <v>45.0</v>
      </c>
      <c r="F79" s="344"/>
      <c r="G79" s="345"/>
      <c r="H79" s="344"/>
      <c r="I79" s="347">
        <v>78.0</v>
      </c>
      <c r="J79" s="14" t="s">
        <v>6018</v>
      </c>
      <c r="K79" s="14">
        <v>2.0</v>
      </c>
      <c r="L79" s="14" t="s">
        <v>5369</v>
      </c>
    </row>
    <row r="80" ht="15.0" customHeight="1">
      <c r="A80" s="351" t="s">
        <v>5470</v>
      </c>
      <c r="B80" s="356"/>
      <c r="C80" s="14">
        <v>48.0</v>
      </c>
      <c r="D80" s="14">
        <v>48.0</v>
      </c>
      <c r="E80" s="14">
        <v>48.0</v>
      </c>
      <c r="F80" s="344"/>
      <c r="G80" s="345"/>
      <c r="H80" s="344"/>
      <c r="I80" s="347">
        <v>79.0</v>
      </c>
      <c r="J80" s="363" t="s">
        <v>669</v>
      </c>
      <c r="K80" s="363">
        <v>1.0</v>
      </c>
      <c r="L80" s="363" t="s">
        <v>5366</v>
      </c>
    </row>
    <row r="81" ht="15.0" customHeight="1">
      <c r="A81" s="351" t="s">
        <v>5997</v>
      </c>
      <c r="B81" s="362">
        <v>57.0</v>
      </c>
      <c r="C81" s="14">
        <v>57.0</v>
      </c>
      <c r="D81" s="14">
        <v>57.0</v>
      </c>
      <c r="E81" s="14">
        <v>57.0</v>
      </c>
      <c r="F81" s="344"/>
      <c r="G81" s="345"/>
      <c r="H81" s="344"/>
      <c r="I81" s="382"/>
      <c r="J81" s="364" t="s">
        <v>5493</v>
      </c>
      <c r="K81" s="365">
        <f>SUM(K2:K80)</f>
        <v>131</v>
      </c>
      <c r="L81" s="366"/>
    </row>
    <row r="82" ht="15.0" customHeight="1">
      <c r="A82" s="351" t="s">
        <v>5418</v>
      </c>
      <c r="B82" s="362">
        <v>58.0</v>
      </c>
      <c r="C82" s="344"/>
      <c r="D82" s="344"/>
      <c r="E82" s="344"/>
      <c r="F82" s="344"/>
      <c r="G82" s="345"/>
      <c r="H82" s="344"/>
      <c r="I82" s="382"/>
      <c r="J82" s="14" t="s">
        <v>5497</v>
      </c>
      <c r="K82" s="367">
        <f>K81-((2*5)+(2*5))</f>
        <v>111</v>
      </c>
      <c r="L82" s="3"/>
    </row>
    <row r="83" ht="15.0" customHeight="1">
      <c r="A83" s="351" t="s">
        <v>5761</v>
      </c>
      <c r="B83" s="356"/>
      <c r="C83" s="14">
        <v>59.0</v>
      </c>
      <c r="D83" s="14">
        <v>59.0</v>
      </c>
      <c r="E83" s="14"/>
      <c r="F83" s="344"/>
      <c r="G83" s="345"/>
      <c r="H83" s="344"/>
    </row>
    <row r="84" ht="15.0" customHeight="1">
      <c r="A84" s="351" t="s">
        <v>6005</v>
      </c>
      <c r="B84" s="362">
        <v>59.0</v>
      </c>
      <c r="C84" s="344"/>
      <c r="D84" s="344"/>
      <c r="E84" s="344"/>
      <c r="F84" s="344"/>
      <c r="G84" s="345"/>
      <c r="H84" s="344"/>
    </row>
    <row r="85" ht="15.0" customHeight="1">
      <c r="A85" s="351" t="s">
        <v>1707</v>
      </c>
      <c r="B85" s="362">
        <v>70.0</v>
      </c>
      <c r="C85" s="14">
        <v>70.0</v>
      </c>
      <c r="D85" s="14">
        <v>70.0</v>
      </c>
      <c r="E85" s="14"/>
      <c r="F85" s="344"/>
      <c r="G85" s="345"/>
      <c r="H85" s="344"/>
    </row>
    <row r="86" ht="15.0" customHeight="1">
      <c r="A86" s="351" t="s">
        <v>5931</v>
      </c>
      <c r="B86" s="356"/>
      <c r="C86" s="14">
        <v>72.0</v>
      </c>
      <c r="D86" s="14">
        <v>72.0</v>
      </c>
      <c r="E86" s="14">
        <v>72.0</v>
      </c>
      <c r="F86" s="344"/>
      <c r="G86" s="345"/>
      <c r="H86" s="344"/>
    </row>
    <row r="87" ht="15.0" customHeight="1">
      <c r="A87" s="351" t="s">
        <v>6017</v>
      </c>
      <c r="B87" s="362">
        <v>73.0</v>
      </c>
      <c r="C87" s="14">
        <v>73.0</v>
      </c>
      <c r="D87" s="14">
        <v>73.0</v>
      </c>
      <c r="E87" s="14">
        <v>73.0</v>
      </c>
      <c r="F87" s="344"/>
      <c r="G87" s="345"/>
      <c r="H87" s="344"/>
    </row>
    <row r="88" ht="15.0" customHeight="1">
      <c r="A88" s="351" t="s">
        <v>5395</v>
      </c>
      <c r="B88" s="362">
        <v>78.0</v>
      </c>
      <c r="C88" s="344"/>
      <c r="D88" s="344"/>
      <c r="E88" s="344"/>
      <c r="F88" s="344"/>
      <c r="G88" s="345"/>
      <c r="H88" s="344"/>
    </row>
    <row r="89" ht="15.0" customHeight="1">
      <c r="A89" s="351" t="s">
        <v>5843</v>
      </c>
      <c r="B89" s="356"/>
      <c r="C89" s="14">
        <v>82.0</v>
      </c>
      <c r="D89" s="14">
        <v>82.0</v>
      </c>
      <c r="E89" s="14">
        <v>82.0</v>
      </c>
      <c r="F89" s="344"/>
      <c r="G89" s="345"/>
      <c r="H89" s="344"/>
    </row>
    <row r="90" ht="15.0" customHeight="1">
      <c r="A90" s="351" t="s">
        <v>5462</v>
      </c>
      <c r="B90" s="362">
        <v>82.0</v>
      </c>
      <c r="C90" s="344"/>
      <c r="D90" s="344"/>
      <c r="E90" s="344"/>
      <c r="F90" s="344"/>
      <c r="G90" s="345"/>
      <c r="H90" s="344"/>
    </row>
    <row r="91" ht="15.0" customHeight="1">
      <c r="A91" s="351" t="s">
        <v>5461</v>
      </c>
      <c r="B91" s="362">
        <v>83.0</v>
      </c>
      <c r="C91" s="344"/>
      <c r="D91" s="344"/>
      <c r="E91" s="344"/>
      <c r="F91" s="344"/>
      <c r="G91" s="345"/>
      <c r="H91" s="344"/>
    </row>
    <row r="92" ht="15.0" customHeight="1">
      <c r="A92" s="357" t="s">
        <v>5486</v>
      </c>
      <c r="B92" s="362"/>
      <c r="C92" s="344"/>
      <c r="D92" s="344"/>
      <c r="E92" s="371">
        <v>87.0</v>
      </c>
      <c r="F92" s="344"/>
      <c r="G92" s="345"/>
      <c r="H92" s="344"/>
    </row>
    <row r="93" ht="15.0" customHeight="1">
      <c r="A93" s="351" t="s">
        <v>5462</v>
      </c>
      <c r="B93" s="356"/>
      <c r="C93" s="344"/>
      <c r="D93" s="14">
        <v>88.0</v>
      </c>
      <c r="E93" s="14">
        <v>88.0</v>
      </c>
      <c r="F93" s="344"/>
      <c r="G93" s="345"/>
      <c r="H93" s="344"/>
    </row>
    <row r="94" ht="15.0" customHeight="1">
      <c r="A94" s="351" t="s">
        <v>2108</v>
      </c>
      <c r="B94" s="362">
        <v>90.0</v>
      </c>
      <c r="C94" s="14">
        <v>90.0</v>
      </c>
      <c r="D94" s="14">
        <v>90.0</v>
      </c>
      <c r="E94" s="14">
        <v>90.0</v>
      </c>
      <c r="F94" s="344"/>
      <c r="G94" s="345"/>
      <c r="H94" s="344"/>
    </row>
    <row r="95" ht="15.0" customHeight="1">
      <c r="A95" s="351" t="s">
        <v>5915</v>
      </c>
      <c r="B95" s="362">
        <v>92.0</v>
      </c>
      <c r="C95" s="14">
        <v>92.0</v>
      </c>
      <c r="D95" s="14">
        <v>92.0</v>
      </c>
      <c r="E95" s="14">
        <v>92.0</v>
      </c>
      <c r="F95" s="344"/>
      <c r="G95" s="345"/>
      <c r="H95" s="344"/>
    </row>
    <row r="96" ht="15.0" customHeight="1">
      <c r="A96" s="351" t="s">
        <v>6018</v>
      </c>
      <c r="B96" s="356"/>
      <c r="C96" s="14">
        <v>93.0</v>
      </c>
      <c r="D96" s="14">
        <v>93.0</v>
      </c>
      <c r="E96" s="14">
        <v>93.0</v>
      </c>
      <c r="F96" s="344"/>
      <c r="G96" s="345"/>
      <c r="H96" s="344"/>
    </row>
    <row r="97" ht="15.0" customHeight="1">
      <c r="A97" s="351" t="s">
        <v>5473</v>
      </c>
      <c r="B97" s="356"/>
      <c r="C97" s="344"/>
      <c r="D97" s="14">
        <v>94.0</v>
      </c>
      <c r="E97" s="14"/>
      <c r="F97" s="344"/>
      <c r="G97" s="345"/>
      <c r="H97" s="344"/>
    </row>
    <row r="98" ht="15.0" customHeight="1">
      <c r="A98" s="357" t="s">
        <v>5964</v>
      </c>
      <c r="B98" s="356"/>
      <c r="C98" s="344"/>
      <c r="D98" s="14"/>
      <c r="E98" s="9">
        <v>94.0</v>
      </c>
      <c r="F98" s="344"/>
      <c r="G98" s="345"/>
      <c r="H98" s="344"/>
    </row>
    <row r="99" ht="15.0" customHeight="1">
      <c r="A99" s="351" t="s">
        <v>5767</v>
      </c>
      <c r="B99" s="356"/>
      <c r="C99" s="344"/>
      <c r="D99" s="14">
        <v>96.0</v>
      </c>
      <c r="E99" s="14">
        <v>96.0</v>
      </c>
      <c r="F99" s="344"/>
      <c r="G99" s="345"/>
      <c r="H99" s="344"/>
    </row>
    <row r="100" ht="15.0" customHeight="1">
      <c r="A100" s="357" t="s">
        <v>5952</v>
      </c>
      <c r="B100" s="356"/>
      <c r="C100" s="344"/>
      <c r="D100" s="14"/>
      <c r="E100" s="9">
        <v>98.0</v>
      </c>
      <c r="F100" s="344"/>
      <c r="G100" s="345"/>
      <c r="H100" s="344"/>
    </row>
    <row r="101" ht="15.0" customHeight="1">
      <c r="A101" s="351" t="s">
        <v>5398</v>
      </c>
      <c r="B101" s="356"/>
      <c r="C101" s="344"/>
      <c r="D101" s="14">
        <v>100.0</v>
      </c>
      <c r="E101" s="14">
        <v>100.0</v>
      </c>
      <c r="F101" s="344"/>
      <c r="G101" s="345"/>
      <c r="H101" s="344"/>
    </row>
    <row r="102" ht="15.0" customHeight="1">
      <c r="A102" s="351" t="s">
        <v>5964</v>
      </c>
      <c r="B102" s="362" t="s">
        <v>5966</v>
      </c>
      <c r="C102" s="14" t="s">
        <v>5966</v>
      </c>
      <c r="D102" s="14" t="s">
        <v>5966</v>
      </c>
      <c r="E102" s="14"/>
      <c r="F102" s="344"/>
      <c r="G102" s="345"/>
      <c r="H102" s="344"/>
    </row>
    <row r="103" ht="15.0" customHeight="1">
      <c r="A103" s="351" t="s">
        <v>5561</v>
      </c>
      <c r="B103" s="362" t="s">
        <v>5577</v>
      </c>
      <c r="C103" s="14" t="s">
        <v>5577</v>
      </c>
      <c r="D103" s="14" t="s">
        <v>5577</v>
      </c>
      <c r="E103" s="14"/>
      <c r="F103" s="344"/>
      <c r="G103" s="345"/>
      <c r="H103" s="344"/>
    </row>
    <row r="104" ht="15.0" customHeight="1">
      <c r="A104" s="351" t="s">
        <v>5952</v>
      </c>
      <c r="B104" s="362" t="s">
        <v>6021</v>
      </c>
      <c r="C104" s="14" t="s">
        <v>5967</v>
      </c>
      <c r="D104" s="14" t="s">
        <v>5967</v>
      </c>
      <c r="E104" s="14"/>
      <c r="F104" s="344"/>
      <c r="G104" s="345"/>
      <c r="H104" s="344"/>
    </row>
  </sheetData>
  <mergeCells count="4">
    <mergeCell ref="A2:E2"/>
    <mergeCell ref="A22:E22"/>
    <mergeCell ref="A38:E38"/>
    <mergeCell ref="A54:E54"/>
  </mergeCells>
  <conditionalFormatting sqref="B3:E20">
    <cfRule type="containsBlanks" dxfId="0" priority="1">
      <formula>LEN(TRIM(B3))=0</formula>
    </cfRule>
  </conditionalFormatting>
  <conditionalFormatting sqref="B3:E20">
    <cfRule type="cellIs" dxfId="1" priority="2" operator="lessThanOrEqual">
      <formula>25</formula>
    </cfRule>
  </conditionalFormatting>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4852</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5376</v>
      </c>
      <c r="K2" s="14">
        <v>2.0</v>
      </c>
      <c r="L2" s="14" t="s">
        <v>5369</v>
      </c>
    </row>
    <row r="3" ht="15.0" customHeight="1">
      <c r="A3" s="348" t="s">
        <v>2469</v>
      </c>
      <c r="B3" s="349">
        <v>0.0</v>
      </c>
      <c r="C3" s="350">
        <v>0.0</v>
      </c>
      <c r="D3" s="350">
        <v>0.0</v>
      </c>
      <c r="E3" s="350">
        <v>0.0</v>
      </c>
      <c r="F3" s="344"/>
      <c r="G3" s="345"/>
      <c r="H3" s="344"/>
      <c r="I3" s="347">
        <v>2.0</v>
      </c>
      <c r="J3" s="14" t="s">
        <v>5382</v>
      </c>
      <c r="K3" s="14">
        <v>2.0</v>
      </c>
      <c r="L3" s="14" t="s">
        <v>5369</v>
      </c>
    </row>
    <row r="4" ht="15.0" customHeight="1">
      <c r="A4" s="351" t="s">
        <v>5599</v>
      </c>
      <c r="B4" s="352">
        <v>0.0</v>
      </c>
      <c r="C4" s="353">
        <v>0.0</v>
      </c>
      <c r="D4" s="353">
        <v>0.0</v>
      </c>
      <c r="E4" s="353">
        <v>0.0</v>
      </c>
      <c r="F4" s="344"/>
      <c r="G4" s="345"/>
      <c r="H4" s="344"/>
      <c r="I4" s="347">
        <v>3.0</v>
      </c>
      <c r="J4" s="14" t="s">
        <v>5599</v>
      </c>
      <c r="K4" s="14">
        <v>0.0</v>
      </c>
      <c r="L4" s="14" t="s">
        <v>5392</v>
      </c>
    </row>
    <row r="5" ht="15.0" customHeight="1">
      <c r="A5" s="351" t="s">
        <v>5939</v>
      </c>
      <c r="B5" s="354"/>
      <c r="C5" s="353">
        <v>0.0</v>
      </c>
      <c r="D5" s="353">
        <v>0.0</v>
      </c>
      <c r="E5" s="353">
        <v>0.0</v>
      </c>
      <c r="F5" s="344"/>
      <c r="G5" s="345"/>
      <c r="H5" s="344"/>
      <c r="I5" s="347">
        <v>4.0</v>
      </c>
      <c r="J5" s="14" t="s">
        <v>3980</v>
      </c>
      <c r="K5" s="14">
        <v>2.0</v>
      </c>
      <c r="L5" s="14" t="s">
        <v>5369</v>
      </c>
    </row>
    <row r="6" ht="15.0" customHeight="1">
      <c r="A6" s="351" t="s">
        <v>6025</v>
      </c>
      <c r="B6" s="352">
        <v>33.0</v>
      </c>
      <c r="C6" s="353">
        <v>0.0</v>
      </c>
      <c r="D6" s="353">
        <v>0.0</v>
      </c>
      <c r="E6" s="353">
        <v>0.0</v>
      </c>
      <c r="F6" s="344"/>
      <c r="G6" s="345"/>
      <c r="H6" s="344"/>
      <c r="I6" s="347">
        <v>5.0</v>
      </c>
      <c r="J6" s="14" t="s">
        <v>5525</v>
      </c>
      <c r="K6" s="14">
        <v>2.0</v>
      </c>
      <c r="L6" s="14" t="s">
        <v>5369</v>
      </c>
    </row>
    <row r="7" ht="15.0" customHeight="1">
      <c r="A7" s="351" t="s">
        <v>1119</v>
      </c>
      <c r="B7" s="352">
        <v>0.0</v>
      </c>
      <c r="C7" s="353">
        <v>0.0</v>
      </c>
      <c r="D7" s="353">
        <v>0.0</v>
      </c>
      <c r="E7" s="353">
        <v>0.0</v>
      </c>
      <c r="F7" s="344"/>
      <c r="G7" s="345"/>
      <c r="H7" s="344"/>
      <c r="I7" s="347">
        <v>6.0</v>
      </c>
      <c r="J7" s="14" t="s">
        <v>5395</v>
      </c>
      <c r="K7" s="9">
        <v>2.0</v>
      </c>
      <c r="L7" s="14" t="s">
        <v>5396</v>
      </c>
    </row>
    <row r="8" ht="15.0" customHeight="1">
      <c r="A8" s="351" t="s">
        <v>5994</v>
      </c>
      <c r="B8" s="352">
        <v>0.0</v>
      </c>
      <c r="C8" s="353">
        <v>0.0</v>
      </c>
      <c r="D8" s="353">
        <v>0.0</v>
      </c>
      <c r="E8" s="353">
        <v>0.0</v>
      </c>
      <c r="F8" s="344"/>
      <c r="G8" s="345"/>
      <c r="H8" s="344"/>
      <c r="I8" s="347">
        <v>7.0</v>
      </c>
      <c r="J8" s="14" t="s">
        <v>5995</v>
      </c>
      <c r="K8" s="14">
        <v>0.0</v>
      </c>
      <c r="L8" s="14" t="s">
        <v>5392</v>
      </c>
    </row>
    <row r="9" ht="15.0" customHeight="1">
      <c r="A9" s="351" t="s">
        <v>5377</v>
      </c>
      <c r="B9" s="354"/>
      <c r="C9" s="353">
        <v>0.0</v>
      </c>
      <c r="D9" s="353">
        <v>0.0</v>
      </c>
      <c r="E9" s="353">
        <v>0.0</v>
      </c>
      <c r="F9" s="344"/>
      <c r="G9" s="345"/>
      <c r="H9" s="344"/>
      <c r="I9" s="347">
        <v>8.0</v>
      </c>
      <c r="J9" s="14" t="s">
        <v>5997</v>
      </c>
      <c r="K9" s="14">
        <v>2.0</v>
      </c>
      <c r="L9" s="14" t="s">
        <v>5369</v>
      </c>
    </row>
    <row r="10" ht="15.0" customHeight="1">
      <c r="A10" s="351" t="s">
        <v>6006</v>
      </c>
      <c r="B10" s="354"/>
      <c r="C10" s="355"/>
      <c r="D10" s="353">
        <v>0.0</v>
      </c>
      <c r="E10" s="353">
        <v>0.0</v>
      </c>
      <c r="F10" s="344"/>
      <c r="G10" s="345"/>
      <c r="H10" s="344"/>
      <c r="I10" s="347">
        <v>9.0</v>
      </c>
      <c r="J10" s="14" t="s">
        <v>5398</v>
      </c>
      <c r="K10" s="14">
        <v>2.0</v>
      </c>
      <c r="L10" s="14" t="s">
        <v>5369</v>
      </c>
    </row>
    <row r="11" ht="15.0" customHeight="1">
      <c r="A11" s="351" t="s">
        <v>1532</v>
      </c>
      <c r="B11" s="354"/>
      <c r="C11" s="353">
        <v>5.0</v>
      </c>
      <c r="D11" s="353">
        <v>5.0</v>
      </c>
      <c r="E11" s="353">
        <v>5.0</v>
      </c>
      <c r="F11" s="344"/>
      <c r="G11" s="345"/>
      <c r="H11" s="344"/>
      <c r="I11" s="347">
        <v>10.0</v>
      </c>
      <c r="J11" s="14" t="s">
        <v>4377</v>
      </c>
      <c r="K11" s="14">
        <v>1.0</v>
      </c>
      <c r="L11" s="14" t="s">
        <v>5366</v>
      </c>
    </row>
    <row r="12" ht="15.0" customHeight="1">
      <c r="A12" s="351" t="s">
        <v>5996</v>
      </c>
      <c r="B12" s="352">
        <v>7.0</v>
      </c>
      <c r="C12" s="353">
        <v>7.0</v>
      </c>
      <c r="D12" s="353">
        <v>7.0</v>
      </c>
      <c r="E12" s="353">
        <v>7.0</v>
      </c>
      <c r="F12" s="344"/>
      <c r="G12" s="345"/>
      <c r="H12" s="344"/>
      <c r="I12" s="347">
        <v>11.0</v>
      </c>
      <c r="J12" s="14" t="s">
        <v>6022</v>
      </c>
      <c r="K12" s="14">
        <v>0.0</v>
      </c>
      <c r="L12" s="14" t="s">
        <v>5392</v>
      </c>
    </row>
    <row r="13" ht="15.0" customHeight="1">
      <c r="A13" s="351" t="s">
        <v>5995</v>
      </c>
      <c r="B13" s="352">
        <v>11.0</v>
      </c>
      <c r="C13" s="353">
        <v>11.0</v>
      </c>
      <c r="D13" s="353">
        <v>11.0</v>
      </c>
      <c r="E13" s="353">
        <v>11.0</v>
      </c>
      <c r="F13" s="344"/>
      <c r="G13" s="345"/>
      <c r="H13" s="344"/>
      <c r="I13" s="347">
        <v>12.0</v>
      </c>
      <c r="J13" s="14" t="s">
        <v>5408</v>
      </c>
      <c r="K13" s="14">
        <v>2.0</v>
      </c>
      <c r="L13" s="14" t="s">
        <v>5369</v>
      </c>
    </row>
    <row r="14" ht="15.0" customHeight="1">
      <c r="A14" s="351" t="s">
        <v>5998</v>
      </c>
      <c r="B14" s="352">
        <v>15.0</v>
      </c>
      <c r="C14" s="353">
        <v>15.0</v>
      </c>
      <c r="D14" s="353">
        <v>15.0</v>
      </c>
      <c r="E14" s="353">
        <v>15.0</v>
      </c>
      <c r="F14" s="344"/>
      <c r="G14" s="345"/>
      <c r="H14" s="344"/>
      <c r="I14" s="347">
        <v>13.0</v>
      </c>
      <c r="J14" s="14" t="s">
        <v>6000</v>
      </c>
      <c r="K14" s="14">
        <v>2.0</v>
      </c>
      <c r="L14" s="14" t="s">
        <v>5411</v>
      </c>
    </row>
    <row r="15" ht="15.0" customHeight="1">
      <c r="A15" s="351" t="s">
        <v>5548</v>
      </c>
      <c r="B15" s="352">
        <v>19.0</v>
      </c>
      <c r="C15" s="353">
        <v>21.0</v>
      </c>
      <c r="D15" s="353">
        <v>21.0</v>
      </c>
      <c r="E15" s="353">
        <v>21.0</v>
      </c>
      <c r="F15" s="344"/>
      <c r="G15" s="345"/>
      <c r="H15" s="344"/>
      <c r="I15" s="347">
        <v>14.0</v>
      </c>
      <c r="J15" s="14" t="s">
        <v>5735</v>
      </c>
      <c r="K15" s="9">
        <v>2.0</v>
      </c>
      <c r="L15" s="14" t="s">
        <v>5402</v>
      </c>
    </row>
    <row r="16" ht="15.0" customHeight="1">
      <c r="A16" s="351" t="s">
        <v>6022</v>
      </c>
      <c r="B16" s="352">
        <v>22.0</v>
      </c>
      <c r="C16" s="353">
        <v>22.0</v>
      </c>
      <c r="D16" s="353">
        <v>22.0</v>
      </c>
      <c r="E16" s="353">
        <v>22.0</v>
      </c>
      <c r="F16" s="344"/>
      <c r="G16" s="345"/>
      <c r="H16" s="344"/>
      <c r="I16" s="347">
        <v>15.0</v>
      </c>
      <c r="J16" s="14" t="s">
        <v>6001</v>
      </c>
      <c r="K16" s="14">
        <v>2.0</v>
      </c>
      <c r="L16" s="14" t="s">
        <v>5369</v>
      </c>
    </row>
    <row r="17" ht="15.0" customHeight="1">
      <c r="A17" s="351" t="s">
        <v>2406</v>
      </c>
      <c r="B17" s="352">
        <v>29.0</v>
      </c>
      <c r="C17" s="353">
        <v>27.0</v>
      </c>
      <c r="D17" s="353">
        <v>27.0</v>
      </c>
      <c r="E17" s="353">
        <v>27.0</v>
      </c>
      <c r="F17" s="344"/>
      <c r="G17" s="345"/>
      <c r="H17" s="344"/>
      <c r="I17" s="347">
        <v>16.0</v>
      </c>
      <c r="J17" s="14" t="s">
        <v>6003</v>
      </c>
      <c r="K17" s="9">
        <v>2.0</v>
      </c>
      <c r="L17" s="14" t="s">
        <v>5402</v>
      </c>
    </row>
    <row r="18" ht="15.0" customHeight="1">
      <c r="A18" s="351" t="s">
        <v>5843</v>
      </c>
      <c r="B18" s="354"/>
      <c r="C18" s="353">
        <v>33.0</v>
      </c>
      <c r="D18" s="353">
        <v>33.0</v>
      </c>
      <c r="E18" s="353">
        <v>33.0</v>
      </c>
      <c r="F18" s="344"/>
      <c r="G18" s="345"/>
      <c r="H18" s="344"/>
      <c r="I18" s="347">
        <v>17.0</v>
      </c>
      <c r="J18" s="14" t="s">
        <v>6005</v>
      </c>
      <c r="K18" s="14">
        <v>1.0</v>
      </c>
      <c r="L18" s="14" t="s">
        <v>5366</v>
      </c>
    </row>
    <row r="19" ht="15.0" customHeight="1">
      <c r="A19" s="351" t="s">
        <v>4377</v>
      </c>
      <c r="B19" s="352">
        <v>37.0</v>
      </c>
      <c r="C19" s="353">
        <v>39.0</v>
      </c>
      <c r="D19" s="353">
        <v>39.0</v>
      </c>
      <c r="E19" s="353">
        <v>39.0</v>
      </c>
      <c r="F19" s="344"/>
      <c r="G19" s="345"/>
      <c r="H19" s="344"/>
      <c r="I19" s="347">
        <v>18.0</v>
      </c>
      <c r="J19" s="14" t="s">
        <v>5996</v>
      </c>
      <c r="K19" s="14">
        <v>0.0</v>
      </c>
      <c r="L19" s="14" t="s">
        <v>5392</v>
      </c>
    </row>
    <row r="20" ht="15.0" customHeight="1">
      <c r="A20" s="351" t="s">
        <v>6002</v>
      </c>
      <c r="B20" s="352">
        <v>42.0</v>
      </c>
      <c r="C20" s="353">
        <v>47.0</v>
      </c>
      <c r="D20" s="353">
        <v>47.0</v>
      </c>
      <c r="E20" s="353">
        <v>47.0</v>
      </c>
      <c r="F20" s="344"/>
      <c r="G20" s="345"/>
      <c r="H20" s="344"/>
      <c r="I20" s="347">
        <v>19.0</v>
      </c>
      <c r="J20" s="14" t="s">
        <v>6007</v>
      </c>
      <c r="K20" s="9">
        <v>2.0</v>
      </c>
      <c r="L20" s="14" t="s">
        <v>5402</v>
      </c>
    </row>
    <row r="21" ht="15.0" customHeight="1">
      <c r="A21" s="351" t="s">
        <v>6004</v>
      </c>
      <c r="B21" s="352">
        <v>50.0</v>
      </c>
      <c r="C21" s="355"/>
      <c r="D21" s="355"/>
      <c r="E21" s="355"/>
      <c r="F21" s="344"/>
      <c r="G21" s="345"/>
      <c r="H21" s="344"/>
      <c r="I21" s="347">
        <v>20.0</v>
      </c>
      <c r="J21" s="14" t="s">
        <v>5843</v>
      </c>
      <c r="K21" s="14">
        <v>1.0</v>
      </c>
      <c r="L21" s="14" t="s">
        <v>5366</v>
      </c>
    </row>
    <row r="22" ht="15.0" customHeight="1">
      <c r="A22" s="351" t="s">
        <v>6005</v>
      </c>
      <c r="B22" s="354"/>
      <c r="C22" s="353">
        <v>53.0</v>
      </c>
      <c r="D22" s="353">
        <v>53.0</v>
      </c>
      <c r="E22" s="353">
        <v>53.0</v>
      </c>
      <c r="F22" s="344"/>
      <c r="G22" s="345"/>
      <c r="H22" s="344"/>
      <c r="I22" s="347">
        <v>21.0</v>
      </c>
      <c r="J22" s="14" t="s">
        <v>2374</v>
      </c>
      <c r="K22" s="14">
        <v>2.0</v>
      </c>
      <c r="L22" s="14" t="s">
        <v>5369</v>
      </c>
    </row>
    <row r="23" ht="15.0" customHeight="1">
      <c r="A23" s="351" t="s">
        <v>6008</v>
      </c>
      <c r="B23" s="354"/>
      <c r="C23" s="353">
        <v>61.0</v>
      </c>
      <c r="D23" s="353">
        <v>61.0</v>
      </c>
      <c r="E23" s="353">
        <v>61.0</v>
      </c>
      <c r="F23" s="344"/>
      <c r="G23" s="345"/>
      <c r="H23" s="344"/>
      <c r="I23" s="347">
        <v>22.0</v>
      </c>
      <c r="J23" s="14" t="s">
        <v>6009</v>
      </c>
      <c r="K23" s="9">
        <v>2.0</v>
      </c>
      <c r="L23" s="14" t="s">
        <v>5402</v>
      </c>
    </row>
    <row r="24" ht="15.0" customHeight="1">
      <c r="A24" s="351" t="s">
        <v>5939</v>
      </c>
      <c r="B24" s="354"/>
      <c r="C24" s="353">
        <v>67.0</v>
      </c>
      <c r="D24" s="353">
        <v>67.0</v>
      </c>
      <c r="E24" s="353">
        <v>67.0</v>
      </c>
      <c r="F24" s="344"/>
      <c r="G24" s="345"/>
      <c r="H24" s="344"/>
      <c r="I24" s="347">
        <v>23.0</v>
      </c>
      <c r="J24" s="14" t="s">
        <v>5417</v>
      </c>
      <c r="K24" s="14">
        <v>2.0</v>
      </c>
      <c r="L24" s="14" t="s">
        <v>5411</v>
      </c>
    </row>
    <row r="25" ht="15.0" customHeight="1">
      <c r="A25" s="351" t="s">
        <v>669</v>
      </c>
      <c r="B25" s="352">
        <v>59.0</v>
      </c>
      <c r="C25" s="353">
        <v>75.0</v>
      </c>
      <c r="D25" s="353">
        <v>75.0</v>
      </c>
      <c r="E25" s="353">
        <v>75.0</v>
      </c>
      <c r="F25" s="344"/>
      <c r="G25" s="345"/>
      <c r="H25" s="344"/>
      <c r="I25" s="347">
        <v>24.0</v>
      </c>
      <c r="J25" s="14" t="s">
        <v>5418</v>
      </c>
      <c r="K25" s="9">
        <v>2.0</v>
      </c>
      <c r="L25" s="14" t="s">
        <v>5396</v>
      </c>
    </row>
    <row r="26" ht="15.0" customHeight="1">
      <c r="A26" s="351" t="s">
        <v>6012</v>
      </c>
      <c r="B26" s="354"/>
      <c r="C26" s="353">
        <v>81.0</v>
      </c>
      <c r="D26" s="353">
        <v>81.0</v>
      </c>
      <c r="E26" s="353">
        <v>81.0</v>
      </c>
      <c r="F26" s="358"/>
      <c r="G26" s="345"/>
      <c r="H26" s="344"/>
      <c r="I26" s="347">
        <v>25.0</v>
      </c>
      <c r="J26" s="14" t="s">
        <v>5420</v>
      </c>
      <c r="K26" s="14">
        <v>2.0</v>
      </c>
      <c r="L26" s="14" t="s">
        <v>5369</v>
      </c>
    </row>
    <row r="27" ht="15.0" customHeight="1">
      <c r="A27" s="3"/>
      <c r="B27" s="344"/>
      <c r="C27" s="344"/>
      <c r="D27" s="344"/>
      <c r="E27" s="344"/>
      <c r="F27" s="344"/>
      <c r="G27" s="345"/>
      <c r="H27" s="344"/>
      <c r="I27" s="347">
        <v>26.0</v>
      </c>
      <c r="J27" s="14" t="s">
        <v>5744</v>
      </c>
      <c r="K27" s="14">
        <v>2.0</v>
      </c>
      <c r="L27" s="14" t="s">
        <v>5369</v>
      </c>
    </row>
    <row r="28" ht="19.5" customHeight="1">
      <c r="A28" s="346" t="s">
        <v>5426</v>
      </c>
      <c r="B28" s="48"/>
      <c r="C28" s="48"/>
      <c r="D28" s="48"/>
      <c r="E28" s="48"/>
      <c r="F28" s="344"/>
      <c r="G28" s="345"/>
      <c r="H28" s="344"/>
      <c r="I28" s="347">
        <v>27.0</v>
      </c>
      <c r="J28" s="14" t="s">
        <v>5750</v>
      </c>
      <c r="K28" s="14">
        <v>2.0</v>
      </c>
      <c r="L28" s="14" t="s">
        <v>5369</v>
      </c>
    </row>
    <row r="29" ht="15.0" customHeight="1">
      <c r="A29" s="348" t="s">
        <v>5735</v>
      </c>
      <c r="B29" s="349">
        <v>0.0</v>
      </c>
      <c r="C29" s="350">
        <v>0.0</v>
      </c>
      <c r="D29" s="350">
        <v>0.0</v>
      </c>
      <c r="E29" s="350">
        <v>0.0</v>
      </c>
      <c r="F29" s="344"/>
      <c r="G29" s="345"/>
      <c r="H29" s="344"/>
      <c r="I29" s="347">
        <v>28.0</v>
      </c>
      <c r="J29" s="14" t="s">
        <v>1707</v>
      </c>
      <c r="K29" s="14">
        <v>2.0</v>
      </c>
      <c r="L29" s="14" t="s">
        <v>5369</v>
      </c>
    </row>
    <row r="30" ht="15.0" customHeight="1">
      <c r="A30" s="351" t="s">
        <v>6003</v>
      </c>
      <c r="B30" s="352">
        <v>0.0</v>
      </c>
      <c r="C30" s="353">
        <v>0.0</v>
      </c>
      <c r="D30" s="353">
        <v>0.0</v>
      </c>
      <c r="E30" s="353">
        <v>0.0</v>
      </c>
      <c r="F30" s="344"/>
      <c r="G30" s="345"/>
      <c r="H30" s="344"/>
      <c r="I30" s="347">
        <v>29.0</v>
      </c>
      <c r="J30" s="14" t="s">
        <v>5434</v>
      </c>
      <c r="K30" s="14">
        <v>2.0</v>
      </c>
      <c r="L30" s="14" t="s">
        <v>5369</v>
      </c>
    </row>
    <row r="31" ht="15.0" customHeight="1">
      <c r="A31" s="351" t="s">
        <v>6007</v>
      </c>
      <c r="B31" s="352">
        <v>0.0</v>
      </c>
      <c r="C31" s="353">
        <v>0.0</v>
      </c>
      <c r="D31" s="353">
        <v>0.0</v>
      </c>
      <c r="E31" s="353">
        <v>0.0</v>
      </c>
      <c r="F31" s="344"/>
      <c r="G31" s="345"/>
      <c r="H31" s="344"/>
      <c r="I31" s="347">
        <v>30.0</v>
      </c>
      <c r="J31" s="14" t="s">
        <v>5540</v>
      </c>
      <c r="K31" s="14">
        <v>2.0</v>
      </c>
      <c r="L31" s="14" t="s">
        <v>5369</v>
      </c>
    </row>
    <row r="32" ht="15.0" customHeight="1">
      <c r="A32" s="351" t="s">
        <v>6009</v>
      </c>
      <c r="B32" s="354"/>
      <c r="C32" s="355"/>
      <c r="D32" s="353">
        <v>0.0</v>
      </c>
      <c r="E32" s="353">
        <v>0.0</v>
      </c>
      <c r="F32" s="344"/>
      <c r="G32" s="345"/>
      <c r="H32" s="344"/>
      <c r="I32" s="347">
        <v>31.0</v>
      </c>
      <c r="J32" s="14" t="s">
        <v>5994</v>
      </c>
      <c r="K32" s="14">
        <v>0.0</v>
      </c>
      <c r="L32" s="14" t="s">
        <v>5392</v>
      </c>
    </row>
    <row r="33" ht="15.0" customHeight="1">
      <c r="A33" s="351" t="s">
        <v>2526</v>
      </c>
      <c r="B33" s="352">
        <v>0.0</v>
      </c>
      <c r="C33" s="353">
        <v>0.0</v>
      </c>
      <c r="D33" s="353">
        <v>0.0</v>
      </c>
      <c r="E33" s="353">
        <v>0.0</v>
      </c>
      <c r="F33" s="344"/>
      <c r="G33" s="345"/>
      <c r="H33" s="344"/>
      <c r="I33" s="347">
        <v>32.0</v>
      </c>
      <c r="J33" s="14" t="s">
        <v>2526</v>
      </c>
      <c r="K33" s="9">
        <v>2.0</v>
      </c>
      <c r="L33" s="14" t="s">
        <v>5402</v>
      </c>
    </row>
    <row r="34" ht="15.0" customHeight="1">
      <c r="A34" s="351" t="s">
        <v>2859</v>
      </c>
      <c r="B34" s="352">
        <v>0.0</v>
      </c>
      <c r="C34" s="353">
        <v>0.0</v>
      </c>
      <c r="D34" s="353">
        <v>0.0</v>
      </c>
      <c r="E34" s="353">
        <v>0.0</v>
      </c>
      <c r="F34" s="344"/>
      <c r="G34" s="345"/>
      <c r="H34" s="344"/>
      <c r="I34" s="347">
        <v>33.0</v>
      </c>
      <c r="J34" s="14" t="s">
        <v>5403</v>
      </c>
      <c r="K34" s="14">
        <v>2.0</v>
      </c>
      <c r="L34" s="14" t="s">
        <v>5369</v>
      </c>
    </row>
    <row r="35" ht="15.0" customHeight="1">
      <c r="A35" s="351" t="s">
        <v>6010</v>
      </c>
      <c r="B35" s="352">
        <v>0.0</v>
      </c>
      <c r="C35" s="353">
        <v>0.0</v>
      </c>
      <c r="D35" s="353">
        <v>0.0</v>
      </c>
      <c r="E35" s="353">
        <v>0.0</v>
      </c>
      <c r="F35" s="344"/>
      <c r="G35" s="345"/>
      <c r="H35" s="344"/>
      <c r="I35" s="347">
        <v>34.0</v>
      </c>
      <c r="J35" s="14" t="s">
        <v>5649</v>
      </c>
      <c r="K35" s="9">
        <v>2.0</v>
      </c>
      <c r="L35" s="14" t="s">
        <v>5441</v>
      </c>
    </row>
    <row r="36" ht="15.0" customHeight="1">
      <c r="A36" s="351" t="s">
        <v>5930</v>
      </c>
      <c r="B36" s="352">
        <v>0.0</v>
      </c>
      <c r="C36" s="353">
        <v>0.0</v>
      </c>
      <c r="D36" s="353">
        <v>0.0</v>
      </c>
      <c r="E36" s="353">
        <v>0.0</v>
      </c>
      <c r="F36" s="344"/>
      <c r="G36" s="345"/>
      <c r="H36" s="344"/>
      <c r="I36" s="347">
        <v>35.0</v>
      </c>
      <c r="J36" s="14" t="s">
        <v>2859</v>
      </c>
      <c r="K36" s="14">
        <v>2.0</v>
      </c>
      <c r="L36" s="14" t="s">
        <v>5411</v>
      </c>
    </row>
    <row r="37" ht="15.0" customHeight="1">
      <c r="A37" s="351" t="s">
        <v>5652</v>
      </c>
      <c r="B37" s="352">
        <v>0.0</v>
      </c>
      <c r="C37" s="353">
        <v>0.0</v>
      </c>
      <c r="D37" s="353">
        <v>0.0</v>
      </c>
      <c r="E37" s="353">
        <v>0.0</v>
      </c>
      <c r="F37" s="344"/>
      <c r="G37" s="345"/>
      <c r="H37" s="344"/>
      <c r="I37" s="347">
        <v>36.0</v>
      </c>
      <c r="J37" s="14" t="s">
        <v>5447</v>
      </c>
      <c r="K37" s="14">
        <v>2.0</v>
      </c>
      <c r="L37" s="14" t="s">
        <v>5369</v>
      </c>
    </row>
    <row r="38" ht="15.0" customHeight="1">
      <c r="A38" s="351" t="s">
        <v>5923</v>
      </c>
      <c r="B38" s="352">
        <v>0.0</v>
      </c>
      <c r="C38" s="353">
        <v>0.0</v>
      </c>
      <c r="D38" s="353">
        <v>0.0</v>
      </c>
      <c r="E38" s="353">
        <v>0.0</v>
      </c>
      <c r="F38" s="344"/>
      <c r="G38" s="345"/>
      <c r="H38" s="344"/>
      <c r="I38" s="347">
        <v>37.0</v>
      </c>
      <c r="J38" s="14" t="s">
        <v>5450</v>
      </c>
      <c r="K38" s="14">
        <v>2.0</v>
      </c>
      <c r="L38" s="14" t="s">
        <v>5369</v>
      </c>
    </row>
    <row r="39" ht="15.0" customHeight="1">
      <c r="A39" s="351" t="s">
        <v>3203</v>
      </c>
      <c r="B39" s="352">
        <v>0.0</v>
      </c>
      <c r="C39" s="353">
        <v>0.0</v>
      </c>
      <c r="D39" s="353">
        <v>0.0</v>
      </c>
      <c r="E39" s="353">
        <v>0.0</v>
      </c>
      <c r="F39" s="344"/>
      <c r="G39" s="345"/>
      <c r="H39" s="344"/>
      <c r="I39" s="347">
        <v>38.0</v>
      </c>
      <c r="J39" s="14" t="s">
        <v>6008</v>
      </c>
      <c r="K39" s="14">
        <v>1.0</v>
      </c>
      <c r="L39" s="14" t="s">
        <v>5366</v>
      </c>
    </row>
    <row r="40" ht="15.0" customHeight="1">
      <c r="A40" s="351" t="s">
        <v>6011</v>
      </c>
      <c r="B40" s="352">
        <v>0.0</v>
      </c>
      <c r="C40" s="353">
        <v>0.0</v>
      </c>
      <c r="D40" s="353">
        <v>0.0</v>
      </c>
      <c r="E40" s="353">
        <v>0.0</v>
      </c>
      <c r="F40" s="344"/>
      <c r="G40" s="345"/>
      <c r="H40" s="344"/>
      <c r="I40" s="347">
        <v>39.0</v>
      </c>
      <c r="J40" s="14" t="s">
        <v>6010</v>
      </c>
      <c r="K40" s="9">
        <v>2.0</v>
      </c>
      <c r="L40" s="14" t="s">
        <v>5402</v>
      </c>
    </row>
    <row r="41" ht="15.0" customHeight="1">
      <c r="A41" s="351" t="s">
        <v>6004</v>
      </c>
      <c r="B41" s="352">
        <v>0.0</v>
      </c>
      <c r="C41" s="353">
        <v>0.0</v>
      </c>
      <c r="D41" s="353">
        <v>0.0</v>
      </c>
      <c r="E41" s="353">
        <v>0.0</v>
      </c>
      <c r="F41" s="344"/>
      <c r="G41" s="345"/>
      <c r="H41" s="344"/>
      <c r="I41" s="347">
        <v>40.0</v>
      </c>
      <c r="J41" s="14" t="s">
        <v>5542</v>
      </c>
      <c r="K41" s="14">
        <v>2.0</v>
      </c>
      <c r="L41" s="14" t="s">
        <v>5369</v>
      </c>
    </row>
    <row r="42" ht="15.0" customHeight="1">
      <c r="A42" s="351" t="s">
        <v>5452</v>
      </c>
      <c r="B42" s="352">
        <v>0.0</v>
      </c>
      <c r="C42" s="353">
        <v>0.0</v>
      </c>
      <c r="D42" s="353">
        <v>0.0</v>
      </c>
      <c r="E42" s="353">
        <v>0.0</v>
      </c>
      <c r="F42" s="344"/>
      <c r="G42" s="345"/>
      <c r="H42" s="344"/>
      <c r="I42" s="347">
        <v>41.0</v>
      </c>
      <c r="J42" s="14" t="s">
        <v>5412</v>
      </c>
      <c r="K42" s="14">
        <v>2.0</v>
      </c>
      <c r="L42" s="14" t="s">
        <v>5369</v>
      </c>
    </row>
    <row r="43" ht="15.0" customHeight="1">
      <c r="A43" s="3"/>
      <c r="B43" s="344"/>
      <c r="C43" s="344"/>
      <c r="D43" s="344"/>
      <c r="E43" s="344"/>
      <c r="F43" s="344"/>
      <c r="G43" s="345"/>
      <c r="H43" s="344"/>
      <c r="I43" s="347">
        <v>42.0</v>
      </c>
      <c r="J43" s="14" t="s">
        <v>5761</v>
      </c>
      <c r="K43" s="14">
        <v>2.0</v>
      </c>
      <c r="L43" s="14" t="s">
        <v>5369</v>
      </c>
    </row>
    <row r="44" ht="19.5" customHeight="1">
      <c r="A44" s="346" t="s">
        <v>5411</v>
      </c>
      <c r="B44" s="48"/>
      <c r="C44" s="48"/>
      <c r="D44" s="48"/>
      <c r="E44" s="48"/>
      <c r="F44" s="344"/>
      <c r="G44" s="345"/>
      <c r="H44" s="344"/>
      <c r="I44" s="347">
        <v>43.0</v>
      </c>
      <c r="J44" s="14" t="s">
        <v>6006</v>
      </c>
      <c r="K44" s="14">
        <v>0.0</v>
      </c>
      <c r="L44" s="14" t="s">
        <v>5392</v>
      </c>
    </row>
    <row r="45" ht="15.0" customHeight="1">
      <c r="A45" s="348" t="s">
        <v>6000</v>
      </c>
      <c r="B45" s="349">
        <v>0.0</v>
      </c>
      <c r="C45" s="350">
        <v>0.0</v>
      </c>
      <c r="D45" s="350">
        <v>0.0</v>
      </c>
      <c r="E45" s="353"/>
      <c r="F45" s="344"/>
      <c r="G45" s="345"/>
      <c r="H45" s="344"/>
      <c r="I45" s="347">
        <v>44.0</v>
      </c>
      <c r="J45" s="14" t="s">
        <v>5377</v>
      </c>
      <c r="K45" s="14">
        <v>0.0</v>
      </c>
      <c r="L45" s="14" t="s">
        <v>5392</v>
      </c>
    </row>
    <row r="46" ht="15.0" customHeight="1">
      <c r="A46" s="351" t="s">
        <v>5417</v>
      </c>
      <c r="B46" s="354"/>
      <c r="C46" s="353">
        <v>0.0</v>
      </c>
      <c r="D46" s="353">
        <v>0.0</v>
      </c>
      <c r="E46" s="353"/>
      <c r="F46" s="344"/>
      <c r="G46" s="345"/>
      <c r="H46" s="344"/>
      <c r="I46" s="347">
        <v>45.0</v>
      </c>
      <c r="J46" s="14" t="s">
        <v>1934</v>
      </c>
      <c r="K46" s="14">
        <v>2.0</v>
      </c>
      <c r="L46" s="14" t="s">
        <v>5369</v>
      </c>
    </row>
    <row r="47" ht="15.0" customHeight="1">
      <c r="A47" s="351" t="s">
        <v>5649</v>
      </c>
      <c r="B47" s="352">
        <v>0.0</v>
      </c>
      <c r="C47" s="355"/>
      <c r="D47" s="355"/>
      <c r="E47" s="355"/>
      <c r="F47" s="344"/>
      <c r="G47" s="345"/>
      <c r="H47" s="344"/>
      <c r="I47" s="347">
        <v>46.0</v>
      </c>
      <c r="J47" s="14" t="s">
        <v>5930</v>
      </c>
      <c r="K47" s="14">
        <v>2.0</v>
      </c>
      <c r="L47" s="14" t="s">
        <v>5411</v>
      </c>
    </row>
    <row r="48" ht="15.0" customHeight="1">
      <c r="A48" s="351" t="s">
        <v>2859</v>
      </c>
      <c r="B48" s="354"/>
      <c r="C48" s="353">
        <v>0.0</v>
      </c>
      <c r="D48" s="353">
        <v>0.0</v>
      </c>
      <c r="E48" s="353"/>
      <c r="F48" s="344"/>
      <c r="G48" s="345"/>
      <c r="H48" s="344"/>
      <c r="I48" s="347">
        <v>47.0</v>
      </c>
      <c r="J48" s="14" t="s">
        <v>5652</v>
      </c>
      <c r="K48" s="9">
        <v>2.0</v>
      </c>
      <c r="L48" s="14" t="s">
        <v>5402</v>
      </c>
    </row>
    <row r="49" ht="15.0" customHeight="1">
      <c r="A49" s="351" t="s">
        <v>5930</v>
      </c>
      <c r="B49" s="354"/>
      <c r="C49" s="353">
        <v>0.0</v>
      </c>
      <c r="D49" s="353">
        <v>0.0</v>
      </c>
      <c r="E49" s="353"/>
      <c r="F49" s="344"/>
      <c r="G49" s="345"/>
      <c r="H49" s="344"/>
      <c r="I49" s="347">
        <v>48.0</v>
      </c>
      <c r="J49" s="14" t="s">
        <v>5461</v>
      </c>
      <c r="K49" s="9">
        <v>2.0</v>
      </c>
      <c r="L49" s="14" t="s">
        <v>5396</v>
      </c>
    </row>
    <row r="50" ht="15.0" customHeight="1">
      <c r="A50" s="351" t="s">
        <v>5652</v>
      </c>
      <c r="B50" s="352">
        <v>0.0</v>
      </c>
      <c r="C50" s="355"/>
      <c r="D50" s="355"/>
      <c r="E50" s="355"/>
      <c r="F50" s="344"/>
      <c r="G50" s="345"/>
      <c r="H50" s="344"/>
      <c r="I50" s="347">
        <v>49.0</v>
      </c>
      <c r="J50" s="14" t="s">
        <v>5767</v>
      </c>
      <c r="K50" s="14">
        <v>2.0</v>
      </c>
      <c r="L50" s="14" t="s">
        <v>5369</v>
      </c>
    </row>
    <row r="51" ht="15.0" customHeight="1">
      <c r="A51" s="351" t="s">
        <v>6012</v>
      </c>
      <c r="B51" s="352">
        <v>0.0</v>
      </c>
      <c r="C51" s="355"/>
      <c r="D51" s="344"/>
      <c r="E51" s="344"/>
      <c r="F51" s="344"/>
      <c r="G51" s="345"/>
      <c r="H51" s="344"/>
      <c r="I51" s="347">
        <v>50.0</v>
      </c>
      <c r="J51" s="14" t="s">
        <v>6012</v>
      </c>
      <c r="K51" s="14">
        <v>1.0</v>
      </c>
      <c r="L51" s="14" t="s">
        <v>5366</v>
      </c>
    </row>
    <row r="52" ht="15.0" customHeight="1">
      <c r="A52" s="351" t="s">
        <v>3203</v>
      </c>
      <c r="B52" s="354"/>
      <c r="C52" s="355"/>
      <c r="D52" s="353">
        <v>0.0</v>
      </c>
      <c r="E52" s="353"/>
      <c r="F52" s="344"/>
      <c r="G52" s="345"/>
      <c r="H52" s="344"/>
      <c r="I52" s="347">
        <v>51.0</v>
      </c>
      <c r="J52" s="14" t="s">
        <v>5923</v>
      </c>
      <c r="K52" s="9">
        <v>2.0</v>
      </c>
      <c r="L52" s="14" t="s">
        <v>5402</v>
      </c>
    </row>
    <row r="53" ht="15.0" customHeight="1">
      <c r="A53" s="351" t="s">
        <v>5438</v>
      </c>
      <c r="B53" s="352">
        <v>0.0</v>
      </c>
      <c r="C53" s="353">
        <v>0.0</v>
      </c>
      <c r="D53" s="353">
        <v>0.0</v>
      </c>
      <c r="E53" s="353"/>
      <c r="F53" s="344"/>
      <c r="G53" s="345"/>
      <c r="H53" s="344"/>
      <c r="I53" s="347">
        <v>52.0</v>
      </c>
      <c r="J53" s="14" t="s">
        <v>5463</v>
      </c>
      <c r="K53" s="14">
        <v>2.0</v>
      </c>
      <c r="L53" s="14" t="s">
        <v>5369</v>
      </c>
    </row>
    <row r="54" ht="15.0" customHeight="1">
      <c r="A54" s="351" t="s">
        <v>5462</v>
      </c>
      <c r="B54" s="354"/>
      <c r="C54" s="353">
        <v>0.0</v>
      </c>
      <c r="D54" s="355"/>
      <c r="E54" s="355"/>
      <c r="F54" s="344"/>
      <c r="G54" s="345"/>
      <c r="H54" s="344"/>
      <c r="I54" s="347">
        <v>53.0</v>
      </c>
      <c r="J54" s="14" t="s">
        <v>5548</v>
      </c>
      <c r="K54" s="14">
        <v>0.0</v>
      </c>
      <c r="L54" s="14" t="s">
        <v>5392</v>
      </c>
    </row>
    <row r="55" ht="15.0" customHeight="1">
      <c r="A55" s="351" t="s">
        <v>5464</v>
      </c>
      <c r="B55" s="352">
        <v>0.0</v>
      </c>
      <c r="C55" s="353">
        <v>0.0</v>
      </c>
      <c r="D55" s="353">
        <v>0.0</v>
      </c>
      <c r="E55" s="353"/>
      <c r="F55" s="344"/>
      <c r="G55" s="345"/>
      <c r="H55" s="344"/>
      <c r="I55" s="347">
        <v>54.0</v>
      </c>
      <c r="J55" s="14" t="s">
        <v>5467</v>
      </c>
      <c r="K55" s="14">
        <v>2.0</v>
      </c>
      <c r="L55" s="14" t="s">
        <v>5369</v>
      </c>
    </row>
    <row r="56" ht="15.0" customHeight="1">
      <c r="A56" s="351" t="s">
        <v>5912</v>
      </c>
      <c r="B56" s="352">
        <v>0.0</v>
      </c>
      <c r="C56" s="355"/>
      <c r="D56" s="355"/>
      <c r="E56" s="355"/>
      <c r="F56" s="344"/>
      <c r="G56" s="345"/>
      <c r="H56" s="344"/>
      <c r="I56" s="347">
        <v>55.0</v>
      </c>
      <c r="J56" s="14" t="s">
        <v>5469</v>
      </c>
      <c r="K56" s="14">
        <v>2.0</v>
      </c>
      <c r="L56" s="14" t="s">
        <v>5369</v>
      </c>
    </row>
    <row r="57" ht="15.0" customHeight="1">
      <c r="A57" s="351" t="s">
        <v>1532</v>
      </c>
      <c r="B57" s="352">
        <v>0.0</v>
      </c>
      <c r="C57" s="355"/>
      <c r="D57" s="355"/>
      <c r="E57" s="355"/>
      <c r="F57" s="344"/>
      <c r="G57" s="345"/>
      <c r="H57" s="344"/>
      <c r="I57" s="347">
        <v>56.0</v>
      </c>
      <c r="J57" s="14" t="s">
        <v>1063</v>
      </c>
      <c r="K57" s="14">
        <v>2.0</v>
      </c>
      <c r="L57" s="14" t="s">
        <v>5369</v>
      </c>
    </row>
    <row r="58" ht="15.0" customHeight="1">
      <c r="A58" s="351" t="s">
        <v>5452</v>
      </c>
      <c r="B58" s="354"/>
      <c r="C58" s="355"/>
      <c r="D58" s="353">
        <v>0.0</v>
      </c>
      <c r="E58" s="353"/>
      <c r="F58" s="344"/>
      <c r="G58" s="345"/>
      <c r="H58" s="344"/>
      <c r="I58" s="347">
        <v>57.0</v>
      </c>
      <c r="J58" s="14" t="s">
        <v>5470</v>
      </c>
      <c r="K58" s="14">
        <v>2.0</v>
      </c>
      <c r="L58" s="14" t="s">
        <v>5369</v>
      </c>
    </row>
    <row r="59" ht="15.0" customHeight="1">
      <c r="A59" s="3"/>
      <c r="B59" s="344"/>
      <c r="C59" s="344"/>
      <c r="D59" s="344"/>
      <c r="E59" s="344"/>
      <c r="F59" s="344"/>
      <c r="G59" s="345"/>
      <c r="H59" s="344"/>
      <c r="I59" s="347">
        <v>58.0</v>
      </c>
      <c r="J59" s="14" t="s">
        <v>5682</v>
      </c>
      <c r="K59" s="14">
        <v>2.0</v>
      </c>
      <c r="L59" s="14" t="s">
        <v>5369</v>
      </c>
    </row>
    <row r="60" ht="19.5" customHeight="1">
      <c r="A60" s="346" t="s">
        <v>5369</v>
      </c>
      <c r="B60" s="48"/>
      <c r="C60" s="48"/>
      <c r="D60" s="48"/>
      <c r="E60" s="48"/>
      <c r="F60" s="344"/>
      <c r="G60" s="345"/>
      <c r="H60" s="344"/>
      <c r="I60" s="347">
        <v>59.0</v>
      </c>
      <c r="J60" s="14" t="s">
        <v>5473</v>
      </c>
      <c r="K60" s="14">
        <v>2.0</v>
      </c>
      <c r="L60" s="14" t="s">
        <v>5369</v>
      </c>
    </row>
    <row r="61" ht="15.0" customHeight="1">
      <c r="A61" s="348" t="s">
        <v>5450</v>
      </c>
      <c r="B61" s="360"/>
      <c r="C61" s="361">
        <v>1.0</v>
      </c>
      <c r="D61" s="361">
        <v>1.0</v>
      </c>
      <c r="E61" s="361"/>
      <c r="F61" s="344"/>
      <c r="G61" s="345"/>
      <c r="H61" s="344"/>
      <c r="I61" s="347">
        <v>60.0</v>
      </c>
      <c r="J61" s="14" t="s">
        <v>3203</v>
      </c>
      <c r="K61" s="14">
        <v>2.0</v>
      </c>
      <c r="L61" s="14" t="s">
        <v>5411</v>
      </c>
    </row>
    <row r="62" ht="15.0" customHeight="1">
      <c r="A62" s="351" t="s">
        <v>6001</v>
      </c>
      <c r="B62" s="362">
        <v>2.0</v>
      </c>
      <c r="C62" s="14">
        <v>2.0</v>
      </c>
      <c r="D62" s="14">
        <v>2.0</v>
      </c>
      <c r="E62" s="14">
        <v>2.0</v>
      </c>
      <c r="F62" s="344"/>
      <c r="G62" s="345"/>
      <c r="H62" s="344"/>
      <c r="I62" s="347">
        <v>61.0</v>
      </c>
      <c r="J62" s="14" t="s">
        <v>5438</v>
      </c>
      <c r="K62" s="14">
        <v>2.0</v>
      </c>
      <c r="L62" s="14" t="s">
        <v>5411</v>
      </c>
    </row>
    <row r="63" ht="15.0" customHeight="1">
      <c r="A63" s="351" t="s">
        <v>5452</v>
      </c>
      <c r="B63" s="362">
        <v>3.0</v>
      </c>
      <c r="C63" s="344"/>
      <c r="D63" s="344"/>
      <c r="E63" s="344"/>
      <c r="F63" s="344"/>
      <c r="G63" s="345"/>
      <c r="H63" s="344"/>
      <c r="I63" s="347">
        <v>62.0</v>
      </c>
      <c r="J63" s="14" t="s">
        <v>6002</v>
      </c>
      <c r="K63" s="14">
        <v>1.0</v>
      </c>
      <c r="L63" s="14" t="s">
        <v>5366</v>
      </c>
    </row>
    <row r="64" ht="15.0" customHeight="1">
      <c r="A64" s="351" t="s">
        <v>1063</v>
      </c>
      <c r="B64" s="362">
        <v>5.0</v>
      </c>
      <c r="C64" s="14">
        <v>5.0</v>
      </c>
      <c r="D64" s="14">
        <v>5.0</v>
      </c>
      <c r="E64" s="14">
        <v>5.0</v>
      </c>
      <c r="F64" s="344"/>
      <c r="G64" s="345"/>
      <c r="H64" s="344"/>
      <c r="I64" s="347">
        <v>63.0</v>
      </c>
      <c r="J64" s="14" t="s">
        <v>5462</v>
      </c>
      <c r="K64" s="14">
        <v>2.0</v>
      </c>
      <c r="L64" s="14" t="s">
        <v>5369</v>
      </c>
    </row>
    <row r="65" ht="15.0" customHeight="1">
      <c r="A65" s="351" t="s">
        <v>5479</v>
      </c>
      <c r="B65" s="362">
        <v>6.0</v>
      </c>
      <c r="C65" s="14">
        <v>6.0</v>
      </c>
      <c r="D65" s="14">
        <v>6.0</v>
      </c>
      <c r="E65" s="14">
        <v>6.0</v>
      </c>
      <c r="F65" s="344"/>
      <c r="G65" s="345"/>
      <c r="H65" s="344"/>
      <c r="I65" s="347">
        <v>64.0</v>
      </c>
      <c r="J65" s="14" t="s">
        <v>5464</v>
      </c>
      <c r="K65" s="14">
        <v>2.0</v>
      </c>
      <c r="L65" s="14" t="s">
        <v>5411</v>
      </c>
    </row>
    <row r="66" ht="15.0" customHeight="1">
      <c r="A66" s="351" t="s">
        <v>5403</v>
      </c>
      <c r="B66" s="362">
        <v>7.0</v>
      </c>
      <c r="C66" s="14">
        <v>7.0</v>
      </c>
      <c r="D66" s="14">
        <v>7.0</v>
      </c>
      <c r="E66" s="14">
        <v>7.0</v>
      </c>
      <c r="F66" s="344"/>
      <c r="G66" s="345"/>
      <c r="H66" s="344"/>
      <c r="I66" s="347">
        <v>65.0</v>
      </c>
      <c r="J66" s="14" t="s">
        <v>2406</v>
      </c>
      <c r="K66" s="14">
        <v>0.0</v>
      </c>
      <c r="L66" s="14" t="s">
        <v>5392</v>
      </c>
    </row>
    <row r="67" ht="15.0" customHeight="1">
      <c r="A67" s="351" t="s">
        <v>5447</v>
      </c>
      <c r="B67" s="362">
        <v>10.0</v>
      </c>
      <c r="C67" s="14">
        <v>10.0</v>
      </c>
      <c r="D67" s="14">
        <v>10.0</v>
      </c>
      <c r="E67" s="14">
        <v>10.0</v>
      </c>
      <c r="F67" s="344"/>
      <c r="G67" s="345"/>
      <c r="H67" s="344"/>
      <c r="I67" s="347">
        <v>66.0</v>
      </c>
      <c r="J67" s="14" t="s">
        <v>6011</v>
      </c>
      <c r="K67" s="9">
        <v>2.0</v>
      </c>
      <c r="L67" s="14" t="s">
        <v>5402</v>
      </c>
    </row>
    <row r="68" ht="15.0" customHeight="1">
      <c r="A68" s="351" t="s">
        <v>5673</v>
      </c>
      <c r="B68" s="362">
        <v>11.0</v>
      </c>
      <c r="C68" s="14">
        <v>11.0</v>
      </c>
      <c r="D68" s="14">
        <v>11.0</v>
      </c>
      <c r="E68" s="14">
        <v>11.0</v>
      </c>
      <c r="F68" s="344"/>
      <c r="G68" s="345"/>
      <c r="H68" s="344"/>
      <c r="I68" s="347">
        <v>67.0</v>
      </c>
      <c r="J68" s="14" t="s">
        <v>5561</v>
      </c>
      <c r="K68" s="14">
        <v>2.0</v>
      </c>
      <c r="L68" s="14" t="s">
        <v>5369</v>
      </c>
    </row>
    <row r="69" ht="15.0" customHeight="1">
      <c r="A69" s="351" t="s">
        <v>5412</v>
      </c>
      <c r="B69" s="362">
        <v>13.0</v>
      </c>
      <c r="C69" s="14">
        <v>13.0</v>
      </c>
      <c r="D69" s="14">
        <v>13.0</v>
      </c>
      <c r="E69" s="14">
        <v>13.0</v>
      </c>
      <c r="F69" s="344"/>
      <c r="G69" s="345"/>
      <c r="H69" s="344"/>
      <c r="I69" s="347">
        <v>68.0</v>
      </c>
      <c r="J69" s="14" t="s">
        <v>2108</v>
      </c>
      <c r="K69" s="14">
        <v>2.0</v>
      </c>
      <c r="L69" s="14" t="s">
        <v>5369</v>
      </c>
    </row>
    <row r="70" ht="15.0" customHeight="1">
      <c r="A70" s="351" t="s">
        <v>3980</v>
      </c>
      <c r="B70" s="362">
        <v>14.0</v>
      </c>
      <c r="C70" s="14">
        <v>14.0</v>
      </c>
      <c r="D70" s="14">
        <v>14.0</v>
      </c>
      <c r="E70" s="14">
        <v>14.0</v>
      </c>
      <c r="F70" s="344"/>
      <c r="G70" s="345"/>
      <c r="H70" s="344"/>
      <c r="I70" s="347">
        <v>69.0</v>
      </c>
      <c r="J70" s="14" t="s">
        <v>5673</v>
      </c>
      <c r="K70" s="14">
        <v>2.0</v>
      </c>
      <c r="L70" s="14" t="s">
        <v>5369</v>
      </c>
    </row>
    <row r="71" ht="15.0" customHeight="1">
      <c r="A71" s="351" t="s">
        <v>5542</v>
      </c>
      <c r="B71" s="362">
        <v>15.0</v>
      </c>
      <c r="C71" s="14">
        <v>15.0</v>
      </c>
      <c r="D71" s="14">
        <v>15.0</v>
      </c>
      <c r="E71" s="14">
        <v>15.0</v>
      </c>
      <c r="F71" s="344"/>
      <c r="G71" s="345"/>
      <c r="H71" s="344"/>
      <c r="I71" s="347">
        <v>70.0</v>
      </c>
      <c r="J71" s="14" t="s">
        <v>5964</v>
      </c>
      <c r="K71" s="14">
        <v>2.0</v>
      </c>
      <c r="L71" s="14" t="s">
        <v>5369</v>
      </c>
    </row>
    <row r="72" ht="15.0" customHeight="1">
      <c r="A72" s="351" t="s">
        <v>1934</v>
      </c>
      <c r="B72" s="362">
        <v>16.0</v>
      </c>
      <c r="C72" s="14">
        <v>16.0</v>
      </c>
      <c r="D72" s="14">
        <v>16.0</v>
      </c>
      <c r="E72" s="14">
        <v>16.0</v>
      </c>
      <c r="F72" s="344"/>
      <c r="G72" s="345"/>
      <c r="H72" s="344"/>
      <c r="I72" s="347">
        <v>71.0</v>
      </c>
      <c r="J72" s="9" t="s">
        <v>5486</v>
      </c>
      <c r="K72" s="14">
        <v>2.0</v>
      </c>
      <c r="L72" s="14" t="s">
        <v>5369</v>
      </c>
    </row>
    <row r="73" ht="15.0" customHeight="1">
      <c r="A73" s="351" t="s">
        <v>5463</v>
      </c>
      <c r="B73" s="362">
        <v>17.0</v>
      </c>
      <c r="C73" s="14">
        <v>17.0</v>
      </c>
      <c r="D73" s="14">
        <v>17.0</v>
      </c>
      <c r="E73" s="14">
        <v>17.0</v>
      </c>
      <c r="F73" s="344"/>
      <c r="G73" s="345"/>
      <c r="H73" s="344"/>
      <c r="I73" s="347">
        <v>72.0</v>
      </c>
      <c r="J73" s="14" t="s">
        <v>5912</v>
      </c>
      <c r="K73" s="9">
        <v>2.0</v>
      </c>
      <c r="L73" s="14" t="s">
        <v>5441</v>
      </c>
    </row>
    <row r="74" ht="15.0" customHeight="1">
      <c r="A74" s="351" t="s">
        <v>5548</v>
      </c>
      <c r="B74" s="362">
        <v>18.0</v>
      </c>
      <c r="C74" s="14">
        <v>18.0</v>
      </c>
      <c r="D74" s="14">
        <v>18.0</v>
      </c>
      <c r="E74" s="14">
        <v>18.0</v>
      </c>
      <c r="F74" s="344"/>
      <c r="G74" s="345"/>
      <c r="H74" s="344"/>
      <c r="I74" s="347">
        <v>73.0</v>
      </c>
      <c r="J74" s="14" t="s">
        <v>1119</v>
      </c>
      <c r="K74" s="14">
        <v>0.0</v>
      </c>
      <c r="L74" s="14" t="s">
        <v>5392</v>
      </c>
    </row>
    <row r="75" ht="15.0" customHeight="1">
      <c r="A75" s="351" t="s">
        <v>5434</v>
      </c>
      <c r="B75" s="362">
        <v>21.0</v>
      </c>
      <c r="C75" s="14">
        <v>21.0</v>
      </c>
      <c r="D75" s="14">
        <v>21.0</v>
      </c>
      <c r="E75" s="14">
        <v>21.0</v>
      </c>
      <c r="F75" s="344"/>
      <c r="G75" s="345"/>
      <c r="H75" s="344"/>
      <c r="I75" s="347">
        <v>74.0</v>
      </c>
      <c r="J75" s="14" t="s">
        <v>6004</v>
      </c>
      <c r="K75" s="14">
        <v>1.0</v>
      </c>
      <c r="L75" s="14" t="s">
        <v>5366</v>
      </c>
    </row>
    <row r="76" ht="15.0" customHeight="1">
      <c r="A76" s="351" t="s">
        <v>6015</v>
      </c>
      <c r="B76" s="362">
        <v>24.0</v>
      </c>
      <c r="C76" s="14">
        <v>24.0</v>
      </c>
      <c r="D76" s="14">
        <v>24.0</v>
      </c>
      <c r="E76" s="14">
        <v>24.0</v>
      </c>
      <c r="F76" s="344"/>
      <c r="G76" s="345"/>
      <c r="H76" s="344"/>
      <c r="I76" s="347">
        <v>75.0</v>
      </c>
      <c r="J76" s="14" t="s">
        <v>6016</v>
      </c>
      <c r="K76" s="14">
        <v>2.0</v>
      </c>
      <c r="L76" s="14" t="s">
        <v>5369</v>
      </c>
    </row>
    <row r="77" ht="15.0" customHeight="1">
      <c r="A77" s="351" t="s">
        <v>6016</v>
      </c>
      <c r="B77" s="362">
        <v>25.0</v>
      </c>
      <c r="C77" s="14">
        <v>25.0</v>
      </c>
      <c r="D77" s="14">
        <v>25.0</v>
      </c>
      <c r="E77" s="14">
        <v>25.0</v>
      </c>
      <c r="F77" s="344"/>
      <c r="G77" s="345"/>
      <c r="H77" s="344"/>
      <c r="I77" s="347">
        <v>76.0</v>
      </c>
      <c r="J77" s="14" t="s">
        <v>5998</v>
      </c>
      <c r="K77" s="14">
        <v>0.0</v>
      </c>
      <c r="L77" s="14" t="s">
        <v>5392</v>
      </c>
    </row>
    <row r="78" ht="15.0" customHeight="1">
      <c r="A78" s="351" t="s">
        <v>2374</v>
      </c>
      <c r="B78" s="362">
        <v>26.0</v>
      </c>
      <c r="C78" s="14">
        <v>26.0</v>
      </c>
      <c r="D78" s="14">
        <v>26.0</v>
      </c>
      <c r="E78" s="14">
        <v>26.0</v>
      </c>
      <c r="F78" s="344"/>
      <c r="G78" s="345"/>
      <c r="H78" s="344"/>
      <c r="I78" s="347">
        <v>77.0</v>
      </c>
      <c r="J78" s="14" t="s">
        <v>6017</v>
      </c>
      <c r="K78" s="14">
        <v>2.0</v>
      </c>
      <c r="L78" s="14" t="s">
        <v>5369</v>
      </c>
    </row>
    <row r="79" ht="15.0" customHeight="1">
      <c r="A79" s="351" t="s">
        <v>5469</v>
      </c>
      <c r="B79" s="362">
        <v>27.0</v>
      </c>
      <c r="C79" s="14">
        <v>27.0</v>
      </c>
      <c r="D79" s="14">
        <v>27.0</v>
      </c>
      <c r="E79" s="14">
        <v>27.0</v>
      </c>
      <c r="F79" s="344"/>
      <c r="G79" s="345"/>
      <c r="H79" s="344"/>
      <c r="I79" s="347">
        <v>78.0</v>
      </c>
      <c r="J79" s="14" t="s">
        <v>6015</v>
      </c>
      <c r="K79" s="14">
        <v>2.0</v>
      </c>
      <c r="L79" s="14" t="s">
        <v>5369</v>
      </c>
    </row>
    <row r="80" ht="15.0" customHeight="1">
      <c r="A80" s="351" t="s">
        <v>5408</v>
      </c>
      <c r="B80" s="362">
        <v>32.0</v>
      </c>
      <c r="C80" s="14">
        <v>32.0</v>
      </c>
      <c r="D80" s="14">
        <v>32.0</v>
      </c>
      <c r="E80" s="14">
        <v>32.0</v>
      </c>
      <c r="F80" s="344"/>
      <c r="G80" s="345"/>
      <c r="H80" s="344"/>
      <c r="I80" s="347">
        <v>79.0</v>
      </c>
      <c r="J80" s="14" t="s">
        <v>5686</v>
      </c>
      <c r="K80" s="14">
        <v>2.0</v>
      </c>
      <c r="L80" s="14" t="s">
        <v>5369</v>
      </c>
    </row>
    <row r="81" ht="15.0" customHeight="1">
      <c r="A81" s="351" t="s">
        <v>3203</v>
      </c>
      <c r="B81" s="362">
        <v>34.0</v>
      </c>
      <c r="C81" s="344"/>
      <c r="D81" s="344"/>
      <c r="E81" s="344"/>
      <c r="F81" s="344"/>
      <c r="G81" s="345"/>
      <c r="H81" s="344"/>
      <c r="I81" s="347">
        <v>80.0</v>
      </c>
      <c r="J81" s="14" t="s">
        <v>5479</v>
      </c>
      <c r="K81" s="14">
        <v>2.0</v>
      </c>
      <c r="L81" s="14" t="s">
        <v>5369</v>
      </c>
    </row>
    <row r="82" ht="15.0" customHeight="1">
      <c r="A82" s="351" t="s">
        <v>5750</v>
      </c>
      <c r="B82" s="362">
        <v>35.0</v>
      </c>
      <c r="C82" s="14">
        <v>35.0</v>
      </c>
      <c r="D82" s="14">
        <v>35.0</v>
      </c>
      <c r="E82" s="14">
        <v>35.0</v>
      </c>
      <c r="F82" s="344"/>
      <c r="G82" s="345"/>
      <c r="H82" s="344"/>
      <c r="I82" s="347">
        <v>81.0</v>
      </c>
      <c r="J82" s="14" t="s">
        <v>6025</v>
      </c>
      <c r="K82" s="14">
        <v>0.0</v>
      </c>
      <c r="L82" s="14" t="s">
        <v>5366</v>
      </c>
    </row>
    <row r="83" ht="15.0" customHeight="1">
      <c r="A83" s="351" t="s">
        <v>5682</v>
      </c>
      <c r="B83" s="362">
        <v>37.0</v>
      </c>
      <c r="C83" s="14">
        <v>37.0</v>
      </c>
      <c r="D83" s="14">
        <v>37.0</v>
      </c>
      <c r="E83" s="14">
        <v>37.0</v>
      </c>
      <c r="F83" s="344"/>
      <c r="G83" s="345"/>
      <c r="H83" s="344"/>
      <c r="I83" s="347">
        <v>82.0</v>
      </c>
      <c r="J83" s="14" t="s">
        <v>5915</v>
      </c>
      <c r="K83" s="14">
        <v>2.0</v>
      </c>
      <c r="L83" s="14" t="s">
        <v>5369</v>
      </c>
    </row>
    <row r="84" ht="15.0" customHeight="1">
      <c r="A84" s="351" t="s">
        <v>5744</v>
      </c>
      <c r="B84" s="362">
        <v>38.0</v>
      </c>
      <c r="C84" s="14">
        <v>38.0</v>
      </c>
      <c r="D84" s="14">
        <v>38.0</v>
      </c>
      <c r="E84" s="14">
        <v>38.0</v>
      </c>
      <c r="F84" s="344"/>
      <c r="G84" s="345"/>
      <c r="H84" s="344"/>
      <c r="I84" s="347">
        <v>83.0</v>
      </c>
      <c r="J84" s="14" t="s">
        <v>1532</v>
      </c>
      <c r="K84" s="14">
        <v>0.0</v>
      </c>
      <c r="L84" s="14" t="s">
        <v>5392</v>
      </c>
    </row>
    <row r="85" ht="15.0" customHeight="1">
      <c r="A85" s="351" t="s">
        <v>5376</v>
      </c>
      <c r="B85" s="362">
        <v>40.0</v>
      </c>
      <c r="C85" s="14">
        <v>40.0</v>
      </c>
      <c r="D85" s="14">
        <v>40.0</v>
      </c>
      <c r="E85" s="14">
        <v>40.0</v>
      </c>
      <c r="F85" s="344"/>
      <c r="G85" s="345"/>
      <c r="H85" s="344"/>
      <c r="I85" s="347">
        <v>84.0</v>
      </c>
      <c r="J85" s="14" t="s">
        <v>5931</v>
      </c>
      <c r="K85" s="14">
        <v>2.0</v>
      </c>
      <c r="L85" s="14" t="s">
        <v>5369</v>
      </c>
    </row>
    <row r="86" ht="15.0" customHeight="1">
      <c r="A86" s="351" t="s">
        <v>5686</v>
      </c>
      <c r="B86" s="362">
        <v>41.0</v>
      </c>
      <c r="C86" s="14">
        <v>41.0</v>
      </c>
      <c r="D86" s="14">
        <v>41.0</v>
      </c>
      <c r="E86" s="14">
        <v>41.0</v>
      </c>
      <c r="F86" s="344"/>
      <c r="G86" s="345"/>
      <c r="H86" s="344"/>
      <c r="I86" s="347">
        <v>85.0</v>
      </c>
      <c r="J86" s="14" t="s">
        <v>5452</v>
      </c>
      <c r="K86" s="14">
        <v>2.0</v>
      </c>
      <c r="L86" s="14" t="s">
        <v>5411</v>
      </c>
    </row>
    <row r="87" ht="15.0" customHeight="1">
      <c r="A87" s="351" t="s">
        <v>5420</v>
      </c>
      <c r="B87" s="362">
        <v>42.0</v>
      </c>
      <c r="C87" s="14">
        <v>42.0</v>
      </c>
      <c r="D87" s="14">
        <v>42.0</v>
      </c>
      <c r="E87" s="14">
        <v>42.0</v>
      </c>
      <c r="F87" s="344"/>
      <c r="G87" s="345"/>
      <c r="H87" s="344"/>
      <c r="I87" s="347">
        <v>86.0</v>
      </c>
      <c r="J87" s="14" t="s">
        <v>5952</v>
      </c>
      <c r="K87" s="14">
        <v>2.0</v>
      </c>
      <c r="L87" s="14" t="s">
        <v>5369</v>
      </c>
    </row>
    <row r="88" ht="15.0" customHeight="1">
      <c r="A88" s="351" t="s">
        <v>5473</v>
      </c>
      <c r="B88" s="362">
        <v>43.0</v>
      </c>
      <c r="C88" s="344"/>
      <c r="D88" s="344"/>
      <c r="E88" s="344"/>
      <c r="F88" s="344"/>
      <c r="G88" s="345"/>
      <c r="H88" s="344"/>
      <c r="I88" s="347">
        <v>87.0</v>
      </c>
      <c r="J88" s="14" t="s">
        <v>5939</v>
      </c>
      <c r="K88" s="14">
        <v>0.0</v>
      </c>
      <c r="L88" s="14" t="s">
        <v>5392</v>
      </c>
    </row>
    <row r="89" ht="15.0" customHeight="1">
      <c r="A89" s="351" t="s">
        <v>5467</v>
      </c>
      <c r="B89" s="362">
        <v>44.0</v>
      </c>
      <c r="C89" s="14">
        <v>44.0</v>
      </c>
      <c r="D89" s="14">
        <v>44.0</v>
      </c>
      <c r="E89" s="14">
        <v>44.0</v>
      </c>
      <c r="F89" s="344"/>
      <c r="G89" s="345"/>
      <c r="H89" s="344"/>
      <c r="I89" s="347">
        <v>88.0</v>
      </c>
      <c r="J89" s="14" t="s">
        <v>2469</v>
      </c>
      <c r="K89" s="14">
        <v>0.0</v>
      </c>
      <c r="L89" s="14" t="s">
        <v>5392</v>
      </c>
    </row>
    <row r="90" ht="15.0" customHeight="1">
      <c r="A90" s="351" t="s">
        <v>5382</v>
      </c>
      <c r="B90" s="362">
        <v>45.0</v>
      </c>
      <c r="C90" s="14">
        <v>45.0</v>
      </c>
      <c r="D90" s="14">
        <v>45.0</v>
      </c>
      <c r="E90" s="14">
        <v>45.0</v>
      </c>
      <c r="F90" s="344"/>
      <c r="G90" s="345"/>
      <c r="H90" s="344"/>
      <c r="I90" s="347">
        <v>89.0</v>
      </c>
      <c r="J90" s="14" t="s">
        <v>6018</v>
      </c>
      <c r="K90" s="14">
        <v>2.0</v>
      </c>
      <c r="L90" s="14" t="s">
        <v>5369</v>
      </c>
    </row>
    <row r="91" ht="15.0" customHeight="1">
      <c r="A91" s="351" t="s">
        <v>5470</v>
      </c>
      <c r="B91" s="356"/>
      <c r="C91" s="14">
        <v>48.0</v>
      </c>
      <c r="D91" s="14">
        <v>48.0</v>
      </c>
      <c r="E91" s="14">
        <v>48.0</v>
      </c>
      <c r="F91" s="344"/>
      <c r="G91" s="345"/>
      <c r="H91" s="344"/>
      <c r="I91" s="347">
        <v>90.0</v>
      </c>
      <c r="J91" s="363" t="s">
        <v>669</v>
      </c>
      <c r="K91" s="363">
        <v>1.0</v>
      </c>
      <c r="L91" s="363" t="s">
        <v>5366</v>
      </c>
    </row>
    <row r="92" ht="15.0" customHeight="1">
      <c r="A92" s="351" t="s">
        <v>5997</v>
      </c>
      <c r="B92" s="362">
        <v>57.0</v>
      </c>
      <c r="C92" s="14">
        <v>57.0</v>
      </c>
      <c r="D92" s="14">
        <v>57.0</v>
      </c>
      <c r="E92" s="14">
        <v>57.0</v>
      </c>
      <c r="F92" s="344"/>
      <c r="G92" s="345"/>
      <c r="H92" s="344"/>
      <c r="I92" s="382"/>
      <c r="J92" s="364" t="s">
        <v>5493</v>
      </c>
      <c r="K92" s="365">
        <f>SUM(K2:K91)</f>
        <v>142</v>
      </c>
      <c r="L92" s="366"/>
    </row>
    <row r="93" ht="15.0" customHeight="1">
      <c r="A93" s="351" t="s">
        <v>5418</v>
      </c>
      <c r="B93" s="362">
        <v>58.0</v>
      </c>
      <c r="C93" s="344"/>
      <c r="D93" s="344"/>
      <c r="E93" s="344"/>
      <c r="F93" s="344"/>
      <c r="G93" s="345"/>
      <c r="H93" s="344"/>
      <c r="I93" s="382"/>
      <c r="J93" s="14" t="s">
        <v>5497</v>
      </c>
      <c r="K93" s="367">
        <f>K92-((2*5)+(2*5))</f>
        <v>122</v>
      </c>
      <c r="L93" s="3"/>
    </row>
    <row r="94" ht="15.0" customHeight="1">
      <c r="A94" s="351" t="s">
        <v>5761</v>
      </c>
      <c r="B94" s="356"/>
      <c r="C94" s="14">
        <v>59.0</v>
      </c>
      <c r="D94" s="14">
        <v>59.0</v>
      </c>
      <c r="E94" s="14"/>
      <c r="F94" s="344"/>
      <c r="G94" s="345"/>
      <c r="H94" s="344"/>
      <c r="I94" s="382"/>
      <c r="J94" s="3"/>
      <c r="K94" s="344"/>
      <c r="L94" s="3"/>
    </row>
    <row r="95" ht="15.0" customHeight="1">
      <c r="A95" s="351" t="s">
        <v>6005</v>
      </c>
      <c r="B95" s="362">
        <v>59.0</v>
      </c>
      <c r="C95" s="344"/>
      <c r="D95" s="344"/>
      <c r="E95" s="344"/>
      <c r="F95" s="344"/>
      <c r="G95" s="345"/>
      <c r="H95" s="344"/>
      <c r="I95" s="382"/>
      <c r="J95" s="3"/>
      <c r="K95" s="344"/>
      <c r="L95" s="3"/>
    </row>
    <row r="96" ht="15.0" customHeight="1">
      <c r="A96" s="351" t="s">
        <v>5540</v>
      </c>
      <c r="B96" s="362">
        <v>68.0</v>
      </c>
      <c r="C96" s="14">
        <v>68.0</v>
      </c>
      <c r="D96" s="14">
        <v>68.0</v>
      </c>
      <c r="E96" s="14">
        <v>68.0</v>
      </c>
      <c r="F96" s="344"/>
      <c r="G96" s="345"/>
      <c r="H96" s="344"/>
      <c r="I96" s="382"/>
      <c r="J96" s="3"/>
      <c r="K96" s="344"/>
      <c r="L96" s="3"/>
    </row>
    <row r="97" ht="15.0" customHeight="1">
      <c r="A97" s="351" t="s">
        <v>1707</v>
      </c>
      <c r="B97" s="362">
        <v>70.0</v>
      </c>
      <c r="C97" s="14">
        <v>70.0</v>
      </c>
      <c r="D97" s="14">
        <v>70.0</v>
      </c>
      <c r="E97" s="14"/>
      <c r="F97" s="344"/>
      <c r="G97" s="345"/>
      <c r="H97" s="344"/>
      <c r="I97" s="382"/>
      <c r="J97" s="3"/>
      <c r="K97" s="344"/>
      <c r="L97" s="3"/>
    </row>
    <row r="98" ht="15.0" customHeight="1">
      <c r="A98" s="351" t="s">
        <v>5931</v>
      </c>
      <c r="B98" s="356"/>
      <c r="C98" s="14">
        <v>72.0</v>
      </c>
      <c r="D98" s="14">
        <v>72.0</v>
      </c>
      <c r="E98" s="14">
        <v>72.0</v>
      </c>
      <c r="F98" s="344"/>
      <c r="G98" s="345"/>
      <c r="H98" s="344"/>
      <c r="I98" s="382"/>
      <c r="J98" s="3"/>
      <c r="K98" s="344"/>
      <c r="L98" s="3"/>
    </row>
    <row r="99" ht="15.0" customHeight="1">
      <c r="A99" s="351" t="s">
        <v>6017</v>
      </c>
      <c r="B99" s="362">
        <v>73.0</v>
      </c>
      <c r="C99" s="14">
        <v>73.0</v>
      </c>
      <c r="D99" s="14">
        <v>73.0</v>
      </c>
      <c r="E99" s="14">
        <v>73.0</v>
      </c>
      <c r="F99" s="344"/>
      <c r="G99" s="345"/>
      <c r="H99" s="344"/>
      <c r="I99" s="382"/>
      <c r="J99" s="3"/>
      <c r="K99" s="344"/>
      <c r="L99" s="3"/>
    </row>
    <row r="100" ht="15.0" customHeight="1">
      <c r="A100" s="351" t="s">
        <v>5525</v>
      </c>
      <c r="B100" s="356"/>
      <c r="C100" s="14">
        <v>78.0</v>
      </c>
      <c r="D100" s="14">
        <v>78.0</v>
      </c>
      <c r="E100" s="14">
        <v>78.0</v>
      </c>
      <c r="F100" s="344"/>
      <c r="G100" s="345"/>
      <c r="H100" s="344"/>
      <c r="I100" s="382"/>
      <c r="J100" s="3"/>
      <c r="K100" s="344"/>
      <c r="L100" s="3"/>
    </row>
    <row r="101" ht="15.0" customHeight="1">
      <c r="A101" s="351" t="s">
        <v>5395</v>
      </c>
      <c r="B101" s="362">
        <v>78.0</v>
      </c>
      <c r="C101" s="344"/>
      <c r="D101" s="344"/>
      <c r="E101" s="344"/>
      <c r="F101" s="344"/>
      <c r="G101" s="345"/>
      <c r="H101" s="344"/>
      <c r="I101" s="382"/>
      <c r="J101" s="3"/>
      <c r="K101" s="344"/>
      <c r="L101" s="3"/>
    </row>
    <row r="102" ht="15.0" customHeight="1">
      <c r="A102" s="351" t="s">
        <v>5843</v>
      </c>
      <c r="B102" s="356"/>
      <c r="C102" s="14">
        <v>82.0</v>
      </c>
      <c r="D102" s="14">
        <v>82.0</v>
      </c>
      <c r="E102" s="14">
        <v>82.0</v>
      </c>
      <c r="F102" s="344"/>
      <c r="G102" s="345"/>
      <c r="H102" s="344"/>
      <c r="I102" s="382"/>
      <c r="J102" s="3"/>
      <c r="K102" s="344"/>
      <c r="L102" s="3"/>
    </row>
    <row r="103" ht="15.0" customHeight="1">
      <c r="A103" s="351" t="s">
        <v>5462</v>
      </c>
      <c r="B103" s="362">
        <v>82.0</v>
      </c>
      <c r="C103" s="344"/>
      <c r="D103" s="344"/>
      <c r="E103" s="344"/>
      <c r="F103" s="344"/>
      <c r="G103" s="345"/>
      <c r="H103" s="344"/>
      <c r="I103" s="382"/>
      <c r="J103" s="3"/>
      <c r="K103" s="344"/>
      <c r="L103" s="3"/>
    </row>
    <row r="104" ht="15.0" customHeight="1">
      <c r="A104" s="351" t="s">
        <v>5461</v>
      </c>
      <c r="B104" s="362">
        <v>83.0</v>
      </c>
      <c r="C104" s="344"/>
      <c r="D104" s="344"/>
      <c r="E104" s="344"/>
      <c r="F104" s="344"/>
      <c r="G104" s="345"/>
      <c r="H104" s="344"/>
      <c r="I104" s="382"/>
      <c r="J104" s="3"/>
      <c r="K104" s="344"/>
      <c r="L104" s="3"/>
    </row>
    <row r="105" ht="15.0" customHeight="1">
      <c r="A105" s="357" t="s">
        <v>5486</v>
      </c>
      <c r="B105" s="356"/>
      <c r="C105" s="344"/>
      <c r="D105" s="14"/>
      <c r="E105" s="9">
        <v>87.0</v>
      </c>
      <c r="F105" s="344"/>
      <c r="G105" s="345"/>
      <c r="H105" s="344"/>
      <c r="I105" s="382"/>
      <c r="J105" s="3"/>
      <c r="K105" s="344"/>
      <c r="L105" s="3"/>
    </row>
    <row r="106" ht="15.0" customHeight="1">
      <c r="A106" s="351" t="s">
        <v>5462</v>
      </c>
      <c r="B106" s="356"/>
      <c r="C106" s="344"/>
      <c r="D106" s="14">
        <v>88.0</v>
      </c>
      <c r="E106" s="14">
        <v>88.0</v>
      </c>
      <c r="F106" s="344"/>
      <c r="G106" s="345"/>
      <c r="H106" s="344"/>
      <c r="I106" s="382"/>
      <c r="J106" s="3"/>
      <c r="K106" s="344"/>
      <c r="L106" s="3"/>
    </row>
    <row r="107" ht="15.0" customHeight="1">
      <c r="A107" s="351" t="s">
        <v>2108</v>
      </c>
      <c r="B107" s="362">
        <v>90.0</v>
      </c>
      <c r="C107" s="14">
        <v>90.0</v>
      </c>
      <c r="D107" s="14">
        <v>90.0</v>
      </c>
      <c r="E107" s="14">
        <v>90.0</v>
      </c>
      <c r="F107" s="344"/>
      <c r="G107" s="345"/>
      <c r="H107" s="344"/>
      <c r="I107" s="382"/>
      <c r="J107" s="3"/>
      <c r="K107" s="344"/>
      <c r="L107" s="3"/>
    </row>
    <row r="108" ht="15.0" customHeight="1">
      <c r="A108" s="351" t="s">
        <v>5915</v>
      </c>
      <c r="B108" s="362">
        <v>92.0</v>
      </c>
      <c r="C108" s="14">
        <v>92.0</v>
      </c>
      <c r="D108" s="14">
        <v>92.0</v>
      </c>
      <c r="E108" s="14">
        <v>92.0</v>
      </c>
      <c r="F108" s="344"/>
      <c r="G108" s="345"/>
      <c r="H108" s="344"/>
      <c r="I108" s="382"/>
      <c r="J108" s="3"/>
      <c r="K108" s="344"/>
      <c r="L108" s="3"/>
    </row>
    <row r="109" ht="15.0" customHeight="1">
      <c r="A109" s="351" t="s">
        <v>6018</v>
      </c>
      <c r="B109" s="356"/>
      <c r="C109" s="14">
        <v>93.0</v>
      </c>
      <c r="D109" s="14">
        <v>93.0</v>
      </c>
      <c r="E109" s="14">
        <v>93.0</v>
      </c>
      <c r="F109" s="344"/>
      <c r="G109" s="345"/>
      <c r="H109" s="344"/>
      <c r="I109" s="382"/>
      <c r="J109" s="3"/>
      <c r="K109" s="344"/>
      <c r="L109" s="3"/>
    </row>
    <row r="110" ht="15.0" customHeight="1">
      <c r="A110" s="351" t="s">
        <v>5473</v>
      </c>
      <c r="B110" s="356"/>
      <c r="C110" s="344"/>
      <c r="D110" s="14">
        <v>94.0</v>
      </c>
      <c r="E110" s="14"/>
      <c r="F110" s="344"/>
      <c r="G110" s="345"/>
      <c r="H110" s="344"/>
      <c r="I110" s="382"/>
      <c r="J110" s="3"/>
      <c r="K110" s="344"/>
      <c r="L110" s="3"/>
    </row>
    <row r="111" ht="15.0" customHeight="1">
      <c r="A111" s="357" t="s">
        <v>5964</v>
      </c>
      <c r="B111" s="356"/>
      <c r="C111" s="344"/>
      <c r="D111" s="14"/>
      <c r="E111" s="9">
        <v>94.0</v>
      </c>
      <c r="F111" s="344"/>
      <c r="G111" s="345"/>
      <c r="H111" s="344"/>
      <c r="I111" s="382"/>
      <c r="J111" s="3"/>
      <c r="K111" s="344"/>
      <c r="L111" s="3"/>
    </row>
    <row r="112" ht="15.0" customHeight="1">
      <c r="A112" s="351" t="s">
        <v>5767</v>
      </c>
      <c r="B112" s="356"/>
      <c r="C112" s="344"/>
      <c r="D112" s="14">
        <v>96.0</v>
      </c>
      <c r="E112" s="14">
        <v>96.0</v>
      </c>
      <c r="F112" s="344"/>
      <c r="G112" s="345"/>
      <c r="H112" s="344"/>
      <c r="I112" s="382"/>
      <c r="J112" s="3"/>
      <c r="K112" s="344"/>
      <c r="L112" s="3"/>
    </row>
    <row r="113" ht="15.0" customHeight="1">
      <c r="A113" s="357" t="s">
        <v>5952</v>
      </c>
      <c r="B113" s="356"/>
      <c r="C113" s="344"/>
      <c r="D113" s="14"/>
      <c r="E113" s="9">
        <v>98.0</v>
      </c>
      <c r="F113" s="344"/>
      <c r="G113" s="345"/>
      <c r="H113" s="344"/>
      <c r="I113" s="382"/>
      <c r="J113" s="3"/>
      <c r="K113" s="344"/>
      <c r="L113" s="3"/>
    </row>
    <row r="114" ht="15.0" customHeight="1">
      <c r="A114" s="351" t="s">
        <v>5398</v>
      </c>
      <c r="B114" s="356"/>
      <c r="C114" s="344"/>
      <c r="D114" s="14">
        <v>100.0</v>
      </c>
      <c r="E114" s="14">
        <v>100.0</v>
      </c>
      <c r="F114" s="344"/>
      <c r="G114" s="345"/>
      <c r="H114" s="344"/>
      <c r="I114" s="382"/>
      <c r="J114" s="3"/>
      <c r="K114" s="344"/>
      <c r="L114" s="3"/>
    </row>
    <row r="115" ht="15.0" customHeight="1">
      <c r="A115" s="351" t="s">
        <v>5964</v>
      </c>
      <c r="B115" s="362" t="s">
        <v>5966</v>
      </c>
      <c r="C115" s="14" t="s">
        <v>5966</v>
      </c>
      <c r="D115" s="14" t="s">
        <v>5966</v>
      </c>
      <c r="E115" s="14"/>
      <c r="F115" s="344"/>
      <c r="G115" s="345"/>
      <c r="H115" s="344"/>
      <c r="I115" s="382"/>
      <c r="J115" s="3"/>
      <c r="K115" s="344"/>
      <c r="L115" s="3"/>
    </row>
    <row r="116" ht="15.0" customHeight="1">
      <c r="A116" s="351" t="s">
        <v>5561</v>
      </c>
      <c r="B116" s="362" t="s">
        <v>5577</v>
      </c>
      <c r="C116" s="14" t="s">
        <v>5577</v>
      </c>
      <c r="D116" s="14" t="s">
        <v>5577</v>
      </c>
      <c r="E116" s="14"/>
      <c r="F116" s="344"/>
      <c r="G116" s="345"/>
      <c r="H116" s="344"/>
      <c r="I116" s="382"/>
      <c r="J116" s="3"/>
      <c r="K116" s="344"/>
      <c r="L116" s="3"/>
    </row>
    <row r="117" ht="15.0" customHeight="1">
      <c r="A117" s="351" t="s">
        <v>5952</v>
      </c>
      <c r="B117" s="362" t="s">
        <v>6021</v>
      </c>
      <c r="C117" s="14" t="s">
        <v>5967</v>
      </c>
      <c r="D117" s="14" t="s">
        <v>5967</v>
      </c>
      <c r="E117" s="14"/>
      <c r="F117" s="344"/>
      <c r="G117" s="345"/>
      <c r="H117" s="344"/>
      <c r="I117" s="382"/>
      <c r="J117" s="3"/>
      <c r="K117" s="344"/>
      <c r="L117" s="3"/>
    </row>
  </sheetData>
  <mergeCells count="4">
    <mergeCell ref="A2:E2"/>
    <mergeCell ref="A28:E28"/>
    <mergeCell ref="A44:E44"/>
    <mergeCell ref="A60:E60"/>
  </mergeCells>
  <conditionalFormatting sqref="B3:E26">
    <cfRule type="containsBlanks" dxfId="0" priority="1">
      <formula>LEN(TRIM(B3))=0</formula>
    </cfRule>
  </conditionalFormatting>
  <conditionalFormatting sqref="B3:E26">
    <cfRule type="cellIs" dxfId="1" priority="2" operator="lessThanOrEqual">
      <formula>25</formula>
    </cfRule>
  </conditionalFormatting>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4855</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5595</v>
      </c>
      <c r="K2" s="9">
        <v>2.0</v>
      </c>
      <c r="L2" s="14" t="s">
        <v>5441</v>
      </c>
    </row>
    <row r="3" ht="15.0" customHeight="1">
      <c r="A3" s="348" t="s">
        <v>5377</v>
      </c>
      <c r="B3" s="349">
        <v>0.0</v>
      </c>
      <c r="C3" s="350">
        <v>0.0</v>
      </c>
      <c r="D3" s="350">
        <v>0.0</v>
      </c>
      <c r="E3" s="350">
        <v>0.0</v>
      </c>
      <c r="F3" s="344"/>
      <c r="G3" s="345"/>
      <c r="H3" s="344"/>
      <c r="I3" s="347">
        <v>2.0</v>
      </c>
      <c r="J3" s="14" t="s">
        <v>6026</v>
      </c>
      <c r="K3" s="14">
        <v>2.0</v>
      </c>
      <c r="L3" s="14" t="s">
        <v>5411</v>
      </c>
    </row>
    <row r="4" ht="15.0" customHeight="1">
      <c r="A4" s="351" t="s">
        <v>1119</v>
      </c>
      <c r="B4" s="352">
        <v>0.0</v>
      </c>
      <c r="C4" s="353">
        <v>0.0</v>
      </c>
      <c r="D4" s="353">
        <v>0.0</v>
      </c>
      <c r="E4" s="353">
        <v>0.0</v>
      </c>
      <c r="F4" s="344"/>
      <c r="G4" s="345"/>
      <c r="H4" s="344"/>
      <c r="I4" s="347">
        <v>3.0</v>
      </c>
      <c r="J4" s="14" t="s">
        <v>5382</v>
      </c>
      <c r="K4" s="14">
        <v>2.0</v>
      </c>
      <c r="L4" s="14" t="s">
        <v>5369</v>
      </c>
    </row>
    <row r="5" ht="15.0" customHeight="1">
      <c r="A5" s="351" t="s">
        <v>6027</v>
      </c>
      <c r="B5" s="352">
        <v>6.0</v>
      </c>
      <c r="C5" s="353">
        <v>6.0</v>
      </c>
      <c r="D5" s="353">
        <v>6.0</v>
      </c>
      <c r="E5" s="353">
        <v>6.0</v>
      </c>
      <c r="F5" s="344"/>
      <c r="G5" s="345"/>
      <c r="H5" s="344"/>
      <c r="I5" s="347">
        <v>4.0</v>
      </c>
      <c r="J5" s="14" t="s">
        <v>2330</v>
      </c>
      <c r="K5" s="14">
        <v>0.0</v>
      </c>
      <c r="L5" s="14" t="s">
        <v>5392</v>
      </c>
    </row>
    <row r="6" ht="15.0" customHeight="1">
      <c r="A6" s="351" t="s">
        <v>2330</v>
      </c>
      <c r="B6" s="352">
        <v>11.0</v>
      </c>
      <c r="C6" s="353">
        <v>11.0</v>
      </c>
      <c r="D6" s="353">
        <v>11.0</v>
      </c>
      <c r="E6" s="353">
        <v>11.0</v>
      </c>
      <c r="F6" s="344"/>
      <c r="G6" s="345"/>
      <c r="H6" s="344"/>
      <c r="I6" s="347">
        <v>5.0</v>
      </c>
      <c r="J6" s="14" t="s">
        <v>5887</v>
      </c>
      <c r="K6" s="14">
        <v>0.0</v>
      </c>
      <c r="L6" s="14" t="s">
        <v>5392</v>
      </c>
    </row>
    <row r="7" ht="15.0" customHeight="1">
      <c r="A7" s="351" t="s">
        <v>1212</v>
      </c>
      <c r="B7" s="352">
        <v>17.0</v>
      </c>
      <c r="C7" s="353">
        <v>17.0</v>
      </c>
      <c r="D7" s="353">
        <v>17.0</v>
      </c>
      <c r="E7" s="353">
        <v>17.0</v>
      </c>
      <c r="F7" s="344"/>
      <c r="G7" s="345"/>
      <c r="H7" s="344"/>
      <c r="I7" s="347">
        <v>6.0</v>
      </c>
      <c r="J7" s="14" t="s">
        <v>6028</v>
      </c>
      <c r="K7" s="14">
        <v>1.0</v>
      </c>
      <c r="L7" s="14" t="s">
        <v>5366</v>
      </c>
    </row>
    <row r="8" ht="15.0" customHeight="1">
      <c r="A8" s="351" t="s">
        <v>5887</v>
      </c>
      <c r="B8" s="352">
        <v>22.0</v>
      </c>
      <c r="C8" s="353">
        <v>22.0</v>
      </c>
      <c r="D8" s="353">
        <v>22.0</v>
      </c>
      <c r="E8" s="353">
        <v>22.0</v>
      </c>
      <c r="F8" s="344"/>
      <c r="G8" s="345"/>
      <c r="H8" s="344"/>
      <c r="I8" s="347">
        <v>7.0</v>
      </c>
      <c r="J8" s="14" t="s">
        <v>6027</v>
      </c>
      <c r="K8" s="14">
        <v>0.0</v>
      </c>
      <c r="L8" s="14" t="s">
        <v>5392</v>
      </c>
    </row>
    <row r="9" ht="15.0" customHeight="1">
      <c r="A9" s="351" t="s">
        <v>6029</v>
      </c>
      <c r="B9" s="352">
        <v>29.0</v>
      </c>
      <c r="C9" s="353">
        <v>29.0</v>
      </c>
      <c r="D9" s="353">
        <v>29.0</v>
      </c>
      <c r="E9" s="353">
        <v>29.0</v>
      </c>
      <c r="F9" s="344"/>
      <c r="G9" s="345"/>
      <c r="H9" s="344"/>
      <c r="I9" s="347">
        <v>8.0</v>
      </c>
      <c r="J9" s="14" t="s">
        <v>5525</v>
      </c>
      <c r="K9" s="14">
        <v>2.0</v>
      </c>
      <c r="L9" s="14" t="s">
        <v>5369</v>
      </c>
    </row>
    <row r="10" ht="15.0" customHeight="1">
      <c r="A10" s="351" t="s">
        <v>6028</v>
      </c>
      <c r="B10" s="352">
        <v>35.0</v>
      </c>
      <c r="C10" s="353">
        <v>35.0</v>
      </c>
      <c r="D10" s="353">
        <v>35.0</v>
      </c>
      <c r="E10" s="353">
        <v>35.0</v>
      </c>
      <c r="F10" s="344"/>
      <c r="G10" s="345"/>
      <c r="H10" s="344"/>
      <c r="I10" s="347">
        <v>9.0</v>
      </c>
      <c r="J10" s="14" t="s">
        <v>5395</v>
      </c>
      <c r="K10" s="9">
        <v>2.0</v>
      </c>
      <c r="L10" s="14" t="s">
        <v>5396</v>
      </c>
    </row>
    <row r="11" ht="15.0" customHeight="1">
      <c r="A11" s="351" t="s">
        <v>5406</v>
      </c>
      <c r="B11" s="352">
        <v>41.0</v>
      </c>
      <c r="C11" s="353">
        <v>41.0</v>
      </c>
      <c r="D11" s="353">
        <v>41.0</v>
      </c>
      <c r="E11" s="353">
        <v>41.0</v>
      </c>
      <c r="F11" s="344"/>
      <c r="G11" s="345"/>
      <c r="H11" s="344"/>
      <c r="I11" s="347">
        <v>10.0</v>
      </c>
      <c r="J11" s="14" t="s">
        <v>5398</v>
      </c>
      <c r="K11" s="14">
        <v>2.0</v>
      </c>
      <c r="L11" s="14" t="s">
        <v>5369</v>
      </c>
    </row>
    <row r="12" ht="15.0" customHeight="1">
      <c r="A12" s="351" t="s">
        <v>6030</v>
      </c>
      <c r="B12" s="352">
        <v>42.0</v>
      </c>
      <c r="C12" s="353">
        <v>42.0</v>
      </c>
      <c r="D12" s="353">
        <v>42.0</v>
      </c>
      <c r="E12" s="353">
        <v>42.0</v>
      </c>
      <c r="F12" s="344"/>
      <c r="G12" s="345"/>
      <c r="H12" s="344"/>
      <c r="I12" s="347">
        <v>11.0</v>
      </c>
      <c r="J12" s="14" t="s">
        <v>5974</v>
      </c>
      <c r="K12" s="14">
        <v>2.0</v>
      </c>
      <c r="L12" s="14" t="s">
        <v>5369</v>
      </c>
    </row>
    <row r="13" ht="15.0" customHeight="1">
      <c r="A13" s="351" t="s">
        <v>6031</v>
      </c>
      <c r="B13" s="352">
        <v>48.0</v>
      </c>
      <c r="C13" s="353">
        <v>48.0</v>
      </c>
      <c r="D13" s="353">
        <v>48.0</v>
      </c>
      <c r="E13" s="353">
        <v>48.0</v>
      </c>
      <c r="F13" s="344"/>
      <c r="G13" s="345"/>
      <c r="H13" s="344"/>
      <c r="I13" s="347">
        <v>12.0</v>
      </c>
      <c r="J13" s="14" t="s">
        <v>5406</v>
      </c>
      <c r="K13" s="14">
        <v>1.0</v>
      </c>
      <c r="L13" s="14" t="s">
        <v>5366</v>
      </c>
    </row>
    <row r="14" ht="15.0" customHeight="1">
      <c r="A14" s="351" t="s">
        <v>6032</v>
      </c>
      <c r="B14" s="352">
        <v>48.0</v>
      </c>
      <c r="C14" s="353">
        <v>48.0</v>
      </c>
      <c r="D14" s="353">
        <v>48.0</v>
      </c>
      <c r="E14" s="353">
        <v>48.0</v>
      </c>
      <c r="F14" s="344"/>
      <c r="G14" s="345"/>
      <c r="H14" s="344"/>
      <c r="I14" s="347">
        <v>13.0</v>
      </c>
      <c r="J14" s="14" t="s">
        <v>5955</v>
      </c>
      <c r="K14" s="9">
        <v>2.0</v>
      </c>
      <c r="L14" s="14" t="s">
        <v>5441</v>
      </c>
    </row>
    <row r="15" ht="15.0" customHeight="1">
      <c r="A15" s="351" t="s">
        <v>6033</v>
      </c>
      <c r="B15" s="352">
        <v>48.0</v>
      </c>
      <c r="C15" s="353">
        <v>48.0</v>
      </c>
      <c r="D15" s="353">
        <v>48.0</v>
      </c>
      <c r="E15" s="353">
        <v>48.0</v>
      </c>
      <c r="F15" s="344"/>
      <c r="G15" s="345"/>
      <c r="H15" s="344"/>
      <c r="I15" s="347">
        <v>14.0</v>
      </c>
      <c r="J15" s="14" t="s">
        <v>5408</v>
      </c>
      <c r="K15" s="14">
        <v>2.0</v>
      </c>
      <c r="L15" s="14" t="s">
        <v>5369</v>
      </c>
    </row>
    <row r="16" ht="15.0" customHeight="1">
      <c r="A16" s="351" t="s">
        <v>6034</v>
      </c>
      <c r="B16" s="352">
        <v>55.0</v>
      </c>
      <c r="C16" s="353">
        <v>55.0</v>
      </c>
      <c r="D16" s="353">
        <v>55.0</v>
      </c>
      <c r="E16" s="353">
        <v>55.0</v>
      </c>
      <c r="F16" s="344"/>
      <c r="G16" s="345"/>
      <c r="H16" s="344"/>
      <c r="I16" s="347">
        <v>15.0</v>
      </c>
      <c r="J16" s="14" t="s">
        <v>1795</v>
      </c>
      <c r="K16" s="9">
        <v>2.0</v>
      </c>
      <c r="L16" s="14" t="s">
        <v>5402</v>
      </c>
    </row>
    <row r="17" ht="15.0" customHeight="1">
      <c r="A17" s="3"/>
      <c r="B17" s="344"/>
      <c r="C17" s="344"/>
      <c r="D17" s="344"/>
      <c r="E17" s="344"/>
      <c r="F17" s="344"/>
      <c r="G17" s="345"/>
      <c r="H17" s="344"/>
      <c r="I17" s="347">
        <v>16.0</v>
      </c>
      <c r="J17" s="14" t="s">
        <v>5410</v>
      </c>
      <c r="K17" s="14">
        <v>2.0</v>
      </c>
      <c r="L17" s="14" t="s">
        <v>5411</v>
      </c>
    </row>
    <row r="18" ht="19.5" customHeight="1">
      <c r="A18" s="346" t="s">
        <v>5426</v>
      </c>
      <c r="B18" s="48"/>
      <c r="C18" s="48"/>
      <c r="D18" s="48"/>
      <c r="E18" s="48"/>
      <c r="F18" s="344"/>
      <c r="G18" s="345"/>
      <c r="H18" s="344"/>
      <c r="I18" s="347">
        <v>17.0</v>
      </c>
      <c r="J18" s="14" t="s">
        <v>2374</v>
      </c>
      <c r="K18" s="14">
        <v>2.0</v>
      </c>
      <c r="L18" s="14" t="s">
        <v>5369</v>
      </c>
    </row>
    <row r="19" ht="15.0" customHeight="1">
      <c r="A19" s="348" t="s">
        <v>1795</v>
      </c>
      <c r="B19" s="349">
        <v>0.0</v>
      </c>
      <c r="C19" s="350">
        <v>0.0</v>
      </c>
      <c r="D19" s="350">
        <v>0.0</v>
      </c>
      <c r="E19" s="350">
        <v>0.0</v>
      </c>
      <c r="F19" s="344"/>
      <c r="G19" s="345"/>
      <c r="H19" s="344"/>
      <c r="I19" s="347">
        <v>18.0</v>
      </c>
      <c r="J19" s="14" t="s">
        <v>5414</v>
      </c>
      <c r="K19" s="14">
        <v>2.0</v>
      </c>
      <c r="L19" s="14" t="s">
        <v>5369</v>
      </c>
    </row>
    <row r="20" ht="15.0" customHeight="1">
      <c r="A20" s="351" t="s">
        <v>3154</v>
      </c>
      <c r="B20" s="352">
        <v>0.0</v>
      </c>
      <c r="C20" s="353">
        <v>0.0</v>
      </c>
      <c r="D20" s="353">
        <v>0.0</v>
      </c>
      <c r="E20" s="353">
        <v>0.0</v>
      </c>
      <c r="F20" s="344"/>
      <c r="G20" s="345"/>
      <c r="H20" s="344"/>
      <c r="I20" s="347">
        <v>19.0</v>
      </c>
      <c r="J20" s="14" t="s">
        <v>5630</v>
      </c>
      <c r="K20" s="14">
        <v>2.0</v>
      </c>
      <c r="L20" s="14" t="s">
        <v>5369</v>
      </c>
    </row>
    <row r="21" ht="15.0" customHeight="1">
      <c r="A21" s="351" t="s">
        <v>5976</v>
      </c>
      <c r="B21" s="352">
        <v>0.0</v>
      </c>
      <c r="C21" s="353">
        <v>0.0</v>
      </c>
      <c r="D21" s="353">
        <v>0.0</v>
      </c>
      <c r="E21" s="353">
        <v>0.0</v>
      </c>
      <c r="F21" s="344"/>
      <c r="G21" s="345"/>
      <c r="H21" s="344"/>
      <c r="I21" s="347">
        <v>20.0</v>
      </c>
      <c r="J21" s="14" t="s">
        <v>3154</v>
      </c>
      <c r="K21" s="9">
        <v>2.0</v>
      </c>
      <c r="L21" s="14" t="s">
        <v>5402</v>
      </c>
    </row>
    <row r="22" ht="15.0" customHeight="1">
      <c r="A22" s="351" t="s">
        <v>6035</v>
      </c>
      <c r="B22" s="352">
        <v>0.0</v>
      </c>
      <c r="C22" s="353">
        <v>0.0</v>
      </c>
      <c r="D22" s="353">
        <v>0.0</v>
      </c>
      <c r="E22" s="353">
        <v>0.0</v>
      </c>
      <c r="F22" s="344"/>
      <c r="G22" s="345"/>
      <c r="H22" s="344"/>
      <c r="I22" s="347">
        <v>21.0</v>
      </c>
      <c r="J22" s="14" t="s">
        <v>5418</v>
      </c>
      <c r="K22" s="9">
        <v>2.0</v>
      </c>
      <c r="L22" s="14" t="s">
        <v>5396</v>
      </c>
    </row>
    <row r="23" ht="15.0" customHeight="1">
      <c r="A23" s="351" t="s">
        <v>6036</v>
      </c>
      <c r="B23" s="352">
        <v>0.0</v>
      </c>
      <c r="C23" s="353">
        <v>0.0</v>
      </c>
      <c r="D23" s="353">
        <v>0.0</v>
      </c>
      <c r="E23" s="353">
        <v>0.0</v>
      </c>
      <c r="F23" s="344"/>
      <c r="G23" s="345"/>
      <c r="H23" s="344"/>
      <c r="I23" s="347">
        <v>22.0</v>
      </c>
      <c r="J23" s="14" t="s">
        <v>5420</v>
      </c>
      <c r="K23" s="14">
        <v>2.0</v>
      </c>
      <c r="L23" s="14" t="s">
        <v>5369</v>
      </c>
    </row>
    <row r="24" ht="15.0" customHeight="1">
      <c r="A24" s="351" t="s">
        <v>964</v>
      </c>
      <c r="B24" s="352">
        <v>0.0</v>
      </c>
      <c r="C24" s="353">
        <v>0.0</v>
      </c>
      <c r="D24" s="353">
        <v>0.0</v>
      </c>
      <c r="E24" s="353">
        <v>0.0</v>
      </c>
      <c r="F24" s="344"/>
      <c r="G24" s="345"/>
      <c r="H24" s="344"/>
      <c r="I24" s="347">
        <v>23.0</v>
      </c>
      <c r="J24" s="14" t="s">
        <v>5976</v>
      </c>
      <c r="K24" s="9">
        <v>2.0</v>
      </c>
      <c r="L24" s="14" t="s">
        <v>5402</v>
      </c>
    </row>
    <row r="25" ht="15.0" customHeight="1">
      <c r="A25" s="351" t="s">
        <v>5975</v>
      </c>
      <c r="B25" s="354"/>
      <c r="C25" s="353">
        <v>0.0</v>
      </c>
      <c r="D25" s="353">
        <v>0.0</v>
      </c>
      <c r="E25" s="353">
        <v>0.0</v>
      </c>
      <c r="F25" s="344"/>
      <c r="G25" s="345"/>
      <c r="H25" s="344"/>
      <c r="I25" s="347">
        <v>24.0</v>
      </c>
      <c r="J25" s="14" t="s">
        <v>6035</v>
      </c>
      <c r="K25" s="9">
        <v>2.0</v>
      </c>
      <c r="L25" s="14" t="s">
        <v>5402</v>
      </c>
    </row>
    <row r="26" ht="15.0" customHeight="1">
      <c r="A26" s="351" t="s">
        <v>6037</v>
      </c>
      <c r="B26" s="352">
        <v>0.0</v>
      </c>
      <c r="C26" s="353">
        <v>0.0</v>
      </c>
      <c r="D26" s="353">
        <v>0.0</v>
      </c>
      <c r="E26" s="353">
        <v>0.0</v>
      </c>
      <c r="F26" s="358"/>
      <c r="G26" s="345"/>
      <c r="H26" s="344"/>
      <c r="I26" s="347">
        <v>25.0</v>
      </c>
      <c r="J26" s="14" t="s">
        <v>6036</v>
      </c>
      <c r="K26" s="9">
        <v>2.0</v>
      </c>
      <c r="L26" s="14" t="s">
        <v>5402</v>
      </c>
    </row>
    <row r="27" ht="15.0" customHeight="1">
      <c r="A27" s="351" t="s">
        <v>6038</v>
      </c>
      <c r="B27" s="352">
        <v>0.0</v>
      </c>
      <c r="C27" s="353">
        <v>0.0</v>
      </c>
      <c r="D27" s="353">
        <v>0.0</v>
      </c>
      <c r="E27" s="353">
        <v>0.0</v>
      </c>
      <c r="F27" s="344"/>
      <c r="G27" s="345"/>
      <c r="H27" s="344"/>
      <c r="I27" s="347">
        <v>26.0</v>
      </c>
      <c r="J27" s="14" t="s">
        <v>964</v>
      </c>
      <c r="K27" s="9">
        <v>2.0</v>
      </c>
      <c r="L27" s="14" t="s">
        <v>5402</v>
      </c>
    </row>
    <row r="28" ht="15.0" customHeight="1">
      <c r="A28" s="351" t="s">
        <v>5922</v>
      </c>
      <c r="B28" s="352">
        <v>0.0</v>
      </c>
      <c r="C28" s="353">
        <v>0.0</v>
      </c>
      <c r="D28" s="353">
        <v>0.0</v>
      </c>
      <c r="E28" s="353">
        <v>0.0</v>
      </c>
      <c r="F28" s="344"/>
      <c r="G28" s="345"/>
      <c r="H28" s="344"/>
      <c r="I28" s="347">
        <v>27.0</v>
      </c>
      <c r="J28" s="14" t="s">
        <v>5975</v>
      </c>
      <c r="K28" s="14">
        <v>2.0</v>
      </c>
      <c r="L28" s="14" t="s">
        <v>5411</v>
      </c>
    </row>
    <row r="29" ht="15.0" customHeight="1">
      <c r="A29" s="351" t="s">
        <v>5601</v>
      </c>
      <c r="B29" s="352">
        <v>0.0</v>
      </c>
      <c r="C29" s="353">
        <v>0.0</v>
      </c>
      <c r="D29" s="353">
        <v>0.0</v>
      </c>
      <c r="E29" s="353">
        <v>0.0</v>
      </c>
      <c r="F29" s="344"/>
      <c r="G29" s="345"/>
      <c r="H29" s="344"/>
      <c r="I29" s="347">
        <v>28.0</v>
      </c>
      <c r="J29" s="14" t="s">
        <v>5434</v>
      </c>
      <c r="K29" s="14">
        <v>2.0</v>
      </c>
      <c r="L29" s="14" t="s">
        <v>5369</v>
      </c>
    </row>
    <row r="30" ht="15.0" customHeight="1">
      <c r="A30" s="351" t="s">
        <v>6039</v>
      </c>
      <c r="B30" s="352">
        <v>0.0</v>
      </c>
      <c r="C30" s="353">
        <v>0.0</v>
      </c>
      <c r="D30" s="353">
        <v>0.0</v>
      </c>
      <c r="E30" s="353">
        <v>0.0</v>
      </c>
      <c r="F30" s="344"/>
      <c r="G30" s="345"/>
      <c r="H30" s="344"/>
      <c r="I30" s="347">
        <v>29.0</v>
      </c>
      <c r="J30" s="14" t="s">
        <v>5447</v>
      </c>
      <c r="K30" s="14">
        <v>2.0</v>
      </c>
      <c r="L30" s="14" t="s">
        <v>5369</v>
      </c>
    </row>
    <row r="31" ht="15.0" customHeight="1">
      <c r="A31" s="351" t="s">
        <v>5659</v>
      </c>
      <c r="B31" s="352">
        <v>0.0</v>
      </c>
      <c r="C31" s="353">
        <v>0.0</v>
      </c>
      <c r="D31" s="353">
        <v>0.0</v>
      </c>
      <c r="E31" s="353">
        <v>0.0</v>
      </c>
      <c r="F31" s="344"/>
      <c r="G31" s="345"/>
      <c r="H31" s="344"/>
      <c r="I31" s="347">
        <v>30.0</v>
      </c>
      <c r="J31" s="14" t="s">
        <v>6037</v>
      </c>
      <c r="K31" s="9">
        <v>2.0</v>
      </c>
      <c r="L31" s="14" t="s">
        <v>5402</v>
      </c>
    </row>
    <row r="32" ht="15.0" customHeight="1">
      <c r="A32" s="351" t="s">
        <v>6040</v>
      </c>
      <c r="B32" s="352">
        <v>0.0</v>
      </c>
      <c r="C32" s="353">
        <v>0.0</v>
      </c>
      <c r="D32" s="353">
        <v>0.0</v>
      </c>
      <c r="E32" s="353">
        <v>0.0</v>
      </c>
      <c r="F32" s="344"/>
      <c r="G32" s="345"/>
      <c r="H32" s="344"/>
      <c r="I32" s="347">
        <v>31.0</v>
      </c>
      <c r="J32" s="14" t="s">
        <v>5764</v>
      </c>
      <c r="K32" s="14">
        <v>2.0</v>
      </c>
      <c r="L32" s="14" t="s">
        <v>5411</v>
      </c>
    </row>
    <row r="33" ht="15.0" customHeight="1">
      <c r="A33" s="351" t="s">
        <v>6041</v>
      </c>
      <c r="B33" s="352">
        <v>0.0</v>
      </c>
      <c r="C33" s="353">
        <v>0.0</v>
      </c>
      <c r="D33" s="353">
        <v>0.0</v>
      </c>
      <c r="E33" s="353">
        <v>0.0</v>
      </c>
      <c r="F33" s="344"/>
      <c r="G33" s="345"/>
      <c r="H33" s="344"/>
      <c r="I33" s="347">
        <v>32.0</v>
      </c>
      <c r="J33" s="14" t="s">
        <v>5457</v>
      </c>
      <c r="K33" s="14">
        <v>2.0</v>
      </c>
      <c r="L33" s="14" t="s">
        <v>5411</v>
      </c>
    </row>
    <row r="34" ht="15.0" customHeight="1">
      <c r="A34" s="3"/>
      <c r="B34" s="344"/>
      <c r="C34" s="344"/>
      <c r="D34" s="344"/>
      <c r="E34" s="344"/>
      <c r="F34" s="344"/>
      <c r="G34" s="345"/>
      <c r="H34" s="344"/>
      <c r="I34" s="347">
        <v>33.0</v>
      </c>
      <c r="J34" s="14" t="s">
        <v>5377</v>
      </c>
      <c r="K34" s="14">
        <v>0.0</v>
      </c>
      <c r="L34" s="14" t="s">
        <v>5392</v>
      </c>
    </row>
    <row r="35" ht="19.5" customHeight="1">
      <c r="A35" s="346" t="s">
        <v>5411</v>
      </c>
      <c r="B35" s="48"/>
      <c r="C35" s="48"/>
      <c r="D35" s="48"/>
      <c r="E35" s="48"/>
      <c r="F35" s="344"/>
      <c r="G35" s="345"/>
      <c r="H35" s="344"/>
      <c r="I35" s="347">
        <v>34.0</v>
      </c>
      <c r="J35" s="14" t="s">
        <v>6030</v>
      </c>
      <c r="K35" s="14">
        <v>1.0</v>
      </c>
      <c r="L35" s="14" t="s">
        <v>5366</v>
      </c>
    </row>
    <row r="36" ht="15.0" customHeight="1">
      <c r="A36" s="348" t="s">
        <v>5595</v>
      </c>
      <c r="B36" s="349">
        <v>0.0</v>
      </c>
      <c r="C36" s="369"/>
      <c r="D36" s="369"/>
      <c r="E36" s="355"/>
      <c r="F36" s="344"/>
      <c r="G36" s="345"/>
      <c r="H36" s="344"/>
      <c r="I36" s="347">
        <v>35.0</v>
      </c>
      <c r="J36" s="14" t="s">
        <v>6038</v>
      </c>
      <c r="K36" s="9">
        <v>2.0</v>
      </c>
      <c r="L36" s="14" t="s">
        <v>5402</v>
      </c>
    </row>
    <row r="37" ht="15.0" customHeight="1">
      <c r="A37" s="351" t="s">
        <v>6026</v>
      </c>
      <c r="B37" s="352">
        <v>0.0</v>
      </c>
      <c r="C37" s="353">
        <v>0.0</v>
      </c>
      <c r="D37" s="353">
        <v>0.0</v>
      </c>
      <c r="E37" s="353"/>
      <c r="F37" s="344"/>
      <c r="G37" s="345"/>
      <c r="H37" s="344"/>
      <c r="I37" s="347">
        <v>36.0</v>
      </c>
      <c r="J37" s="14" t="s">
        <v>5922</v>
      </c>
      <c r="K37" s="9">
        <v>2.0</v>
      </c>
      <c r="L37" s="14" t="s">
        <v>5402</v>
      </c>
    </row>
    <row r="38" ht="15.0" customHeight="1">
      <c r="A38" s="351" t="s">
        <v>6028</v>
      </c>
      <c r="B38" s="352">
        <v>0.0</v>
      </c>
      <c r="C38" s="353">
        <v>0.0</v>
      </c>
      <c r="D38" s="353">
        <v>0.0</v>
      </c>
      <c r="E38" s="353"/>
      <c r="F38" s="344"/>
      <c r="G38" s="345"/>
      <c r="H38" s="344"/>
      <c r="I38" s="347">
        <v>37.0</v>
      </c>
      <c r="J38" s="14" t="s">
        <v>6034</v>
      </c>
      <c r="K38" s="14">
        <v>1.0</v>
      </c>
      <c r="L38" s="14" t="s">
        <v>5366</v>
      </c>
    </row>
    <row r="39" ht="15.0" customHeight="1">
      <c r="A39" s="351" t="s">
        <v>5974</v>
      </c>
      <c r="B39" s="354"/>
      <c r="C39" s="353">
        <v>0.0</v>
      </c>
      <c r="D39" s="355"/>
      <c r="E39" s="355"/>
      <c r="F39" s="344"/>
      <c r="G39" s="345"/>
      <c r="H39" s="344"/>
      <c r="I39" s="347">
        <v>38.0</v>
      </c>
      <c r="J39" s="14" t="s">
        <v>5461</v>
      </c>
      <c r="K39" s="9">
        <v>2.0</v>
      </c>
      <c r="L39" s="14" t="s">
        <v>5396</v>
      </c>
    </row>
    <row r="40" ht="15.0" customHeight="1">
      <c r="A40" s="351" t="s">
        <v>5955</v>
      </c>
      <c r="B40" s="352">
        <v>0.0</v>
      </c>
      <c r="C40" s="355"/>
      <c r="D40" s="344"/>
      <c r="E40" s="344"/>
      <c r="F40" s="344"/>
      <c r="G40" s="345"/>
      <c r="H40" s="344"/>
      <c r="I40" s="347">
        <v>39.0</v>
      </c>
      <c r="J40" s="14" t="s">
        <v>5660</v>
      </c>
      <c r="K40" s="14">
        <v>2.0</v>
      </c>
      <c r="L40" s="14" t="s">
        <v>5369</v>
      </c>
    </row>
    <row r="41" ht="15.0" customHeight="1">
      <c r="A41" s="351" t="s">
        <v>5410</v>
      </c>
      <c r="B41" s="352">
        <v>0.0</v>
      </c>
      <c r="C41" s="353">
        <v>0.0</v>
      </c>
      <c r="D41" s="353">
        <v>0.0</v>
      </c>
      <c r="E41" s="353"/>
      <c r="F41" s="344"/>
      <c r="G41" s="345"/>
      <c r="H41" s="344"/>
      <c r="I41" s="347">
        <v>40.0</v>
      </c>
      <c r="J41" s="14" t="s">
        <v>5463</v>
      </c>
      <c r="K41" s="14">
        <v>2.0</v>
      </c>
      <c r="L41" s="14" t="s">
        <v>5369</v>
      </c>
    </row>
    <row r="42" ht="15.0" customHeight="1">
      <c r="A42" s="351" t="s">
        <v>5975</v>
      </c>
      <c r="B42" s="354"/>
      <c r="C42" s="353">
        <v>0.0</v>
      </c>
      <c r="D42" s="353">
        <v>0.0</v>
      </c>
      <c r="E42" s="353"/>
      <c r="F42" s="344"/>
      <c r="G42" s="345"/>
      <c r="H42" s="344"/>
      <c r="I42" s="347">
        <v>41.0</v>
      </c>
      <c r="J42" s="14" t="s">
        <v>6029</v>
      </c>
      <c r="K42" s="14">
        <v>1.0</v>
      </c>
      <c r="L42" s="14" t="s">
        <v>5366</v>
      </c>
    </row>
    <row r="43" ht="15.0" customHeight="1">
      <c r="A43" s="351" t="s">
        <v>5764</v>
      </c>
      <c r="B43" s="354"/>
      <c r="C43" s="353">
        <v>0.0</v>
      </c>
      <c r="D43" s="353">
        <v>0.0</v>
      </c>
      <c r="E43" s="353"/>
      <c r="F43" s="344"/>
      <c r="G43" s="345"/>
      <c r="H43" s="344"/>
      <c r="I43" s="347">
        <v>42.0</v>
      </c>
      <c r="J43" s="14" t="s">
        <v>5466</v>
      </c>
      <c r="K43" s="14">
        <v>2.0</v>
      </c>
      <c r="L43" s="14" t="s">
        <v>5369</v>
      </c>
    </row>
    <row r="44" ht="15.0" customHeight="1">
      <c r="A44" s="351" t="s">
        <v>5457</v>
      </c>
      <c r="B44" s="352">
        <v>0.0</v>
      </c>
      <c r="C44" s="353">
        <v>0.0</v>
      </c>
      <c r="D44" s="353">
        <v>0.0</v>
      </c>
      <c r="E44" s="353"/>
      <c r="F44" s="344"/>
      <c r="G44" s="345"/>
      <c r="H44" s="344"/>
      <c r="I44" s="347">
        <v>43.0</v>
      </c>
      <c r="J44" s="14" t="s">
        <v>5548</v>
      </c>
      <c r="K44" s="14">
        <v>2.0</v>
      </c>
      <c r="L44" s="14" t="s">
        <v>5369</v>
      </c>
    </row>
    <row r="45" ht="15.0" customHeight="1">
      <c r="A45" s="351" t="s">
        <v>5919</v>
      </c>
      <c r="B45" s="352">
        <v>0.0</v>
      </c>
      <c r="C45" s="355"/>
      <c r="D45" s="355"/>
      <c r="E45" s="355"/>
      <c r="F45" s="344"/>
      <c r="G45" s="345"/>
      <c r="H45" s="344"/>
      <c r="I45" s="347">
        <v>44.0</v>
      </c>
      <c r="J45" s="14" t="s">
        <v>1212</v>
      </c>
      <c r="K45" s="14">
        <v>0.0</v>
      </c>
      <c r="L45" s="14" t="s">
        <v>5392</v>
      </c>
    </row>
    <row r="46" ht="15.0" customHeight="1">
      <c r="A46" s="351" t="s">
        <v>5462</v>
      </c>
      <c r="B46" s="354"/>
      <c r="C46" s="353">
        <v>0.0</v>
      </c>
      <c r="D46" s="355"/>
      <c r="E46" s="355"/>
      <c r="F46" s="344"/>
      <c r="G46" s="345"/>
      <c r="H46" s="344"/>
      <c r="I46" s="347">
        <v>45.0</v>
      </c>
      <c r="J46" s="14" t="s">
        <v>5467</v>
      </c>
      <c r="K46" s="14">
        <v>2.0</v>
      </c>
      <c r="L46" s="14" t="s">
        <v>5369</v>
      </c>
    </row>
    <row r="47" ht="15.0" customHeight="1">
      <c r="A47" s="351" t="s">
        <v>5911</v>
      </c>
      <c r="B47" s="354"/>
      <c r="C47" s="353">
        <v>0.0</v>
      </c>
      <c r="D47" s="353">
        <v>0.0</v>
      </c>
      <c r="E47" s="353"/>
      <c r="F47" s="344"/>
      <c r="G47" s="345"/>
      <c r="H47" s="344"/>
      <c r="I47" s="347">
        <v>46.0</v>
      </c>
      <c r="J47" s="14" t="s">
        <v>5675</v>
      </c>
      <c r="K47" s="14">
        <v>2.0</v>
      </c>
      <c r="L47" s="14" t="s">
        <v>5369</v>
      </c>
    </row>
    <row r="48" ht="15.0" customHeight="1">
      <c r="A48" s="351" t="s">
        <v>5464</v>
      </c>
      <c r="B48" s="352">
        <v>0.0</v>
      </c>
      <c r="C48" s="353">
        <v>0.0</v>
      </c>
      <c r="D48" s="353">
        <v>0.0</v>
      </c>
      <c r="E48" s="353"/>
      <c r="F48" s="344"/>
      <c r="G48" s="345"/>
      <c r="H48" s="344"/>
      <c r="I48" s="347">
        <v>47.0</v>
      </c>
      <c r="J48" s="14" t="s">
        <v>5469</v>
      </c>
      <c r="K48" s="14">
        <v>2.0</v>
      </c>
      <c r="L48" s="14" t="s">
        <v>5369</v>
      </c>
    </row>
    <row r="49" ht="15.0" customHeight="1">
      <c r="A49" s="351" t="s">
        <v>5659</v>
      </c>
      <c r="B49" s="352">
        <v>0.0</v>
      </c>
      <c r="C49" s="355"/>
      <c r="D49" s="355"/>
      <c r="E49" s="355"/>
      <c r="F49" s="344"/>
      <c r="G49" s="345"/>
      <c r="H49" s="344"/>
      <c r="I49" s="347">
        <v>48.0</v>
      </c>
      <c r="J49" s="14" t="s">
        <v>1063</v>
      </c>
      <c r="K49" s="14">
        <v>2.0</v>
      </c>
      <c r="L49" s="14" t="s">
        <v>5369</v>
      </c>
    </row>
    <row r="50" ht="15.0" customHeight="1">
      <c r="A50" s="3"/>
      <c r="B50" s="344"/>
      <c r="C50" s="344"/>
      <c r="D50" s="344"/>
      <c r="E50" s="344"/>
      <c r="F50" s="344"/>
      <c r="G50" s="345"/>
      <c r="H50" s="344"/>
      <c r="I50" s="347">
        <v>49.0</v>
      </c>
      <c r="J50" s="14" t="s">
        <v>5554</v>
      </c>
      <c r="K50" s="14">
        <v>2.0</v>
      </c>
      <c r="L50" s="14" t="s">
        <v>5369</v>
      </c>
    </row>
    <row r="51" ht="19.5" customHeight="1">
      <c r="A51" s="346" t="s">
        <v>5369</v>
      </c>
      <c r="B51" s="48"/>
      <c r="C51" s="48"/>
      <c r="D51" s="48"/>
      <c r="E51" s="48"/>
      <c r="F51" s="344"/>
      <c r="G51" s="345"/>
      <c r="H51" s="344"/>
      <c r="I51" s="347">
        <v>50.0</v>
      </c>
      <c r="J51" s="14" t="s">
        <v>5555</v>
      </c>
      <c r="K51" s="14">
        <v>2.0</v>
      </c>
      <c r="L51" s="14" t="s">
        <v>5369</v>
      </c>
    </row>
    <row r="52" ht="15.0" customHeight="1">
      <c r="A52" s="348" t="s">
        <v>1063</v>
      </c>
      <c r="B52" s="372">
        <v>5.0</v>
      </c>
      <c r="C52" s="361">
        <v>5.0</v>
      </c>
      <c r="D52" s="361">
        <v>5.0</v>
      </c>
      <c r="E52" s="361">
        <v>5.0</v>
      </c>
      <c r="F52" s="344"/>
      <c r="G52" s="345"/>
      <c r="H52" s="344"/>
      <c r="I52" s="347">
        <v>51.0</v>
      </c>
      <c r="J52" s="14" t="s">
        <v>5919</v>
      </c>
      <c r="K52" s="9">
        <v>2.0</v>
      </c>
      <c r="L52" s="14" t="s">
        <v>5441</v>
      </c>
    </row>
    <row r="53" ht="15.0" customHeight="1">
      <c r="A53" s="351" t="s">
        <v>5479</v>
      </c>
      <c r="B53" s="362">
        <v>6.0</v>
      </c>
      <c r="C53" s="14">
        <v>6.0</v>
      </c>
      <c r="D53" s="14">
        <v>6.0</v>
      </c>
      <c r="E53" s="14">
        <v>6.0</v>
      </c>
      <c r="F53" s="344"/>
      <c r="G53" s="345"/>
      <c r="H53" s="344"/>
      <c r="I53" s="347">
        <v>52.0</v>
      </c>
      <c r="J53" s="14" t="s">
        <v>5470</v>
      </c>
      <c r="K53" s="14">
        <v>2.0</v>
      </c>
      <c r="L53" s="14" t="s">
        <v>5369</v>
      </c>
    </row>
    <row r="54" ht="15.0" customHeight="1">
      <c r="A54" s="351" t="s">
        <v>5447</v>
      </c>
      <c r="B54" s="362">
        <v>10.0</v>
      </c>
      <c r="C54" s="14">
        <v>10.0</v>
      </c>
      <c r="D54" s="14">
        <v>10.0</v>
      </c>
      <c r="E54" s="14">
        <v>10.0</v>
      </c>
      <c r="F54" s="344"/>
      <c r="G54" s="345"/>
      <c r="H54" s="344"/>
      <c r="I54" s="347">
        <v>53.0</v>
      </c>
      <c r="J54" s="14" t="s">
        <v>5601</v>
      </c>
      <c r="K54" s="9">
        <v>2.0</v>
      </c>
      <c r="L54" s="14" t="s">
        <v>5402</v>
      </c>
    </row>
    <row r="55" ht="15.0" customHeight="1">
      <c r="A55" s="351" t="s">
        <v>5483</v>
      </c>
      <c r="B55" s="362">
        <v>12.0</v>
      </c>
      <c r="C55" s="14">
        <v>12.0</v>
      </c>
      <c r="D55" s="14">
        <v>12.0</v>
      </c>
      <c r="E55" s="14">
        <v>12.0</v>
      </c>
      <c r="F55" s="344"/>
      <c r="G55" s="345"/>
      <c r="H55" s="344"/>
      <c r="I55" s="347">
        <v>54.0</v>
      </c>
      <c r="J55" s="14" t="s">
        <v>6039</v>
      </c>
      <c r="K55" s="9">
        <v>2.0</v>
      </c>
      <c r="L55" s="14" t="s">
        <v>5402</v>
      </c>
    </row>
    <row r="56" ht="15.0" customHeight="1">
      <c r="A56" s="351" t="s">
        <v>5463</v>
      </c>
      <c r="B56" s="362">
        <v>17.0</v>
      </c>
      <c r="C56" s="14">
        <v>17.0</v>
      </c>
      <c r="D56" s="14">
        <v>17.0</v>
      </c>
      <c r="E56" s="14">
        <v>17.0</v>
      </c>
      <c r="F56" s="344"/>
      <c r="G56" s="345"/>
      <c r="H56" s="344"/>
      <c r="I56" s="347">
        <v>55.0</v>
      </c>
      <c r="J56" s="14" t="s">
        <v>5473</v>
      </c>
      <c r="K56" s="14">
        <v>2.0</v>
      </c>
      <c r="L56" s="14" t="s">
        <v>5369</v>
      </c>
    </row>
    <row r="57" ht="15.0" customHeight="1">
      <c r="A57" s="351" t="s">
        <v>5548</v>
      </c>
      <c r="B57" s="362">
        <v>18.0</v>
      </c>
      <c r="C57" s="14">
        <v>18.0</v>
      </c>
      <c r="D57" s="14">
        <v>18.0</v>
      </c>
      <c r="E57" s="14">
        <v>18.0</v>
      </c>
      <c r="F57" s="344"/>
      <c r="G57" s="345"/>
      <c r="H57" s="344"/>
      <c r="I57" s="347">
        <v>56.0</v>
      </c>
      <c r="J57" s="14" t="s">
        <v>5462</v>
      </c>
      <c r="K57" s="14">
        <v>2.0</v>
      </c>
      <c r="L57" s="14" t="s">
        <v>5369</v>
      </c>
    </row>
    <row r="58" ht="15.0" customHeight="1">
      <c r="A58" s="351" t="s">
        <v>5434</v>
      </c>
      <c r="B58" s="362">
        <v>21.0</v>
      </c>
      <c r="C58" s="14">
        <v>21.0</v>
      </c>
      <c r="D58" s="14">
        <v>21.0</v>
      </c>
      <c r="E58" s="14">
        <v>21.0</v>
      </c>
      <c r="F58" s="344"/>
      <c r="G58" s="345"/>
      <c r="H58" s="344"/>
      <c r="I58" s="347">
        <v>57.0</v>
      </c>
      <c r="J58" s="14" t="s">
        <v>3950</v>
      </c>
      <c r="K58" s="14">
        <v>2.0</v>
      </c>
      <c r="L58" s="14" t="s">
        <v>5369</v>
      </c>
    </row>
    <row r="59" ht="15.0" customHeight="1">
      <c r="A59" s="351" t="s">
        <v>5764</v>
      </c>
      <c r="B59" s="362">
        <v>23.0</v>
      </c>
      <c r="C59" s="344"/>
      <c r="D59" s="344"/>
      <c r="E59" s="344"/>
      <c r="F59" s="344"/>
      <c r="G59" s="345"/>
      <c r="H59" s="344"/>
      <c r="I59" s="347">
        <v>58.0</v>
      </c>
      <c r="J59" s="14" t="s">
        <v>1304</v>
      </c>
      <c r="K59" s="14">
        <v>2.0</v>
      </c>
      <c r="L59" s="14" t="s">
        <v>5369</v>
      </c>
    </row>
    <row r="60" ht="15.0" customHeight="1">
      <c r="A60" s="351" t="s">
        <v>2374</v>
      </c>
      <c r="B60" s="362">
        <v>26.0</v>
      </c>
      <c r="C60" s="14">
        <v>26.0</v>
      </c>
      <c r="D60" s="14">
        <v>26.0</v>
      </c>
      <c r="E60" s="14">
        <v>26.0</v>
      </c>
      <c r="F60" s="344"/>
      <c r="G60" s="345"/>
      <c r="H60" s="344"/>
      <c r="I60" s="347">
        <v>59.0</v>
      </c>
      <c r="J60" s="14" t="s">
        <v>5963</v>
      </c>
      <c r="K60" s="14">
        <v>2.0</v>
      </c>
      <c r="L60" s="14" t="s">
        <v>5369</v>
      </c>
    </row>
    <row r="61" ht="15.0" customHeight="1">
      <c r="A61" s="351" t="s">
        <v>5469</v>
      </c>
      <c r="B61" s="362">
        <v>27.0</v>
      </c>
      <c r="C61" s="14">
        <v>27.0</v>
      </c>
      <c r="D61" s="14">
        <v>27.0</v>
      </c>
      <c r="E61" s="14">
        <v>27.0</v>
      </c>
      <c r="F61" s="344"/>
      <c r="G61" s="345"/>
      <c r="H61" s="344"/>
      <c r="I61" s="347">
        <v>60.0</v>
      </c>
      <c r="J61" s="14" t="s">
        <v>5911</v>
      </c>
      <c r="K61" s="14">
        <v>2.0</v>
      </c>
      <c r="L61" s="14" t="s">
        <v>5411</v>
      </c>
    </row>
    <row r="62" ht="15.0" customHeight="1">
      <c r="A62" s="351" t="s">
        <v>5408</v>
      </c>
      <c r="B62" s="362">
        <v>32.0</v>
      </c>
      <c r="C62" s="14">
        <v>32.0</v>
      </c>
      <c r="D62" s="14">
        <v>32.0</v>
      </c>
      <c r="E62" s="14">
        <v>32.0</v>
      </c>
      <c r="F62" s="344"/>
      <c r="G62" s="345"/>
      <c r="H62" s="344"/>
      <c r="I62" s="347">
        <v>61.0</v>
      </c>
      <c r="J62" s="14" t="s">
        <v>5464</v>
      </c>
      <c r="K62" s="14">
        <v>2.0</v>
      </c>
      <c r="L62" s="14" t="s">
        <v>5411</v>
      </c>
    </row>
    <row r="63" ht="15.0" customHeight="1">
      <c r="A63" s="351" t="s">
        <v>1304</v>
      </c>
      <c r="B63" s="356"/>
      <c r="C63" s="14">
        <v>34.0</v>
      </c>
      <c r="D63" s="14">
        <v>34.0</v>
      </c>
      <c r="E63" s="14">
        <v>34.0</v>
      </c>
      <c r="F63" s="344"/>
      <c r="G63" s="345"/>
      <c r="H63" s="344"/>
      <c r="I63" s="347">
        <v>62.0</v>
      </c>
      <c r="J63" s="14" t="s">
        <v>6033</v>
      </c>
      <c r="K63" s="14">
        <v>1.0</v>
      </c>
      <c r="L63" s="14" t="s">
        <v>5366</v>
      </c>
    </row>
    <row r="64" ht="15.0" customHeight="1">
      <c r="A64" s="351" t="s">
        <v>3950</v>
      </c>
      <c r="B64" s="356"/>
      <c r="C64" s="14">
        <v>36.0</v>
      </c>
      <c r="D64" s="14">
        <v>36.0</v>
      </c>
      <c r="E64" s="14">
        <v>36.0</v>
      </c>
      <c r="F64" s="344"/>
      <c r="G64" s="345"/>
      <c r="H64" s="344"/>
      <c r="I64" s="347">
        <v>63.0</v>
      </c>
      <c r="J64" s="14" t="s">
        <v>6031</v>
      </c>
      <c r="K64" s="14">
        <v>1.0</v>
      </c>
      <c r="L64" s="14" t="s">
        <v>5366</v>
      </c>
    </row>
    <row r="65" ht="15.0" customHeight="1">
      <c r="A65" s="351" t="s">
        <v>5420</v>
      </c>
      <c r="B65" s="362">
        <v>42.0</v>
      </c>
      <c r="C65" s="14">
        <v>42.0</v>
      </c>
      <c r="D65" s="14">
        <v>42.0</v>
      </c>
      <c r="E65" s="14">
        <v>42.0</v>
      </c>
      <c r="F65" s="344"/>
      <c r="G65" s="345"/>
      <c r="H65" s="344"/>
      <c r="I65" s="347">
        <v>64.0</v>
      </c>
      <c r="J65" s="14" t="s">
        <v>5561</v>
      </c>
      <c r="K65" s="14">
        <v>2.0</v>
      </c>
      <c r="L65" s="14" t="s">
        <v>5369</v>
      </c>
    </row>
    <row r="66" ht="15.0" customHeight="1">
      <c r="A66" s="351" t="s">
        <v>5473</v>
      </c>
      <c r="B66" s="362">
        <v>43.0</v>
      </c>
      <c r="C66" s="344"/>
      <c r="D66" s="344"/>
      <c r="E66" s="344"/>
      <c r="F66" s="344"/>
      <c r="G66" s="345"/>
      <c r="H66" s="344"/>
      <c r="I66" s="347">
        <v>65.0</v>
      </c>
      <c r="J66" s="14" t="s">
        <v>2108</v>
      </c>
      <c r="K66" s="14">
        <v>2.0</v>
      </c>
      <c r="L66" s="14" t="s">
        <v>5369</v>
      </c>
    </row>
    <row r="67" ht="15.0" customHeight="1">
      <c r="A67" s="351" t="s">
        <v>5467</v>
      </c>
      <c r="B67" s="362">
        <v>44.0</v>
      </c>
      <c r="C67" s="14">
        <v>44.0</v>
      </c>
      <c r="D67" s="14">
        <v>44.0</v>
      </c>
      <c r="E67" s="14">
        <v>44.0</v>
      </c>
      <c r="F67" s="344"/>
      <c r="G67" s="345"/>
      <c r="H67" s="344"/>
      <c r="I67" s="347">
        <v>66.0</v>
      </c>
      <c r="J67" s="14" t="s">
        <v>5659</v>
      </c>
      <c r="K67" s="9">
        <v>2.0</v>
      </c>
      <c r="L67" s="14" t="s">
        <v>5402</v>
      </c>
    </row>
    <row r="68" ht="15.0" customHeight="1">
      <c r="A68" s="351" t="s">
        <v>5382</v>
      </c>
      <c r="B68" s="362">
        <v>45.0</v>
      </c>
      <c r="C68" s="14">
        <v>45.0</v>
      </c>
      <c r="D68" s="14">
        <v>45.0</v>
      </c>
      <c r="E68" s="14">
        <v>45.0</v>
      </c>
      <c r="F68" s="344"/>
      <c r="G68" s="345"/>
      <c r="H68" s="344"/>
      <c r="I68" s="347">
        <v>67.0</v>
      </c>
      <c r="J68" s="14" t="s">
        <v>5486</v>
      </c>
      <c r="K68" s="14">
        <v>2.0</v>
      </c>
      <c r="L68" s="14" t="s">
        <v>5369</v>
      </c>
    </row>
    <row r="69" ht="15.0" customHeight="1">
      <c r="A69" s="351" t="s">
        <v>5913</v>
      </c>
      <c r="B69" s="356"/>
      <c r="C69" s="14">
        <v>46.0</v>
      </c>
      <c r="D69" s="14">
        <v>46.0</v>
      </c>
      <c r="E69" s="14">
        <v>46.0</v>
      </c>
      <c r="F69" s="344"/>
      <c r="G69" s="345"/>
      <c r="H69" s="344"/>
      <c r="I69" s="347">
        <v>68.0</v>
      </c>
      <c r="J69" s="14" t="s">
        <v>6032</v>
      </c>
      <c r="K69" s="14">
        <v>1.0</v>
      </c>
      <c r="L69" s="14" t="s">
        <v>5366</v>
      </c>
    </row>
    <row r="70" ht="15.0" customHeight="1">
      <c r="A70" s="351" t="s">
        <v>5470</v>
      </c>
      <c r="B70" s="356"/>
      <c r="C70" s="14">
        <v>48.0</v>
      </c>
      <c r="D70" s="14">
        <v>48.0</v>
      </c>
      <c r="E70" s="14">
        <v>48.0</v>
      </c>
      <c r="F70" s="344"/>
      <c r="G70" s="345"/>
      <c r="H70" s="344"/>
      <c r="I70" s="347">
        <v>69.0</v>
      </c>
      <c r="J70" s="14" t="s">
        <v>1119</v>
      </c>
      <c r="K70" s="14">
        <v>0.0</v>
      </c>
      <c r="L70" s="14" t="s">
        <v>5392</v>
      </c>
    </row>
    <row r="71" ht="15.0" customHeight="1">
      <c r="A71" s="351" t="s">
        <v>5414</v>
      </c>
      <c r="B71" s="356"/>
      <c r="C71" s="14">
        <v>49.0</v>
      </c>
      <c r="D71" s="14">
        <v>49.0</v>
      </c>
      <c r="E71" s="14">
        <v>49.0</v>
      </c>
      <c r="F71" s="344"/>
      <c r="G71" s="345"/>
      <c r="H71" s="344"/>
      <c r="I71" s="347">
        <v>70.0</v>
      </c>
      <c r="J71" s="14" t="s">
        <v>5483</v>
      </c>
      <c r="K71" s="14">
        <v>2.0</v>
      </c>
      <c r="L71" s="14" t="s">
        <v>5369</v>
      </c>
    </row>
    <row r="72" ht="15.0" customHeight="1">
      <c r="A72" s="351" t="s">
        <v>5911</v>
      </c>
      <c r="B72" s="362">
        <v>49.0</v>
      </c>
      <c r="C72" s="344"/>
      <c r="D72" s="344"/>
      <c r="E72" s="344"/>
      <c r="F72" s="344"/>
      <c r="G72" s="345"/>
      <c r="H72" s="344"/>
      <c r="I72" s="347">
        <v>71.0</v>
      </c>
      <c r="J72" s="14" t="s">
        <v>5913</v>
      </c>
      <c r="K72" s="14">
        <v>2.0</v>
      </c>
      <c r="L72" s="14" t="s">
        <v>5369</v>
      </c>
    </row>
    <row r="73" ht="15.0" customHeight="1">
      <c r="A73" s="351" t="s">
        <v>5418</v>
      </c>
      <c r="B73" s="362">
        <v>58.0</v>
      </c>
      <c r="C73" s="344"/>
      <c r="D73" s="344"/>
      <c r="E73" s="344"/>
      <c r="F73" s="344"/>
      <c r="G73" s="345"/>
      <c r="H73" s="344"/>
      <c r="I73" s="347">
        <v>72.0</v>
      </c>
      <c r="J73" s="14" t="s">
        <v>6040</v>
      </c>
      <c r="K73" s="9">
        <v>2.0</v>
      </c>
      <c r="L73" s="14" t="s">
        <v>5402</v>
      </c>
    </row>
    <row r="74" ht="15.0" customHeight="1">
      <c r="A74" s="351" t="s">
        <v>5466</v>
      </c>
      <c r="B74" s="356"/>
      <c r="C74" s="14">
        <v>60.0</v>
      </c>
      <c r="D74" s="14">
        <v>60.0</v>
      </c>
      <c r="E74" s="14">
        <v>60.0</v>
      </c>
      <c r="F74" s="344"/>
      <c r="G74" s="345"/>
      <c r="H74" s="344"/>
      <c r="I74" s="347">
        <v>73.0</v>
      </c>
      <c r="J74" s="14" t="s">
        <v>5479</v>
      </c>
      <c r="K74" s="14">
        <v>2.0</v>
      </c>
      <c r="L74" s="14" t="s">
        <v>5369</v>
      </c>
    </row>
    <row r="75" ht="15.0" customHeight="1">
      <c r="A75" s="351" t="s">
        <v>5630</v>
      </c>
      <c r="B75" s="362">
        <v>63.0</v>
      </c>
      <c r="C75" s="14">
        <v>63.0</v>
      </c>
      <c r="D75" s="14">
        <v>63.0</v>
      </c>
      <c r="E75" s="14">
        <v>63.0</v>
      </c>
      <c r="F75" s="344"/>
      <c r="G75" s="345"/>
      <c r="H75" s="344"/>
      <c r="I75" s="347">
        <v>74.0</v>
      </c>
      <c r="J75" s="14" t="s">
        <v>5489</v>
      </c>
      <c r="K75" s="14">
        <v>2.0</v>
      </c>
      <c r="L75" s="14" t="s">
        <v>5369</v>
      </c>
    </row>
    <row r="76" ht="15.0" customHeight="1">
      <c r="A76" s="351" t="s">
        <v>5660</v>
      </c>
      <c r="B76" s="362">
        <v>66.0</v>
      </c>
      <c r="C76" s="14">
        <v>66.0</v>
      </c>
      <c r="D76" s="14">
        <v>66.0</v>
      </c>
      <c r="E76" s="14">
        <v>66.0</v>
      </c>
      <c r="F76" s="344"/>
      <c r="G76" s="345"/>
      <c r="H76" s="344"/>
      <c r="I76" s="347">
        <v>75.0</v>
      </c>
      <c r="J76" s="363" t="s">
        <v>6041</v>
      </c>
      <c r="K76" s="393">
        <v>2.0</v>
      </c>
      <c r="L76" s="363" t="s">
        <v>5402</v>
      </c>
    </row>
    <row r="77" ht="15.0" customHeight="1">
      <c r="A77" s="351" t="s">
        <v>5675</v>
      </c>
      <c r="B77" s="356"/>
      <c r="C77" s="14">
        <v>67.0</v>
      </c>
      <c r="D77" s="14">
        <v>67.0</v>
      </c>
      <c r="E77" s="14"/>
      <c r="F77" s="344"/>
      <c r="G77" s="345"/>
      <c r="H77" s="344"/>
      <c r="I77" s="382"/>
      <c r="J77" s="364" t="s">
        <v>5493</v>
      </c>
      <c r="K77" s="365">
        <f>SUM(K1:K76)</f>
        <v>130</v>
      </c>
      <c r="L77" s="366"/>
    </row>
    <row r="78" ht="15.0" customHeight="1">
      <c r="A78" s="351" t="s">
        <v>5525</v>
      </c>
      <c r="B78" s="356"/>
      <c r="C78" s="14">
        <v>78.0</v>
      </c>
      <c r="D78" s="14">
        <v>78.0</v>
      </c>
      <c r="E78" s="14">
        <v>78.0</v>
      </c>
      <c r="F78" s="344"/>
      <c r="G78" s="345"/>
      <c r="H78" s="344"/>
      <c r="I78" s="382"/>
      <c r="J78" s="14" t="s">
        <v>5497</v>
      </c>
      <c r="K78" s="367">
        <f>K77-((2*5)+(2*5))</f>
        <v>110</v>
      </c>
      <c r="L78" s="3"/>
    </row>
    <row r="79" ht="15.0" customHeight="1">
      <c r="A79" s="351" t="s">
        <v>5395</v>
      </c>
      <c r="B79" s="362">
        <v>78.0</v>
      </c>
      <c r="C79" s="344"/>
      <c r="D79" s="344"/>
      <c r="E79" s="344"/>
      <c r="F79" s="344"/>
      <c r="G79" s="345"/>
      <c r="H79" s="344"/>
      <c r="I79" s="382"/>
      <c r="J79" s="3"/>
      <c r="K79" s="344"/>
      <c r="L79" s="3"/>
    </row>
    <row r="80" ht="15.0" customHeight="1">
      <c r="A80" s="351" t="s">
        <v>5974</v>
      </c>
      <c r="B80" s="362">
        <v>79.0</v>
      </c>
      <c r="C80" s="344"/>
      <c r="D80" s="344"/>
      <c r="E80" s="344"/>
      <c r="F80" s="344"/>
      <c r="G80" s="345"/>
      <c r="H80" s="344"/>
      <c r="I80" s="382"/>
      <c r="J80" s="3"/>
      <c r="K80" s="344"/>
      <c r="L80" s="3"/>
    </row>
    <row r="81" ht="15.0" customHeight="1">
      <c r="A81" s="351" t="s">
        <v>5554</v>
      </c>
      <c r="B81" s="362">
        <v>80.0</v>
      </c>
      <c r="C81" s="14">
        <v>80.0</v>
      </c>
      <c r="D81" s="14">
        <v>80.0</v>
      </c>
      <c r="E81" s="14">
        <v>80.0</v>
      </c>
      <c r="F81" s="344"/>
      <c r="G81" s="345"/>
      <c r="H81" s="344"/>
      <c r="I81" s="382"/>
      <c r="J81" s="3"/>
      <c r="K81" s="344"/>
      <c r="L81" s="3"/>
    </row>
    <row r="82" ht="15.0" customHeight="1">
      <c r="A82" s="351" t="s">
        <v>5462</v>
      </c>
      <c r="B82" s="362">
        <v>82.0</v>
      </c>
      <c r="C82" s="344"/>
      <c r="D82" s="344"/>
      <c r="E82" s="344"/>
      <c r="F82" s="344"/>
      <c r="G82" s="345"/>
      <c r="H82" s="344"/>
      <c r="I82" s="382"/>
      <c r="J82" s="3"/>
      <c r="K82" s="344"/>
      <c r="L82" s="3"/>
    </row>
    <row r="83" ht="15.0" customHeight="1">
      <c r="A83" s="351" t="s">
        <v>5461</v>
      </c>
      <c r="B83" s="362">
        <v>83.0</v>
      </c>
      <c r="C83" s="344"/>
      <c r="D83" s="344"/>
      <c r="E83" s="344"/>
      <c r="F83" s="344"/>
      <c r="G83" s="345"/>
      <c r="H83" s="344"/>
      <c r="I83" s="382"/>
      <c r="J83" s="3"/>
      <c r="K83" s="344"/>
      <c r="L83" s="3"/>
    </row>
    <row r="84" ht="15.0" customHeight="1">
      <c r="A84" s="351" t="s">
        <v>5486</v>
      </c>
      <c r="B84" s="362">
        <v>87.0</v>
      </c>
      <c r="C84" s="14">
        <v>87.0</v>
      </c>
      <c r="D84" s="14">
        <v>87.0</v>
      </c>
      <c r="E84" s="14">
        <v>87.0</v>
      </c>
      <c r="F84" s="344"/>
      <c r="G84" s="345"/>
      <c r="H84" s="344"/>
      <c r="I84" s="382"/>
      <c r="J84" s="3"/>
      <c r="K84" s="344"/>
      <c r="L84" s="3"/>
    </row>
    <row r="85" ht="15.0" customHeight="1">
      <c r="A85" s="351" t="s">
        <v>5462</v>
      </c>
      <c r="B85" s="356"/>
      <c r="C85" s="344"/>
      <c r="D85" s="14">
        <v>88.0</v>
      </c>
      <c r="E85" s="14">
        <v>88.0</v>
      </c>
      <c r="F85" s="344"/>
      <c r="G85" s="345"/>
      <c r="H85" s="344"/>
      <c r="I85" s="382"/>
      <c r="J85" s="3"/>
      <c r="K85" s="344"/>
      <c r="L85" s="3"/>
    </row>
    <row r="86" ht="15.0" customHeight="1">
      <c r="A86" s="351" t="s">
        <v>5489</v>
      </c>
      <c r="B86" s="362">
        <v>89.0</v>
      </c>
      <c r="C86" s="14">
        <v>89.0</v>
      </c>
      <c r="D86" s="14">
        <v>89.0</v>
      </c>
      <c r="E86" s="14">
        <v>89.0</v>
      </c>
      <c r="F86" s="344"/>
      <c r="G86" s="345"/>
      <c r="H86" s="344"/>
      <c r="I86" s="382"/>
      <c r="J86" s="3"/>
      <c r="K86" s="344"/>
      <c r="L86" s="3"/>
    </row>
    <row r="87" ht="15.0" customHeight="1">
      <c r="A87" s="351" t="s">
        <v>2108</v>
      </c>
      <c r="B87" s="362">
        <v>90.0</v>
      </c>
      <c r="C87" s="14">
        <v>90.0</v>
      </c>
      <c r="D87" s="14">
        <v>90.0</v>
      </c>
      <c r="E87" s="14">
        <v>90.0</v>
      </c>
      <c r="F87" s="344"/>
      <c r="G87" s="345"/>
      <c r="H87" s="344"/>
      <c r="I87" s="382"/>
      <c r="J87" s="3"/>
      <c r="K87" s="344"/>
      <c r="L87" s="3"/>
    </row>
    <row r="88" ht="15.0" customHeight="1">
      <c r="A88" s="351" t="s">
        <v>5473</v>
      </c>
      <c r="B88" s="356"/>
      <c r="C88" s="344"/>
      <c r="D88" s="14">
        <v>94.0</v>
      </c>
      <c r="E88" s="14"/>
      <c r="F88" s="344"/>
      <c r="G88" s="345"/>
      <c r="H88" s="344"/>
      <c r="I88" s="382"/>
      <c r="J88" s="3"/>
      <c r="K88" s="344"/>
      <c r="L88" s="3"/>
    </row>
    <row r="89" ht="15.0" customHeight="1">
      <c r="A89" s="351" t="s">
        <v>5555</v>
      </c>
      <c r="B89" s="356"/>
      <c r="C89" s="14">
        <v>94.0</v>
      </c>
      <c r="D89" s="14">
        <v>94.0</v>
      </c>
      <c r="E89" s="14"/>
      <c r="F89" s="344"/>
      <c r="G89" s="345"/>
      <c r="H89" s="344"/>
      <c r="I89" s="382"/>
      <c r="J89" s="3"/>
      <c r="K89" s="344"/>
      <c r="L89" s="3"/>
    </row>
    <row r="90" ht="15.0" customHeight="1">
      <c r="A90" s="351" t="s">
        <v>5963</v>
      </c>
      <c r="B90" s="356"/>
      <c r="C90" s="14">
        <v>95.0</v>
      </c>
      <c r="D90" s="14">
        <v>95.0</v>
      </c>
      <c r="E90" s="14">
        <v>95.0</v>
      </c>
      <c r="F90" s="344"/>
      <c r="G90" s="345"/>
      <c r="H90" s="344"/>
      <c r="I90" s="382"/>
      <c r="J90" s="3"/>
      <c r="K90" s="344"/>
      <c r="L90" s="3"/>
    </row>
    <row r="91" ht="15.0" customHeight="1">
      <c r="A91" s="351" t="s">
        <v>5974</v>
      </c>
      <c r="B91" s="356"/>
      <c r="C91" s="344"/>
      <c r="D91" s="14">
        <v>97.0</v>
      </c>
      <c r="E91" s="14">
        <v>97.0</v>
      </c>
      <c r="F91" s="344"/>
      <c r="G91" s="345"/>
      <c r="H91" s="344"/>
      <c r="I91" s="382"/>
      <c r="J91" s="3"/>
      <c r="K91" s="344"/>
      <c r="L91" s="3"/>
    </row>
    <row r="92" ht="15.0" customHeight="1">
      <c r="A92" s="351" t="s">
        <v>5398</v>
      </c>
      <c r="B92" s="356"/>
      <c r="C92" s="344"/>
      <c r="D92" s="14">
        <v>100.0</v>
      </c>
      <c r="E92" s="14">
        <v>100.0</v>
      </c>
      <c r="F92" s="344"/>
      <c r="G92" s="345"/>
      <c r="H92" s="344"/>
      <c r="I92" s="382"/>
      <c r="J92" s="3"/>
      <c r="K92" s="344"/>
      <c r="L92" s="3"/>
    </row>
    <row r="93" ht="15.0" customHeight="1">
      <c r="A93" s="351" t="s">
        <v>5561</v>
      </c>
      <c r="B93" s="362" t="s">
        <v>5577</v>
      </c>
      <c r="C93" s="14" t="s">
        <v>5577</v>
      </c>
      <c r="D93" s="14" t="s">
        <v>5577</v>
      </c>
      <c r="E93" s="14"/>
      <c r="F93" s="344"/>
      <c r="G93" s="345"/>
      <c r="H93" s="344"/>
      <c r="I93" s="382"/>
      <c r="J93" s="3"/>
      <c r="K93" s="344"/>
      <c r="L93" s="3"/>
    </row>
    <row r="94" ht="15.0" customHeight="1">
      <c r="A94" s="351" t="s">
        <v>5555</v>
      </c>
      <c r="B94" s="362" t="s">
        <v>5578</v>
      </c>
      <c r="C94" s="344"/>
      <c r="D94" s="344"/>
      <c r="E94" s="344"/>
      <c r="F94" s="344"/>
      <c r="G94" s="345"/>
      <c r="H94" s="344"/>
      <c r="I94" s="382"/>
      <c r="J94" s="3"/>
      <c r="K94" s="344"/>
      <c r="L94" s="3"/>
    </row>
  </sheetData>
  <mergeCells count="4">
    <mergeCell ref="A2:E2"/>
    <mergeCell ref="A18:E18"/>
    <mergeCell ref="A35:E35"/>
    <mergeCell ref="A51:E51"/>
  </mergeCells>
  <conditionalFormatting sqref="B3:E16">
    <cfRule type="containsBlanks" dxfId="0" priority="1">
      <formula>LEN(TRIM(B3))=0</formula>
    </cfRule>
  </conditionalFormatting>
  <conditionalFormatting sqref="B3:E16">
    <cfRule type="cellIs" dxfId="1" priority="2" operator="lessThanOrEqual">
      <formula>25</formula>
    </cfRule>
  </conditionalFormatting>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4860</v>
      </c>
      <c r="B1" s="342" t="s">
        <v>5355</v>
      </c>
      <c r="C1" s="342" t="s">
        <v>5356</v>
      </c>
      <c r="D1" s="342" t="s">
        <v>5357</v>
      </c>
      <c r="E1" s="342"/>
      <c r="F1" s="344"/>
      <c r="G1" s="345"/>
      <c r="H1" s="344"/>
      <c r="I1" s="3"/>
      <c r="J1" s="342" t="s">
        <v>5363</v>
      </c>
      <c r="K1" s="342" t="s">
        <v>5364</v>
      </c>
      <c r="L1" s="342" t="s">
        <v>5365</v>
      </c>
    </row>
    <row r="2" ht="19.5" customHeight="1">
      <c r="A2" s="346" t="s">
        <v>5366</v>
      </c>
      <c r="B2" s="48"/>
      <c r="C2" s="48"/>
      <c r="D2" s="48"/>
      <c r="E2" s="48"/>
      <c r="F2" s="344"/>
      <c r="G2" s="345"/>
      <c r="H2" s="344"/>
      <c r="I2" s="347">
        <v>1.0</v>
      </c>
      <c r="J2" s="14" t="s">
        <v>5595</v>
      </c>
      <c r="K2" s="9">
        <v>2.0</v>
      </c>
      <c r="L2" s="14" t="s">
        <v>5441</v>
      </c>
    </row>
    <row r="3" ht="15.0" customHeight="1">
      <c r="A3" s="348" t="s">
        <v>5895</v>
      </c>
      <c r="B3" s="368"/>
      <c r="C3" s="350">
        <v>0.0</v>
      </c>
      <c r="D3" s="350">
        <v>0.0</v>
      </c>
      <c r="E3" s="350">
        <v>0.0</v>
      </c>
      <c r="F3" s="344"/>
      <c r="G3" s="345"/>
      <c r="H3" s="344"/>
      <c r="I3" s="347">
        <v>2.0</v>
      </c>
      <c r="J3" s="14" t="s">
        <v>6026</v>
      </c>
      <c r="K3" s="14">
        <v>2.0</v>
      </c>
      <c r="L3" s="14" t="s">
        <v>5411</v>
      </c>
    </row>
    <row r="4" ht="15.0" customHeight="1">
      <c r="A4" s="351" t="s">
        <v>5377</v>
      </c>
      <c r="B4" s="352">
        <v>0.0</v>
      </c>
      <c r="C4" s="353">
        <v>0.0</v>
      </c>
      <c r="D4" s="353">
        <v>0.0</v>
      </c>
      <c r="E4" s="353">
        <v>0.0</v>
      </c>
      <c r="F4" s="344"/>
      <c r="G4" s="345"/>
      <c r="H4" s="344"/>
      <c r="I4" s="347">
        <v>3.0</v>
      </c>
      <c r="J4" s="14" t="s">
        <v>5382</v>
      </c>
      <c r="K4" s="14">
        <v>2.0</v>
      </c>
      <c r="L4" s="14" t="s">
        <v>5369</v>
      </c>
    </row>
    <row r="5" ht="15.0" customHeight="1">
      <c r="A5" s="351" t="s">
        <v>732</v>
      </c>
      <c r="B5" s="352">
        <v>0.0</v>
      </c>
      <c r="C5" s="353">
        <v>0.0</v>
      </c>
      <c r="D5" s="353">
        <v>0.0</v>
      </c>
      <c r="E5" s="353">
        <v>0.0</v>
      </c>
      <c r="F5" s="344"/>
      <c r="G5" s="345"/>
      <c r="H5" s="344"/>
      <c r="I5" s="347">
        <v>4.0</v>
      </c>
      <c r="J5" s="14" t="s">
        <v>2330</v>
      </c>
      <c r="K5" s="14">
        <v>0.0</v>
      </c>
      <c r="L5" s="14" t="s">
        <v>5392</v>
      </c>
    </row>
    <row r="6" ht="15.0" customHeight="1">
      <c r="A6" s="351" t="s">
        <v>5888</v>
      </c>
      <c r="B6" s="354"/>
      <c r="C6" s="355"/>
      <c r="D6" s="353">
        <v>0.0</v>
      </c>
      <c r="E6" s="353">
        <v>0.0</v>
      </c>
      <c r="F6" s="344"/>
      <c r="G6" s="345"/>
      <c r="H6" s="344"/>
      <c r="I6" s="347">
        <v>5.0</v>
      </c>
      <c r="J6" s="14" t="s">
        <v>5887</v>
      </c>
      <c r="K6" s="14">
        <v>0.0</v>
      </c>
      <c r="L6" s="14" t="s">
        <v>5392</v>
      </c>
    </row>
    <row r="7" ht="15.0" customHeight="1">
      <c r="A7" s="351" t="s">
        <v>6042</v>
      </c>
      <c r="B7" s="352">
        <v>6.0</v>
      </c>
      <c r="C7" s="353">
        <v>6.0</v>
      </c>
      <c r="D7" s="353">
        <v>6.0</v>
      </c>
      <c r="E7" s="353">
        <v>6.0</v>
      </c>
      <c r="F7" s="344"/>
      <c r="G7" s="345"/>
      <c r="H7" s="344"/>
      <c r="I7" s="347">
        <v>6.0</v>
      </c>
      <c r="J7" s="14" t="s">
        <v>6028</v>
      </c>
      <c r="K7" s="14">
        <v>1.0</v>
      </c>
      <c r="L7" s="14" t="s">
        <v>5366</v>
      </c>
    </row>
    <row r="8" ht="15.0" customHeight="1">
      <c r="A8" s="351" t="s">
        <v>2330</v>
      </c>
      <c r="B8" s="352">
        <v>11.0</v>
      </c>
      <c r="C8" s="353">
        <v>11.0</v>
      </c>
      <c r="D8" s="353">
        <v>11.0</v>
      </c>
      <c r="E8" s="353">
        <v>11.0</v>
      </c>
      <c r="F8" s="344"/>
      <c r="G8" s="345"/>
      <c r="H8" s="344"/>
      <c r="I8" s="347">
        <v>7.0</v>
      </c>
      <c r="J8" s="14" t="s">
        <v>5523</v>
      </c>
      <c r="K8" s="14">
        <v>2.0</v>
      </c>
      <c r="L8" s="14" t="s">
        <v>5369</v>
      </c>
    </row>
    <row r="9" ht="15.0" customHeight="1">
      <c r="A9" s="351" t="s">
        <v>1212</v>
      </c>
      <c r="B9" s="352">
        <v>17.0</v>
      </c>
      <c r="C9" s="353">
        <v>17.0</v>
      </c>
      <c r="D9" s="353">
        <v>17.0</v>
      </c>
      <c r="E9" s="353">
        <v>17.0</v>
      </c>
      <c r="F9" s="344"/>
      <c r="G9" s="345"/>
      <c r="H9" s="344"/>
      <c r="I9" s="347">
        <v>8.0</v>
      </c>
      <c r="J9" s="9" t="s">
        <v>5607</v>
      </c>
      <c r="K9" s="14">
        <v>2.0</v>
      </c>
      <c r="L9" s="14" t="s">
        <v>5369</v>
      </c>
    </row>
    <row r="10" ht="15.0" customHeight="1">
      <c r="A10" s="351" t="s">
        <v>5887</v>
      </c>
      <c r="B10" s="352">
        <v>22.0</v>
      </c>
      <c r="C10" s="353">
        <v>22.0</v>
      </c>
      <c r="D10" s="353">
        <v>22.0</v>
      </c>
      <c r="E10" s="353">
        <v>22.0</v>
      </c>
      <c r="F10" s="344"/>
      <c r="G10" s="345"/>
      <c r="H10" s="344"/>
      <c r="I10" s="347">
        <v>9.0</v>
      </c>
      <c r="J10" s="14" t="s">
        <v>6027</v>
      </c>
      <c r="K10" s="14">
        <v>0.0</v>
      </c>
      <c r="L10" s="14" t="s">
        <v>5392</v>
      </c>
    </row>
    <row r="11" ht="15.0" customHeight="1">
      <c r="A11" s="351" t="s">
        <v>6029</v>
      </c>
      <c r="B11" s="352">
        <v>29.0</v>
      </c>
      <c r="C11" s="353">
        <v>29.0</v>
      </c>
      <c r="D11" s="353">
        <v>29.0</v>
      </c>
      <c r="E11" s="353">
        <v>29.0</v>
      </c>
      <c r="F11" s="344"/>
      <c r="G11" s="345"/>
      <c r="H11" s="344"/>
      <c r="I11" s="347">
        <v>10.0</v>
      </c>
      <c r="J11" s="14" t="s">
        <v>5525</v>
      </c>
      <c r="K11" s="14">
        <v>2.0</v>
      </c>
      <c r="L11" s="14" t="s">
        <v>5369</v>
      </c>
    </row>
    <row r="12" ht="15.0" customHeight="1">
      <c r="A12" s="351" t="s">
        <v>6028</v>
      </c>
      <c r="B12" s="352">
        <v>35.0</v>
      </c>
      <c r="C12" s="353">
        <v>35.0</v>
      </c>
      <c r="D12" s="353">
        <v>35.0</v>
      </c>
      <c r="E12" s="353">
        <v>35.0</v>
      </c>
      <c r="F12" s="344"/>
      <c r="G12" s="345"/>
      <c r="H12" s="344"/>
      <c r="I12" s="347">
        <v>11.0</v>
      </c>
      <c r="J12" s="14" t="s">
        <v>5395</v>
      </c>
      <c r="K12" s="9">
        <v>2.0</v>
      </c>
      <c r="L12" s="14" t="s">
        <v>5396</v>
      </c>
    </row>
    <row r="13" ht="15.0" customHeight="1">
      <c r="A13" s="351" t="s">
        <v>6030</v>
      </c>
      <c r="B13" s="352">
        <v>42.0</v>
      </c>
      <c r="C13" s="353">
        <v>42.0</v>
      </c>
      <c r="D13" s="353">
        <v>42.0</v>
      </c>
      <c r="E13" s="353">
        <v>42.0</v>
      </c>
      <c r="F13" s="344"/>
      <c r="G13" s="345"/>
      <c r="H13" s="344"/>
      <c r="I13" s="347">
        <v>12.0</v>
      </c>
      <c r="J13" s="14" t="s">
        <v>5398</v>
      </c>
      <c r="K13" s="14">
        <v>2.0</v>
      </c>
      <c r="L13" s="14" t="s">
        <v>5369</v>
      </c>
    </row>
    <row r="14" ht="15.0" customHeight="1">
      <c r="A14" s="351" t="s">
        <v>6031</v>
      </c>
      <c r="B14" s="352">
        <v>48.0</v>
      </c>
      <c r="C14" s="353">
        <v>48.0</v>
      </c>
      <c r="D14" s="353">
        <v>48.0</v>
      </c>
      <c r="E14" s="353">
        <v>48.0</v>
      </c>
      <c r="F14" s="344"/>
      <c r="G14" s="345"/>
      <c r="H14" s="344"/>
      <c r="I14" s="347">
        <v>13.0</v>
      </c>
      <c r="J14" s="14" t="s">
        <v>6043</v>
      </c>
      <c r="K14" s="14">
        <v>1.0</v>
      </c>
      <c r="L14" s="14" t="s">
        <v>5366</v>
      </c>
    </row>
    <row r="15" ht="15.0" customHeight="1">
      <c r="A15" s="351" t="s">
        <v>6032</v>
      </c>
      <c r="B15" s="352">
        <v>48.0</v>
      </c>
      <c r="C15" s="353">
        <v>48.0</v>
      </c>
      <c r="D15" s="353">
        <v>48.0</v>
      </c>
      <c r="E15" s="353">
        <v>48.0</v>
      </c>
      <c r="F15" s="344"/>
      <c r="G15" s="345"/>
      <c r="H15" s="344"/>
      <c r="I15" s="347">
        <v>14.0</v>
      </c>
      <c r="J15" s="14" t="s">
        <v>5974</v>
      </c>
      <c r="K15" s="14">
        <v>2.0</v>
      </c>
      <c r="L15" s="14" t="s">
        <v>5369</v>
      </c>
    </row>
    <row r="16" ht="15.0" customHeight="1">
      <c r="A16" s="351" t="s">
        <v>6033</v>
      </c>
      <c r="B16" s="352">
        <v>48.0</v>
      </c>
      <c r="C16" s="353">
        <v>48.0</v>
      </c>
      <c r="D16" s="353">
        <v>48.0</v>
      </c>
      <c r="E16" s="353">
        <v>48.0</v>
      </c>
      <c r="F16" s="344"/>
      <c r="G16" s="345"/>
      <c r="H16" s="344"/>
      <c r="I16" s="347">
        <v>15.0</v>
      </c>
      <c r="J16" s="14" t="s">
        <v>5406</v>
      </c>
      <c r="K16" s="14">
        <v>1.0</v>
      </c>
      <c r="L16" s="14" t="s">
        <v>5366</v>
      </c>
    </row>
    <row r="17" ht="15.0" customHeight="1">
      <c r="A17" s="351" t="s">
        <v>6043</v>
      </c>
      <c r="B17" s="352">
        <v>55.0</v>
      </c>
      <c r="C17" s="353">
        <v>55.0</v>
      </c>
      <c r="D17" s="353">
        <v>55.0</v>
      </c>
      <c r="E17" s="353">
        <v>55.0</v>
      </c>
      <c r="F17" s="344"/>
      <c r="G17" s="345"/>
      <c r="H17" s="344"/>
      <c r="I17" s="347">
        <v>16.0</v>
      </c>
      <c r="J17" s="14" t="s">
        <v>5955</v>
      </c>
      <c r="K17" s="9">
        <v>2.0</v>
      </c>
      <c r="L17" s="14" t="s">
        <v>5441</v>
      </c>
    </row>
    <row r="18" ht="15.0" customHeight="1">
      <c r="A18" s="351" t="s">
        <v>6044</v>
      </c>
      <c r="B18" s="352">
        <v>63.0</v>
      </c>
      <c r="C18" s="353">
        <v>63.0</v>
      </c>
      <c r="D18" s="353">
        <v>63.0</v>
      </c>
      <c r="E18" s="353">
        <v>63.0</v>
      </c>
      <c r="F18" s="344"/>
      <c r="G18" s="345"/>
      <c r="H18" s="344"/>
      <c r="I18" s="347">
        <v>17.0</v>
      </c>
      <c r="J18" s="14" t="s">
        <v>5408</v>
      </c>
      <c r="K18" s="14">
        <v>2.0</v>
      </c>
      <c r="L18" s="14" t="s">
        <v>5369</v>
      </c>
    </row>
    <row r="19" ht="15.0" customHeight="1">
      <c r="A19" s="351" t="s">
        <v>6037</v>
      </c>
      <c r="B19" s="352">
        <v>70.0</v>
      </c>
      <c r="C19" s="353">
        <v>70.0</v>
      </c>
      <c r="D19" s="353">
        <v>70.0</v>
      </c>
      <c r="E19" s="353">
        <v>70.0</v>
      </c>
      <c r="F19" s="344"/>
      <c r="G19" s="345"/>
      <c r="H19" s="344"/>
      <c r="I19" s="347">
        <v>18.0</v>
      </c>
      <c r="J19" s="14" t="s">
        <v>1795</v>
      </c>
      <c r="K19" s="9">
        <v>2.0</v>
      </c>
      <c r="L19" s="14" t="s">
        <v>5402</v>
      </c>
    </row>
    <row r="20" ht="15.0" customHeight="1">
      <c r="A20" s="3"/>
      <c r="B20" s="344"/>
      <c r="C20" s="344"/>
      <c r="D20" s="344"/>
      <c r="E20" s="344"/>
      <c r="F20" s="344"/>
      <c r="G20" s="345"/>
      <c r="H20" s="344"/>
      <c r="I20" s="347">
        <v>19.0</v>
      </c>
      <c r="J20" s="14" t="s">
        <v>5843</v>
      </c>
      <c r="K20" s="14">
        <v>2.0</v>
      </c>
      <c r="L20" s="14" t="s">
        <v>5369</v>
      </c>
    </row>
    <row r="21" ht="19.5" customHeight="1">
      <c r="A21" s="346" t="s">
        <v>6045</v>
      </c>
      <c r="B21" s="48"/>
      <c r="C21" s="48"/>
      <c r="D21" s="48"/>
      <c r="E21" s="48"/>
      <c r="F21" s="344"/>
      <c r="G21" s="345"/>
      <c r="H21" s="344"/>
      <c r="I21" s="347">
        <v>20.0</v>
      </c>
      <c r="J21" s="14" t="s">
        <v>5895</v>
      </c>
      <c r="K21" s="14">
        <v>0.0</v>
      </c>
      <c r="L21" s="14" t="s">
        <v>5392</v>
      </c>
    </row>
    <row r="22" ht="15.0" customHeight="1">
      <c r="A22" s="348" t="s">
        <v>1119</v>
      </c>
      <c r="B22" s="349">
        <v>0.0</v>
      </c>
      <c r="C22" s="350">
        <v>0.0</v>
      </c>
      <c r="D22" s="350">
        <v>0.0</v>
      </c>
      <c r="E22" s="350">
        <v>0.0</v>
      </c>
      <c r="F22" s="344"/>
      <c r="G22" s="345"/>
      <c r="H22" s="344"/>
      <c r="I22" s="347">
        <v>21.0</v>
      </c>
      <c r="J22" s="14" t="s">
        <v>5410</v>
      </c>
      <c r="K22" s="14">
        <v>2.0</v>
      </c>
      <c r="L22" s="14" t="s">
        <v>5411</v>
      </c>
    </row>
    <row r="23" ht="15.0" customHeight="1">
      <c r="A23" s="351" t="s">
        <v>6027</v>
      </c>
      <c r="B23" s="352">
        <v>6.0</v>
      </c>
      <c r="C23" s="353">
        <v>6.0</v>
      </c>
      <c r="D23" s="353">
        <v>6.0</v>
      </c>
      <c r="E23" s="353">
        <v>6.0</v>
      </c>
      <c r="F23" s="344"/>
      <c r="G23" s="345"/>
      <c r="H23" s="344"/>
      <c r="I23" s="347">
        <v>22.0</v>
      </c>
      <c r="J23" s="14" t="s">
        <v>2374</v>
      </c>
      <c r="K23" s="14">
        <v>2.0</v>
      </c>
      <c r="L23" s="14" t="s">
        <v>5369</v>
      </c>
    </row>
    <row r="24" ht="15.0" customHeight="1">
      <c r="A24" s="351" t="s">
        <v>5406</v>
      </c>
      <c r="B24" s="352">
        <v>41.0</v>
      </c>
      <c r="C24" s="353">
        <v>41.0</v>
      </c>
      <c r="D24" s="353">
        <v>41.0</v>
      </c>
      <c r="E24" s="353">
        <v>41.0</v>
      </c>
      <c r="F24" s="344"/>
      <c r="G24" s="345"/>
      <c r="H24" s="344"/>
      <c r="I24" s="347">
        <v>23.0</v>
      </c>
      <c r="J24" s="14" t="s">
        <v>5414</v>
      </c>
      <c r="K24" s="14">
        <v>2.0</v>
      </c>
      <c r="L24" s="14" t="s">
        <v>5369</v>
      </c>
    </row>
    <row r="25" ht="15.0" customHeight="1">
      <c r="A25" s="351" t="s">
        <v>6034</v>
      </c>
      <c r="B25" s="352">
        <v>55.0</v>
      </c>
      <c r="C25" s="353">
        <v>55.0</v>
      </c>
      <c r="D25" s="353">
        <v>55.0</v>
      </c>
      <c r="E25" s="353">
        <v>55.0</v>
      </c>
      <c r="F25" s="344"/>
      <c r="G25" s="345"/>
      <c r="H25" s="344"/>
      <c r="I25" s="347">
        <v>24.0</v>
      </c>
      <c r="J25" s="14" t="s">
        <v>5630</v>
      </c>
      <c r="K25" s="14">
        <v>2.0</v>
      </c>
      <c r="L25" s="14" t="s">
        <v>5369</v>
      </c>
    </row>
    <row r="26" ht="15.0" customHeight="1">
      <c r="A26" s="3"/>
      <c r="B26" s="344"/>
      <c r="C26" s="344"/>
      <c r="D26" s="344"/>
      <c r="E26" s="344"/>
      <c r="F26" s="358"/>
      <c r="G26" s="345"/>
      <c r="H26" s="344"/>
      <c r="I26" s="347">
        <v>25.0</v>
      </c>
      <c r="J26" s="14" t="s">
        <v>3154</v>
      </c>
      <c r="K26" s="9">
        <v>2.0</v>
      </c>
      <c r="L26" s="14" t="s">
        <v>5402</v>
      </c>
    </row>
    <row r="27" ht="19.5" customHeight="1">
      <c r="A27" s="346" t="s">
        <v>5426</v>
      </c>
      <c r="B27" s="48"/>
      <c r="C27" s="48"/>
      <c r="D27" s="48"/>
      <c r="E27" s="48"/>
      <c r="F27" s="344"/>
      <c r="G27" s="345"/>
      <c r="H27" s="344"/>
      <c r="I27" s="347">
        <v>26.0</v>
      </c>
      <c r="J27" s="14" t="s">
        <v>5418</v>
      </c>
      <c r="K27" s="9">
        <v>2.0</v>
      </c>
      <c r="L27" s="14" t="s">
        <v>5396</v>
      </c>
    </row>
    <row r="28" ht="15.0" customHeight="1">
      <c r="A28" s="348" t="s">
        <v>1795</v>
      </c>
      <c r="B28" s="349">
        <v>0.0</v>
      </c>
      <c r="C28" s="350">
        <v>0.0</v>
      </c>
      <c r="D28" s="350">
        <v>0.0</v>
      </c>
      <c r="E28" s="350">
        <v>0.0</v>
      </c>
      <c r="F28" s="344"/>
      <c r="G28" s="345"/>
      <c r="H28" s="344"/>
      <c r="I28" s="347">
        <v>27.0</v>
      </c>
      <c r="J28" s="14" t="s">
        <v>5420</v>
      </c>
      <c r="K28" s="14">
        <v>2.0</v>
      </c>
      <c r="L28" s="14" t="s">
        <v>5369</v>
      </c>
    </row>
    <row r="29" ht="15.0" customHeight="1">
      <c r="A29" s="351" t="s">
        <v>3154</v>
      </c>
      <c r="B29" s="352">
        <v>0.0</v>
      </c>
      <c r="C29" s="353">
        <v>0.0</v>
      </c>
      <c r="D29" s="353">
        <v>0.0</v>
      </c>
      <c r="E29" s="353">
        <v>0.0</v>
      </c>
      <c r="F29" s="344"/>
      <c r="G29" s="345"/>
      <c r="H29" s="344"/>
      <c r="I29" s="347">
        <v>28.0</v>
      </c>
      <c r="J29" s="14" t="s">
        <v>5976</v>
      </c>
      <c r="K29" s="9">
        <v>2.0</v>
      </c>
      <c r="L29" s="14" t="s">
        <v>5402</v>
      </c>
    </row>
    <row r="30" ht="15.0" customHeight="1">
      <c r="A30" s="351" t="s">
        <v>5976</v>
      </c>
      <c r="B30" s="352">
        <v>0.0</v>
      </c>
      <c r="C30" s="353">
        <v>0.0</v>
      </c>
      <c r="D30" s="353">
        <v>0.0</v>
      </c>
      <c r="E30" s="353">
        <v>0.0</v>
      </c>
      <c r="F30" s="344"/>
      <c r="G30" s="345"/>
      <c r="H30" s="344"/>
      <c r="I30" s="347">
        <v>29.0</v>
      </c>
      <c r="J30" s="14" t="s">
        <v>6035</v>
      </c>
      <c r="K30" s="9">
        <v>2.0</v>
      </c>
      <c r="L30" s="14" t="s">
        <v>5402</v>
      </c>
    </row>
    <row r="31" ht="15.0" customHeight="1">
      <c r="A31" s="351" t="s">
        <v>6035</v>
      </c>
      <c r="B31" s="352">
        <v>0.0</v>
      </c>
      <c r="C31" s="353">
        <v>0.0</v>
      </c>
      <c r="D31" s="353">
        <v>0.0</v>
      </c>
      <c r="E31" s="353">
        <v>0.0</v>
      </c>
      <c r="F31" s="344"/>
      <c r="G31" s="345"/>
      <c r="H31" s="344"/>
      <c r="I31" s="347">
        <v>30.0</v>
      </c>
      <c r="J31" s="14" t="s">
        <v>6036</v>
      </c>
      <c r="K31" s="9">
        <v>2.0</v>
      </c>
      <c r="L31" s="14" t="s">
        <v>5402</v>
      </c>
    </row>
    <row r="32" ht="15.0" customHeight="1">
      <c r="A32" s="351" t="s">
        <v>6036</v>
      </c>
      <c r="B32" s="352">
        <v>0.0</v>
      </c>
      <c r="C32" s="353">
        <v>0.0</v>
      </c>
      <c r="D32" s="353">
        <v>0.0</v>
      </c>
      <c r="E32" s="353">
        <v>0.0</v>
      </c>
      <c r="F32" s="344"/>
      <c r="G32" s="345"/>
      <c r="H32" s="344"/>
      <c r="I32" s="347">
        <v>31.0</v>
      </c>
      <c r="J32" s="14" t="s">
        <v>964</v>
      </c>
      <c r="K32" s="9">
        <v>2.0</v>
      </c>
      <c r="L32" s="14" t="s">
        <v>5402</v>
      </c>
    </row>
    <row r="33" ht="15.0" customHeight="1">
      <c r="A33" s="351" t="s">
        <v>964</v>
      </c>
      <c r="B33" s="352">
        <v>0.0</v>
      </c>
      <c r="C33" s="353">
        <v>0.0</v>
      </c>
      <c r="D33" s="353">
        <v>0.0</v>
      </c>
      <c r="E33" s="353">
        <v>0.0</v>
      </c>
      <c r="F33" s="344"/>
      <c r="G33" s="345"/>
      <c r="H33" s="344"/>
      <c r="I33" s="347">
        <v>32.0</v>
      </c>
      <c r="J33" s="14" t="s">
        <v>5975</v>
      </c>
      <c r="K33" s="14">
        <v>2.0</v>
      </c>
      <c r="L33" s="14" t="s">
        <v>5411</v>
      </c>
    </row>
    <row r="34" ht="15.0" customHeight="1">
      <c r="A34" s="351" t="s">
        <v>5975</v>
      </c>
      <c r="B34" s="354"/>
      <c r="C34" s="353">
        <v>0.0</v>
      </c>
      <c r="D34" s="353">
        <v>0.0</v>
      </c>
      <c r="E34" s="353">
        <v>0.0</v>
      </c>
      <c r="F34" s="344"/>
      <c r="G34" s="345"/>
      <c r="H34" s="344"/>
      <c r="I34" s="347">
        <v>33.0</v>
      </c>
      <c r="J34" s="14" t="s">
        <v>5434</v>
      </c>
      <c r="K34" s="14">
        <v>2.0</v>
      </c>
      <c r="L34" s="14" t="s">
        <v>5369</v>
      </c>
    </row>
    <row r="35" ht="15.0" customHeight="1">
      <c r="A35" s="351" t="s">
        <v>6037</v>
      </c>
      <c r="B35" s="352">
        <v>0.0</v>
      </c>
      <c r="C35" s="353">
        <v>0.0</v>
      </c>
      <c r="D35" s="353">
        <v>0.0</v>
      </c>
      <c r="E35" s="353">
        <v>0.0</v>
      </c>
      <c r="F35" s="344"/>
      <c r="G35" s="345"/>
      <c r="H35" s="344"/>
      <c r="I35" s="347">
        <v>34.0</v>
      </c>
      <c r="J35" s="14" t="s">
        <v>5540</v>
      </c>
      <c r="K35" s="14">
        <v>2.0</v>
      </c>
      <c r="L35" s="14" t="s">
        <v>5369</v>
      </c>
    </row>
    <row r="36" ht="15.0" customHeight="1">
      <c r="A36" s="351" t="s">
        <v>6038</v>
      </c>
      <c r="B36" s="352">
        <v>0.0</v>
      </c>
      <c r="C36" s="353">
        <v>0.0</v>
      </c>
      <c r="D36" s="353">
        <v>0.0</v>
      </c>
      <c r="E36" s="353">
        <v>0.0</v>
      </c>
      <c r="F36" s="344"/>
      <c r="G36" s="345"/>
      <c r="H36" s="344"/>
      <c r="I36" s="347">
        <v>35.0</v>
      </c>
      <c r="J36" s="14" t="s">
        <v>5447</v>
      </c>
      <c r="K36" s="14">
        <v>2.0</v>
      </c>
      <c r="L36" s="14" t="s">
        <v>5369</v>
      </c>
    </row>
    <row r="37" ht="15.0" customHeight="1">
      <c r="A37" s="351" t="s">
        <v>5922</v>
      </c>
      <c r="B37" s="352">
        <v>0.0</v>
      </c>
      <c r="C37" s="353">
        <v>0.0</v>
      </c>
      <c r="D37" s="353">
        <v>0.0</v>
      </c>
      <c r="E37" s="353">
        <v>0.0</v>
      </c>
      <c r="F37" s="344"/>
      <c r="G37" s="345"/>
      <c r="H37" s="344"/>
      <c r="I37" s="347">
        <v>36.0</v>
      </c>
      <c r="J37" s="14" t="s">
        <v>6042</v>
      </c>
      <c r="K37" s="14">
        <v>0.0</v>
      </c>
      <c r="L37" s="14" t="s">
        <v>5392</v>
      </c>
    </row>
    <row r="38" ht="15.0" customHeight="1">
      <c r="A38" s="351" t="s">
        <v>5601</v>
      </c>
      <c r="B38" s="352">
        <v>0.0</v>
      </c>
      <c r="C38" s="353">
        <v>0.0</v>
      </c>
      <c r="D38" s="353">
        <v>0.0</v>
      </c>
      <c r="E38" s="353">
        <v>0.0</v>
      </c>
      <c r="F38" s="344"/>
      <c r="G38" s="345"/>
      <c r="H38" s="344"/>
      <c r="I38" s="347">
        <v>37.0</v>
      </c>
      <c r="J38" s="14" t="s">
        <v>6037</v>
      </c>
      <c r="K38" s="14">
        <v>1.0</v>
      </c>
      <c r="L38" s="14" t="s">
        <v>5366</v>
      </c>
    </row>
    <row r="39" ht="15.0" customHeight="1">
      <c r="A39" s="351" t="s">
        <v>6039</v>
      </c>
      <c r="B39" s="352">
        <v>0.0</v>
      </c>
      <c r="C39" s="353">
        <v>0.0</v>
      </c>
      <c r="D39" s="353">
        <v>0.0</v>
      </c>
      <c r="E39" s="353">
        <v>0.0</v>
      </c>
      <c r="F39" s="344"/>
      <c r="G39" s="345"/>
      <c r="H39" s="344"/>
      <c r="I39" s="347">
        <v>38.0</v>
      </c>
      <c r="J39" s="14" t="s">
        <v>5542</v>
      </c>
      <c r="K39" s="14">
        <v>2.0</v>
      </c>
      <c r="L39" s="14" t="s">
        <v>5369</v>
      </c>
    </row>
    <row r="40" ht="15.0" customHeight="1">
      <c r="A40" s="351" t="s">
        <v>5659</v>
      </c>
      <c r="B40" s="352">
        <v>0.0</v>
      </c>
      <c r="C40" s="353">
        <v>0.0</v>
      </c>
      <c r="D40" s="353">
        <v>0.0</v>
      </c>
      <c r="E40" s="353">
        <v>0.0</v>
      </c>
      <c r="F40" s="344"/>
      <c r="G40" s="345"/>
      <c r="H40" s="344"/>
      <c r="I40" s="347">
        <v>39.0</v>
      </c>
      <c r="J40" s="14" t="s">
        <v>5764</v>
      </c>
      <c r="K40" s="14">
        <v>2.0</v>
      </c>
      <c r="L40" s="14" t="s">
        <v>5411</v>
      </c>
    </row>
    <row r="41" ht="15.0" customHeight="1">
      <c r="A41" s="351" t="s">
        <v>6040</v>
      </c>
      <c r="B41" s="352">
        <v>0.0</v>
      </c>
      <c r="C41" s="353">
        <v>0.0</v>
      </c>
      <c r="D41" s="353">
        <v>0.0</v>
      </c>
      <c r="E41" s="353">
        <v>0.0</v>
      </c>
      <c r="F41" s="344"/>
      <c r="G41" s="345"/>
      <c r="H41" s="344"/>
      <c r="I41" s="347">
        <v>40.0</v>
      </c>
      <c r="J41" s="14" t="s">
        <v>5457</v>
      </c>
      <c r="K41" s="14">
        <v>2.0</v>
      </c>
      <c r="L41" s="14" t="s">
        <v>5411</v>
      </c>
    </row>
    <row r="42" ht="15.0" customHeight="1">
      <c r="A42" s="351" t="s">
        <v>6041</v>
      </c>
      <c r="B42" s="352">
        <v>0.0</v>
      </c>
      <c r="C42" s="353">
        <v>0.0</v>
      </c>
      <c r="D42" s="353">
        <v>0.0</v>
      </c>
      <c r="E42" s="353">
        <v>0.0</v>
      </c>
      <c r="F42" s="344"/>
      <c r="G42" s="345"/>
      <c r="H42" s="344"/>
      <c r="I42" s="347">
        <v>41.0</v>
      </c>
      <c r="J42" s="14" t="s">
        <v>5377</v>
      </c>
      <c r="K42" s="14">
        <v>0.0</v>
      </c>
      <c r="L42" s="14" t="s">
        <v>5392</v>
      </c>
    </row>
    <row r="43" ht="15.0" customHeight="1">
      <c r="A43" s="3"/>
      <c r="B43" s="344"/>
      <c r="C43" s="344"/>
      <c r="D43" s="344"/>
      <c r="E43" s="344"/>
      <c r="F43" s="344"/>
      <c r="G43" s="345"/>
      <c r="H43" s="344"/>
      <c r="I43" s="347">
        <v>42.0</v>
      </c>
      <c r="J43" s="14" t="s">
        <v>6030</v>
      </c>
      <c r="K43" s="14">
        <v>1.0</v>
      </c>
      <c r="L43" s="14" t="s">
        <v>5366</v>
      </c>
    </row>
    <row r="44" ht="19.5" customHeight="1">
      <c r="A44" s="346" t="s">
        <v>5411</v>
      </c>
      <c r="B44" s="48"/>
      <c r="C44" s="48"/>
      <c r="D44" s="48"/>
      <c r="E44" s="48"/>
      <c r="F44" s="344"/>
      <c r="G44" s="345"/>
      <c r="H44" s="344"/>
      <c r="I44" s="347">
        <v>43.0</v>
      </c>
      <c r="J44" s="14" t="s">
        <v>6044</v>
      </c>
      <c r="K44" s="14">
        <v>1.0</v>
      </c>
      <c r="L44" s="14" t="s">
        <v>5366</v>
      </c>
    </row>
    <row r="45" ht="15.0" customHeight="1">
      <c r="A45" s="348" t="s">
        <v>5595</v>
      </c>
      <c r="B45" s="349">
        <v>0.0</v>
      </c>
      <c r="C45" s="369"/>
      <c r="D45" s="369"/>
      <c r="E45" s="355"/>
      <c r="F45" s="344"/>
      <c r="G45" s="345"/>
      <c r="H45" s="344"/>
      <c r="I45" s="347">
        <v>44.0</v>
      </c>
      <c r="J45" s="14" t="s">
        <v>6038</v>
      </c>
      <c r="K45" s="9">
        <v>2.0</v>
      </c>
      <c r="L45" s="14" t="s">
        <v>5402</v>
      </c>
    </row>
    <row r="46" ht="15.0" customHeight="1">
      <c r="A46" s="351" t="s">
        <v>6026</v>
      </c>
      <c r="B46" s="352">
        <v>0.0</v>
      </c>
      <c r="C46" s="353">
        <v>0.0</v>
      </c>
      <c r="D46" s="353">
        <v>0.0</v>
      </c>
      <c r="E46" s="353"/>
      <c r="F46" s="344"/>
      <c r="G46" s="345"/>
      <c r="H46" s="344"/>
      <c r="I46" s="347">
        <v>45.0</v>
      </c>
      <c r="J46" s="14" t="s">
        <v>5922</v>
      </c>
      <c r="K46" s="9">
        <v>2.0</v>
      </c>
      <c r="L46" s="14" t="s">
        <v>5402</v>
      </c>
    </row>
    <row r="47" ht="15.0" customHeight="1">
      <c r="A47" s="351" t="s">
        <v>5887</v>
      </c>
      <c r="B47" s="352">
        <v>0.0</v>
      </c>
      <c r="C47" s="355"/>
      <c r="D47" s="355"/>
      <c r="E47" s="355"/>
      <c r="F47" s="344"/>
      <c r="G47" s="345"/>
      <c r="H47" s="344"/>
      <c r="I47" s="347">
        <v>46.0</v>
      </c>
      <c r="J47" s="14" t="s">
        <v>6034</v>
      </c>
      <c r="K47" s="14">
        <v>1.0</v>
      </c>
      <c r="L47" s="14" t="s">
        <v>5366</v>
      </c>
    </row>
    <row r="48" ht="15.0" customHeight="1">
      <c r="A48" s="351" t="s">
        <v>6028</v>
      </c>
      <c r="B48" s="352">
        <v>0.0</v>
      </c>
      <c r="C48" s="353">
        <v>0.0</v>
      </c>
      <c r="D48" s="353">
        <v>0.0</v>
      </c>
      <c r="E48" s="353"/>
      <c r="F48" s="344"/>
      <c r="G48" s="345"/>
      <c r="H48" s="344"/>
      <c r="I48" s="347">
        <v>47.0</v>
      </c>
      <c r="J48" s="14" t="s">
        <v>5461</v>
      </c>
      <c r="K48" s="9">
        <v>2.0</v>
      </c>
      <c r="L48" s="14" t="s">
        <v>5396</v>
      </c>
    </row>
    <row r="49" ht="15.0" customHeight="1">
      <c r="A49" s="351" t="s">
        <v>5974</v>
      </c>
      <c r="B49" s="354"/>
      <c r="C49" s="353">
        <v>0.0</v>
      </c>
      <c r="D49" s="355"/>
      <c r="E49" s="355"/>
      <c r="F49" s="344"/>
      <c r="G49" s="345"/>
      <c r="H49" s="344"/>
      <c r="I49" s="347">
        <v>48.0</v>
      </c>
      <c r="J49" s="14" t="s">
        <v>5660</v>
      </c>
      <c r="K49" s="14">
        <v>2.0</v>
      </c>
      <c r="L49" s="14" t="s">
        <v>5369</v>
      </c>
    </row>
    <row r="50" ht="15.0" customHeight="1">
      <c r="A50" s="351" t="s">
        <v>5955</v>
      </c>
      <c r="B50" s="352">
        <v>0.0</v>
      </c>
      <c r="C50" s="355"/>
      <c r="D50" s="344"/>
      <c r="E50" s="344"/>
      <c r="F50" s="344"/>
      <c r="G50" s="345"/>
      <c r="H50" s="344"/>
      <c r="I50" s="347">
        <v>49.0</v>
      </c>
      <c r="J50" s="14" t="s">
        <v>732</v>
      </c>
      <c r="K50" s="14">
        <v>0.0</v>
      </c>
      <c r="L50" s="14" t="s">
        <v>5392</v>
      </c>
    </row>
    <row r="51" ht="15.0" customHeight="1">
      <c r="A51" s="351" t="s">
        <v>5410</v>
      </c>
      <c r="B51" s="352">
        <v>0.0</v>
      </c>
      <c r="C51" s="353">
        <v>0.0</v>
      </c>
      <c r="D51" s="353">
        <v>0.0</v>
      </c>
      <c r="E51" s="353"/>
      <c r="F51" s="344"/>
      <c r="G51" s="345"/>
      <c r="H51" s="344"/>
      <c r="I51" s="347">
        <v>50.0</v>
      </c>
      <c r="J51" s="14" t="s">
        <v>5664</v>
      </c>
      <c r="K51" s="14">
        <v>2.0</v>
      </c>
      <c r="L51" s="14" t="s">
        <v>5369</v>
      </c>
    </row>
    <row r="52" ht="15.0" customHeight="1">
      <c r="A52" s="351" t="s">
        <v>5975</v>
      </c>
      <c r="B52" s="354"/>
      <c r="C52" s="353">
        <v>0.0</v>
      </c>
      <c r="D52" s="353">
        <v>0.0</v>
      </c>
      <c r="E52" s="353"/>
      <c r="F52" s="344"/>
      <c r="G52" s="345"/>
      <c r="H52" s="344"/>
      <c r="I52" s="347">
        <v>51.0</v>
      </c>
      <c r="J52" s="14" t="s">
        <v>5463</v>
      </c>
      <c r="K52" s="14">
        <v>2.0</v>
      </c>
      <c r="L52" s="14" t="s">
        <v>5369</v>
      </c>
    </row>
    <row r="53" ht="15.0" customHeight="1">
      <c r="A53" s="351" t="s">
        <v>5764</v>
      </c>
      <c r="B53" s="354"/>
      <c r="C53" s="353">
        <v>0.0</v>
      </c>
      <c r="D53" s="353">
        <v>0.0</v>
      </c>
      <c r="E53" s="353"/>
      <c r="F53" s="344"/>
      <c r="G53" s="345"/>
      <c r="H53" s="344"/>
      <c r="I53" s="347">
        <v>52.0</v>
      </c>
      <c r="J53" s="14" t="s">
        <v>6029</v>
      </c>
      <c r="K53" s="14">
        <v>1.0</v>
      </c>
      <c r="L53" s="14" t="s">
        <v>5366</v>
      </c>
    </row>
    <row r="54" ht="15.0" customHeight="1">
      <c r="A54" s="351" t="s">
        <v>5457</v>
      </c>
      <c r="B54" s="352">
        <v>0.0</v>
      </c>
      <c r="C54" s="353">
        <v>0.0</v>
      </c>
      <c r="D54" s="353">
        <v>0.0</v>
      </c>
      <c r="E54" s="353"/>
      <c r="F54" s="344"/>
      <c r="G54" s="345"/>
      <c r="H54" s="344"/>
      <c r="I54" s="347">
        <v>53.0</v>
      </c>
      <c r="J54" s="14" t="s">
        <v>5466</v>
      </c>
      <c r="K54" s="14">
        <v>2.0</v>
      </c>
      <c r="L54" s="14" t="s">
        <v>5369</v>
      </c>
    </row>
    <row r="55" ht="15.0" customHeight="1">
      <c r="A55" s="351" t="s">
        <v>5919</v>
      </c>
      <c r="B55" s="352">
        <v>0.0</v>
      </c>
      <c r="C55" s="355"/>
      <c r="D55" s="355"/>
      <c r="E55" s="355"/>
      <c r="F55" s="344"/>
      <c r="G55" s="345"/>
      <c r="H55" s="344"/>
      <c r="I55" s="347">
        <v>54.0</v>
      </c>
      <c r="J55" s="14" t="s">
        <v>5548</v>
      </c>
      <c r="K55" s="14">
        <v>2.0</v>
      </c>
      <c r="L55" s="14" t="s">
        <v>5369</v>
      </c>
    </row>
    <row r="56" ht="15.0" customHeight="1">
      <c r="A56" s="351" t="s">
        <v>5462</v>
      </c>
      <c r="B56" s="354"/>
      <c r="C56" s="353">
        <v>0.0</v>
      </c>
      <c r="D56" s="355"/>
      <c r="E56" s="355"/>
      <c r="F56" s="344"/>
      <c r="G56" s="345"/>
      <c r="H56" s="344"/>
      <c r="I56" s="347">
        <v>55.0</v>
      </c>
      <c r="J56" s="14" t="s">
        <v>1212</v>
      </c>
      <c r="K56" s="14">
        <v>0.0</v>
      </c>
      <c r="L56" s="14" t="s">
        <v>5392</v>
      </c>
    </row>
    <row r="57" ht="15.0" customHeight="1">
      <c r="A57" s="351" t="s">
        <v>5911</v>
      </c>
      <c r="B57" s="354"/>
      <c r="C57" s="353">
        <v>0.0</v>
      </c>
      <c r="D57" s="353">
        <v>0.0</v>
      </c>
      <c r="E57" s="353"/>
      <c r="F57" s="344"/>
      <c r="G57" s="345"/>
      <c r="H57" s="344"/>
      <c r="I57" s="347">
        <v>56.0</v>
      </c>
      <c r="J57" s="14" t="s">
        <v>5467</v>
      </c>
      <c r="K57" s="14">
        <v>2.0</v>
      </c>
      <c r="L57" s="14" t="s">
        <v>5369</v>
      </c>
    </row>
    <row r="58" ht="15.0" customHeight="1">
      <c r="A58" s="351" t="s">
        <v>5464</v>
      </c>
      <c r="B58" s="352">
        <v>0.0</v>
      </c>
      <c r="C58" s="353">
        <v>0.0</v>
      </c>
      <c r="D58" s="353">
        <v>0.0</v>
      </c>
      <c r="E58" s="353"/>
      <c r="F58" s="344"/>
      <c r="G58" s="345"/>
      <c r="H58" s="344"/>
      <c r="I58" s="347">
        <v>57.0</v>
      </c>
      <c r="J58" s="14" t="s">
        <v>5675</v>
      </c>
      <c r="K58" s="14">
        <v>2.0</v>
      </c>
      <c r="L58" s="14" t="s">
        <v>5369</v>
      </c>
    </row>
    <row r="59" ht="15.0" customHeight="1">
      <c r="A59" s="351" t="s">
        <v>5659</v>
      </c>
      <c r="B59" s="352">
        <v>0.0</v>
      </c>
      <c r="C59" s="355"/>
      <c r="D59" s="355"/>
      <c r="E59" s="355"/>
      <c r="F59" s="344"/>
      <c r="G59" s="345"/>
      <c r="H59" s="344"/>
      <c r="I59" s="347">
        <v>58.0</v>
      </c>
      <c r="J59" s="14" t="s">
        <v>5469</v>
      </c>
      <c r="K59" s="14">
        <v>2.0</v>
      </c>
      <c r="L59" s="14" t="s">
        <v>5369</v>
      </c>
    </row>
    <row r="60" ht="15.0" customHeight="1">
      <c r="A60" s="351" t="s">
        <v>5448</v>
      </c>
      <c r="B60" s="352">
        <v>0.0</v>
      </c>
      <c r="C60" s="353">
        <v>0.0</v>
      </c>
      <c r="D60" s="353">
        <v>0.0</v>
      </c>
      <c r="E60" s="353"/>
      <c r="F60" s="344"/>
      <c r="G60" s="345"/>
      <c r="H60" s="344"/>
      <c r="I60" s="347">
        <v>59.0</v>
      </c>
      <c r="J60" s="14" t="s">
        <v>1063</v>
      </c>
      <c r="K60" s="14">
        <v>2.0</v>
      </c>
      <c r="L60" s="14" t="s">
        <v>5369</v>
      </c>
    </row>
    <row r="61" ht="15.0" customHeight="1">
      <c r="A61" s="3"/>
      <c r="B61" s="344"/>
      <c r="C61" s="344"/>
      <c r="D61" s="344"/>
      <c r="E61" s="344"/>
      <c r="F61" s="344"/>
      <c r="G61" s="345"/>
      <c r="H61" s="344"/>
      <c r="I61" s="347">
        <v>60.0</v>
      </c>
      <c r="J61" s="14" t="s">
        <v>5554</v>
      </c>
      <c r="K61" s="14">
        <v>2.0</v>
      </c>
      <c r="L61" s="14" t="s">
        <v>5369</v>
      </c>
    </row>
    <row r="62" ht="19.5" customHeight="1">
      <c r="A62" s="346" t="s">
        <v>5369</v>
      </c>
      <c r="B62" s="48"/>
      <c r="C62" s="48"/>
      <c r="D62" s="48"/>
      <c r="E62" s="48"/>
      <c r="F62" s="344"/>
      <c r="G62" s="345"/>
      <c r="H62" s="344"/>
      <c r="I62" s="347">
        <v>61.0</v>
      </c>
      <c r="J62" s="14" t="s">
        <v>5555</v>
      </c>
      <c r="K62" s="14">
        <v>2.0</v>
      </c>
      <c r="L62" s="14" t="s">
        <v>5369</v>
      </c>
    </row>
    <row r="63" ht="15.0" customHeight="1">
      <c r="A63" s="348" t="s">
        <v>1063</v>
      </c>
      <c r="B63" s="372">
        <v>5.0</v>
      </c>
      <c r="C63" s="361">
        <v>5.0</v>
      </c>
      <c r="D63" s="361">
        <v>5.0</v>
      </c>
      <c r="E63" s="361">
        <v>5.0</v>
      </c>
      <c r="F63" s="344"/>
      <c r="G63" s="345"/>
      <c r="H63" s="344"/>
      <c r="I63" s="347">
        <v>62.0</v>
      </c>
      <c r="J63" s="14" t="s">
        <v>5604</v>
      </c>
      <c r="K63" s="14">
        <v>2.0</v>
      </c>
      <c r="L63" s="14" t="s">
        <v>5369</v>
      </c>
    </row>
    <row r="64" ht="15.0" customHeight="1">
      <c r="A64" s="351" t="s">
        <v>5479</v>
      </c>
      <c r="B64" s="362">
        <v>6.0</v>
      </c>
      <c r="C64" s="14">
        <v>6.0</v>
      </c>
      <c r="D64" s="14">
        <v>6.0</v>
      </c>
      <c r="E64" s="14">
        <v>6.0</v>
      </c>
      <c r="F64" s="344"/>
      <c r="G64" s="345"/>
      <c r="H64" s="344"/>
      <c r="I64" s="347">
        <v>63.0</v>
      </c>
      <c r="J64" s="14" t="s">
        <v>5919</v>
      </c>
      <c r="K64" s="9">
        <v>2.0</v>
      </c>
      <c r="L64" s="14" t="s">
        <v>5441</v>
      </c>
    </row>
    <row r="65" ht="15.0" customHeight="1">
      <c r="A65" s="351" t="s">
        <v>5447</v>
      </c>
      <c r="B65" s="362">
        <v>10.0</v>
      </c>
      <c r="C65" s="14">
        <v>10.0</v>
      </c>
      <c r="D65" s="14">
        <v>10.0</v>
      </c>
      <c r="E65" s="14">
        <v>10.0</v>
      </c>
      <c r="F65" s="344"/>
      <c r="G65" s="345"/>
      <c r="H65" s="344"/>
      <c r="I65" s="347">
        <v>64.0</v>
      </c>
      <c r="J65" s="14" t="s">
        <v>5888</v>
      </c>
      <c r="K65" s="14">
        <v>0.0</v>
      </c>
      <c r="L65" s="14" t="s">
        <v>5392</v>
      </c>
    </row>
    <row r="66" ht="15.0" customHeight="1">
      <c r="A66" s="351" t="s">
        <v>5673</v>
      </c>
      <c r="B66" s="362">
        <v>11.0</v>
      </c>
      <c r="C66" s="14">
        <v>11.0</v>
      </c>
      <c r="D66" s="14">
        <v>11.0</v>
      </c>
      <c r="E66" s="14">
        <v>11.0</v>
      </c>
      <c r="F66" s="344"/>
      <c r="G66" s="345"/>
      <c r="H66" s="344"/>
      <c r="I66" s="347">
        <v>65.0</v>
      </c>
      <c r="J66" s="14" t="s">
        <v>5470</v>
      </c>
      <c r="K66" s="14">
        <v>2.0</v>
      </c>
      <c r="L66" s="14" t="s">
        <v>5369</v>
      </c>
    </row>
    <row r="67" ht="15.0" customHeight="1">
      <c r="A67" s="351" t="s">
        <v>5483</v>
      </c>
      <c r="B67" s="362">
        <v>12.0</v>
      </c>
      <c r="C67" s="14">
        <v>12.0</v>
      </c>
      <c r="D67" s="14">
        <v>12.0</v>
      </c>
      <c r="E67" s="14">
        <v>12.0</v>
      </c>
      <c r="F67" s="344"/>
      <c r="G67" s="345"/>
      <c r="H67" s="344"/>
      <c r="I67" s="347">
        <v>66.0</v>
      </c>
      <c r="J67" s="14" t="s">
        <v>5601</v>
      </c>
      <c r="K67" s="9">
        <v>2.0</v>
      </c>
      <c r="L67" s="14" t="s">
        <v>5402</v>
      </c>
    </row>
    <row r="68" ht="15.0" customHeight="1">
      <c r="A68" s="351" t="s">
        <v>5542</v>
      </c>
      <c r="B68" s="362">
        <v>15.0</v>
      </c>
      <c r="C68" s="14">
        <v>15.0</v>
      </c>
      <c r="D68" s="14">
        <v>15.0</v>
      </c>
      <c r="E68" s="14">
        <v>15.0</v>
      </c>
      <c r="F68" s="344"/>
      <c r="G68" s="345"/>
      <c r="H68" s="344"/>
      <c r="I68" s="347">
        <v>67.0</v>
      </c>
      <c r="J68" s="14" t="s">
        <v>5682</v>
      </c>
      <c r="K68" s="14">
        <v>2.0</v>
      </c>
      <c r="L68" s="14" t="s">
        <v>5369</v>
      </c>
    </row>
    <row r="69" ht="15.0" customHeight="1">
      <c r="A69" s="351" t="s">
        <v>5463</v>
      </c>
      <c r="B69" s="362">
        <v>17.0</v>
      </c>
      <c r="C69" s="14">
        <v>17.0</v>
      </c>
      <c r="D69" s="14">
        <v>17.0</v>
      </c>
      <c r="E69" s="14">
        <v>17.0</v>
      </c>
      <c r="F69" s="344"/>
      <c r="G69" s="345"/>
      <c r="H69" s="344"/>
      <c r="I69" s="347">
        <v>68.0</v>
      </c>
      <c r="J69" s="14" t="s">
        <v>6039</v>
      </c>
      <c r="K69" s="9">
        <v>2.0</v>
      </c>
      <c r="L69" s="14" t="s">
        <v>5402</v>
      </c>
    </row>
    <row r="70" ht="15.0" customHeight="1">
      <c r="A70" s="351" t="s">
        <v>5548</v>
      </c>
      <c r="B70" s="362">
        <v>18.0</v>
      </c>
      <c r="C70" s="14">
        <v>18.0</v>
      </c>
      <c r="D70" s="14">
        <v>18.0</v>
      </c>
      <c r="E70" s="14">
        <v>18.0</v>
      </c>
      <c r="F70" s="344"/>
      <c r="G70" s="345"/>
      <c r="H70" s="344"/>
      <c r="I70" s="347">
        <v>69.0</v>
      </c>
      <c r="J70" s="14" t="s">
        <v>5473</v>
      </c>
      <c r="K70" s="14">
        <v>2.0</v>
      </c>
      <c r="L70" s="14" t="s">
        <v>5369</v>
      </c>
    </row>
    <row r="71" ht="15.0" customHeight="1">
      <c r="A71" s="351" t="s">
        <v>5434</v>
      </c>
      <c r="B71" s="362">
        <v>21.0</v>
      </c>
      <c r="C71" s="14">
        <v>21.0</v>
      </c>
      <c r="D71" s="14">
        <v>21.0</v>
      </c>
      <c r="E71" s="14">
        <v>21.0</v>
      </c>
      <c r="F71" s="344"/>
      <c r="G71" s="345"/>
      <c r="H71" s="344"/>
      <c r="I71" s="347">
        <v>70.0</v>
      </c>
      <c r="J71" s="14" t="s">
        <v>5462</v>
      </c>
      <c r="K71" s="14">
        <v>2.0</v>
      </c>
      <c r="L71" s="14" t="s">
        <v>5369</v>
      </c>
    </row>
    <row r="72" ht="15.0" customHeight="1">
      <c r="A72" s="351" t="s">
        <v>5679</v>
      </c>
      <c r="B72" s="356"/>
      <c r="C72" s="14">
        <v>23.0</v>
      </c>
      <c r="D72" s="14">
        <v>23.0</v>
      </c>
      <c r="E72" s="14">
        <v>23.0</v>
      </c>
      <c r="F72" s="344"/>
      <c r="G72" s="345"/>
      <c r="H72" s="344"/>
      <c r="I72" s="347">
        <v>71.0</v>
      </c>
      <c r="J72" s="14" t="s">
        <v>3950</v>
      </c>
      <c r="K72" s="14">
        <v>2.0</v>
      </c>
      <c r="L72" s="14" t="s">
        <v>5369</v>
      </c>
    </row>
    <row r="73" ht="15.0" customHeight="1">
      <c r="A73" s="351" t="s">
        <v>5764</v>
      </c>
      <c r="B73" s="362">
        <v>23.0</v>
      </c>
      <c r="C73" s="344"/>
      <c r="D73" s="344"/>
      <c r="E73" s="344"/>
      <c r="F73" s="344"/>
      <c r="G73" s="345"/>
      <c r="H73" s="344"/>
      <c r="I73" s="347">
        <v>72.0</v>
      </c>
      <c r="J73" s="14" t="s">
        <v>1304</v>
      </c>
      <c r="K73" s="14">
        <v>2.0</v>
      </c>
      <c r="L73" s="14" t="s">
        <v>5369</v>
      </c>
    </row>
    <row r="74" ht="15.0" customHeight="1">
      <c r="A74" s="351" t="s">
        <v>2374</v>
      </c>
      <c r="B74" s="362">
        <v>26.0</v>
      </c>
      <c r="C74" s="14">
        <v>26.0</v>
      </c>
      <c r="D74" s="14">
        <v>26.0</v>
      </c>
      <c r="E74" s="14">
        <v>26.0</v>
      </c>
      <c r="F74" s="344"/>
      <c r="G74" s="345"/>
      <c r="H74" s="344"/>
      <c r="I74" s="347">
        <v>73.0</v>
      </c>
      <c r="J74" s="14" t="s">
        <v>5679</v>
      </c>
      <c r="K74" s="14">
        <v>2.0</v>
      </c>
      <c r="L74" s="14" t="s">
        <v>5369</v>
      </c>
    </row>
    <row r="75" ht="15.0" customHeight="1">
      <c r="A75" s="351" t="s">
        <v>5469</v>
      </c>
      <c r="B75" s="362">
        <v>27.0</v>
      </c>
      <c r="C75" s="14">
        <v>27.0</v>
      </c>
      <c r="D75" s="14">
        <v>27.0</v>
      </c>
      <c r="E75" s="14">
        <v>27.0</v>
      </c>
      <c r="F75" s="344"/>
      <c r="G75" s="345"/>
      <c r="H75" s="344"/>
      <c r="I75" s="347">
        <v>74.0</v>
      </c>
      <c r="J75" s="9" t="s">
        <v>6046</v>
      </c>
      <c r="K75" s="14">
        <v>2.0</v>
      </c>
      <c r="L75" s="14" t="s">
        <v>5369</v>
      </c>
    </row>
    <row r="76" ht="15.0" customHeight="1">
      <c r="A76" s="351" t="s">
        <v>5406</v>
      </c>
      <c r="B76" s="356"/>
      <c r="C76" s="14">
        <v>28.0</v>
      </c>
      <c r="D76" s="14">
        <v>28.0</v>
      </c>
      <c r="E76" s="14"/>
      <c r="F76" s="344"/>
      <c r="G76" s="345"/>
      <c r="H76" s="344"/>
      <c r="I76" s="347">
        <v>75.0</v>
      </c>
      <c r="J76" s="14" t="s">
        <v>5963</v>
      </c>
      <c r="K76" s="14">
        <v>2.0</v>
      </c>
      <c r="L76" s="14" t="s">
        <v>5369</v>
      </c>
    </row>
    <row r="77" ht="15.0" customHeight="1">
      <c r="A77" s="351" t="s">
        <v>5523</v>
      </c>
      <c r="B77" s="362">
        <v>31.0</v>
      </c>
      <c r="C77" s="14">
        <v>31.0</v>
      </c>
      <c r="D77" s="14">
        <v>31.0</v>
      </c>
      <c r="E77" s="14">
        <v>31.0</v>
      </c>
      <c r="F77" s="344"/>
      <c r="G77" s="345"/>
      <c r="H77" s="344"/>
      <c r="I77" s="347">
        <v>76.0</v>
      </c>
      <c r="J77" s="14" t="s">
        <v>5911</v>
      </c>
      <c r="K77" s="14">
        <v>2.0</v>
      </c>
      <c r="L77" s="14" t="s">
        <v>5411</v>
      </c>
    </row>
    <row r="78" ht="15.0" customHeight="1">
      <c r="A78" s="351" t="s">
        <v>5408</v>
      </c>
      <c r="B78" s="362">
        <v>32.0</v>
      </c>
      <c r="C78" s="14">
        <v>32.0</v>
      </c>
      <c r="D78" s="14">
        <v>32.0</v>
      </c>
      <c r="E78" s="14">
        <v>32.0</v>
      </c>
      <c r="F78" s="344"/>
      <c r="G78" s="345"/>
      <c r="H78" s="344"/>
      <c r="I78" s="347">
        <v>77.0</v>
      </c>
      <c r="J78" s="14" t="s">
        <v>5464</v>
      </c>
      <c r="K78" s="14">
        <v>2.0</v>
      </c>
      <c r="L78" s="14" t="s">
        <v>5411</v>
      </c>
    </row>
    <row r="79" ht="15.0" customHeight="1">
      <c r="A79" s="351" t="s">
        <v>1304</v>
      </c>
      <c r="B79" s="356"/>
      <c r="C79" s="14">
        <v>34.0</v>
      </c>
      <c r="D79" s="14">
        <v>34.0</v>
      </c>
      <c r="E79" s="14">
        <v>34.0</v>
      </c>
      <c r="F79" s="344"/>
      <c r="G79" s="345"/>
      <c r="H79" s="344"/>
      <c r="I79" s="347">
        <v>78.0</v>
      </c>
      <c r="J79" s="14" t="s">
        <v>6033</v>
      </c>
      <c r="K79" s="14">
        <v>1.0</v>
      </c>
      <c r="L79" s="14" t="s">
        <v>5366</v>
      </c>
    </row>
    <row r="80" ht="15.0" customHeight="1">
      <c r="A80" s="351" t="s">
        <v>3950</v>
      </c>
      <c r="B80" s="356"/>
      <c r="C80" s="14">
        <v>36.0</v>
      </c>
      <c r="D80" s="14">
        <v>36.0</v>
      </c>
      <c r="E80" s="14">
        <v>36.0</v>
      </c>
      <c r="F80" s="344"/>
      <c r="G80" s="345"/>
      <c r="H80" s="344"/>
      <c r="I80" s="347">
        <v>79.0</v>
      </c>
      <c r="J80" s="14" t="s">
        <v>6031</v>
      </c>
      <c r="K80" s="14">
        <v>1.0</v>
      </c>
      <c r="L80" s="14" t="s">
        <v>5366</v>
      </c>
    </row>
    <row r="81" ht="15.0" customHeight="1">
      <c r="A81" s="351" t="s">
        <v>5682</v>
      </c>
      <c r="B81" s="362">
        <v>37.0</v>
      </c>
      <c r="C81" s="14">
        <v>37.0</v>
      </c>
      <c r="D81" s="344"/>
      <c r="E81" s="344"/>
      <c r="F81" s="344"/>
      <c r="G81" s="345"/>
      <c r="H81" s="344"/>
      <c r="I81" s="347">
        <v>80.0</v>
      </c>
      <c r="J81" s="14" t="s">
        <v>5560</v>
      </c>
      <c r="K81" s="14">
        <v>2.0</v>
      </c>
      <c r="L81" s="14" t="s">
        <v>5369</v>
      </c>
    </row>
    <row r="82" ht="15.0" customHeight="1">
      <c r="A82" s="351" t="s">
        <v>5604</v>
      </c>
      <c r="B82" s="356"/>
      <c r="C82" s="14">
        <v>39.0</v>
      </c>
      <c r="D82" s="371">
        <v>39.0</v>
      </c>
      <c r="E82" s="371">
        <v>39.0</v>
      </c>
      <c r="F82" s="344"/>
      <c r="G82" s="345"/>
      <c r="H82" s="344"/>
      <c r="I82" s="347">
        <v>81.0</v>
      </c>
      <c r="J82" s="14" t="s">
        <v>5561</v>
      </c>
      <c r="K82" s="14">
        <v>2.0</v>
      </c>
      <c r="L82" s="14" t="s">
        <v>5369</v>
      </c>
    </row>
    <row r="83" ht="15.0" customHeight="1">
      <c r="A83" s="351" t="s">
        <v>5420</v>
      </c>
      <c r="B83" s="362">
        <v>42.0</v>
      </c>
      <c r="C83" s="14">
        <v>42.0</v>
      </c>
      <c r="D83" s="14">
        <v>42.0</v>
      </c>
      <c r="E83" s="14">
        <v>42.0</v>
      </c>
      <c r="F83" s="344"/>
      <c r="G83" s="345"/>
      <c r="H83" s="344"/>
      <c r="I83" s="347">
        <v>82.0</v>
      </c>
      <c r="J83" s="14" t="s">
        <v>2108</v>
      </c>
      <c r="K83" s="14">
        <v>2.0</v>
      </c>
      <c r="L83" s="14" t="s">
        <v>5369</v>
      </c>
    </row>
    <row r="84" ht="15.0" customHeight="1">
      <c r="A84" s="351" t="s">
        <v>5473</v>
      </c>
      <c r="B84" s="362">
        <v>43.0</v>
      </c>
      <c r="C84" s="344"/>
      <c r="D84" s="344"/>
      <c r="E84" s="344"/>
      <c r="F84" s="344"/>
      <c r="G84" s="345"/>
      <c r="H84" s="344"/>
      <c r="I84" s="347">
        <v>83.0</v>
      </c>
      <c r="J84" s="14" t="s">
        <v>5659</v>
      </c>
      <c r="K84" s="9">
        <v>2.0</v>
      </c>
      <c r="L84" s="14" t="s">
        <v>5402</v>
      </c>
    </row>
    <row r="85" ht="15.0" customHeight="1">
      <c r="A85" s="351" t="s">
        <v>5467</v>
      </c>
      <c r="B85" s="362">
        <v>44.0</v>
      </c>
      <c r="C85" s="14">
        <v>44.0</v>
      </c>
      <c r="D85" s="14">
        <v>44.0</v>
      </c>
      <c r="E85" s="14">
        <v>44.0</v>
      </c>
      <c r="F85" s="344"/>
      <c r="G85" s="345"/>
      <c r="H85" s="344"/>
      <c r="I85" s="347">
        <v>84.0</v>
      </c>
      <c r="J85" s="14" t="s">
        <v>5673</v>
      </c>
      <c r="K85" s="14">
        <v>2.0</v>
      </c>
      <c r="L85" s="14" t="s">
        <v>5369</v>
      </c>
    </row>
    <row r="86" ht="15.0" customHeight="1">
      <c r="A86" s="351" t="s">
        <v>5382</v>
      </c>
      <c r="B86" s="362">
        <v>45.0</v>
      </c>
      <c r="C86" s="14">
        <v>45.0</v>
      </c>
      <c r="D86" s="14">
        <v>45.0</v>
      </c>
      <c r="E86" s="14">
        <v>45.0</v>
      </c>
      <c r="F86" s="344"/>
      <c r="G86" s="345"/>
      <c r="H86" s="344"/>
      <c r="I86" s="347">
        <v>85.0</v>
      </c>
      <c r="J86" s="14" t="s">
        <v>5448</v>
      </c>
      <c r="K86" s="14">
        <v>2.0</v>
      </c>
      <c r="L86" s="14" t="s">
        <v>5411</v>
      </c>
    </row>
    <row r="87" ht="15.0" customHeight="1">
      <c r="A87" s="351" t="s">
        <v>5913</v>
      </c>
      <c r="B87" s="356"/>
      <c r="C87" s="14">
        <v>46.0</v>
      </c>
      <c r="D87" s="14">
        <v>46.0</v>
      </c>
      <c r="E87" s="14">
        <v>46.0</v>
      </c>
      <c r="F87" s="344"/>
      <c r="G87" s="345"/>
      <c r="H87" s="344"/>
      <c r="I87" s="347">
        <v>86.0</v>
      </c>
      <c r="J87" s="14" t="s">
        <v>5486</v>
      </c>
      <c r="K87" s="14">
        <v>2.0</v>
      </c>
      <c r="L87" s="14" t="s">
        <v>5369</v>
      </c>
    </row>
    <row r="88" ht="15.0" customHeight="1">
      <c r="A88" s="351" t="s">
        <v>5470</v>
      </c>
      <c r="B88" s="356"/>
      <c r="C88" s="14">
        <v>48.0</v>
      </c>
      <c r="D88" s="14">
        <v>48.0</v>
      </c>
      <c r="E88" s="14">
        <v>48.0</v>
      </c>
      <c r="F88" s="344"/>
      <c r="G88" s="345"/>
      <c r="H88" s="344"/>
      <c r="I88" s="347">
        <v>87.0</v>
      </c>
      <c r="J88" s="14" t="s">
        <v>6032</v>
      </c>
      <c r="K88" s="14">
        <v>1.0</v>
      </c>
      <c r="L88" s="14" t="s">
        <v>5366</v>
      </c>
    </row>
    <row r="89" ht="15.0" customHeight="1">
      <c r="A89" s="351" t="s">
        <v>5414</v>
      </c>
      <c r="B89" s="356"/>
      <c r="C89" s="14">
        <v>49.0</v>
      </c>
      <c r="D89" s="14">
        <v>49.0</v>
      </c>
      <c r="E89" s="14">
        <v>49.0</v>
      </c>
      <c r="F89" s="344"/>
      <c r="G89" s="345"/>
      <c r="H89" s="344"/>
      <c r="I89" s="347">
        <v>88.0</v>
      </c>
      <c r="J89" s="14" t="s">
        <v>1119</v>
      </c>
      <c r="K89" s="14">
        <v>0.0</v>
      </c>
      <c r="L89" s="14" t="s">
        <v>5392</v>
      </c>
    </row>
    <row r="90" ht="15.0" customHeight="1">
      <c r="A90" s="351" t="s">
        <v>5911</v>
      </c>
      <c r="B90" s="362">
        <v>49.0</v>
      </c>
      <c r="C90" s="344"/>
      <c r="D90" s="344"/>
      <c r="E90" s="344"/>
      <c r="F90" s="344"/>
      <c r="G90" s="345"/>
      <c r="H90" s="344"/>
      <c r="I90" s="347">
        <v>89.0</v>
      </c>
      <c r="J90" s="14" t="s">
        <v>5483</v>
      </c>
      <c r="K90" s="14">
        <v>2.0</v>
      </c>
      <c r="L90" s="14" t="s">
        <v>5369</v>
      </c>
    </row>
    <row r="91" ht="15.0" customHeight="1">
      <c r="A91" s="351" t="s">
        <v>5418</v>
      </c>
      <c r="B91" s="362">
        <v>58.0</v>
      </c>
      <c r="C91" s="344"/>
      <c r="D91" s="344"/>
      <c r="E91" s="344"/>
      <c r="F91" s="344"/>
      <c r="G91" s="345"/>
      <c r="H91" s="344"/>
      <c r="I91" s="347">
        <v>90.0</v>
      </c>
      <c r="J91" s="14" t="s">
        <v>5913</v>
      </c>
      <c r="K91" s="14">
        <v>2.0</v>
      </c>
      <c r="L91" s="14" t="s">
        <v>5369</v>
      </c>
    </row>
    <row r="92" ht="15.0" customHeight="1">
      <c r="A92" s="357" t="s">
        <v>5607</v>
      </c>
      <c r="B92" s="356"/>
      <c r="C92" s="14"/>
      <c r="D92" s="14"/>
      <c r="E92" s="9">
        <v>59.0</v>
      </c>
      <c r="F92" s="344"/>
      <c r="G92" s="345"/>
      <c r="H92" s="344"/>
      <c r="I92" s="347">
        <v>91.0</v>
      </c>
      <c r="J92" s="14" t="s">
        <v>6040</v>
      </c>
      <c r="K92" s="9">
        <v>2.0</v>
      </c>
      <c r="L92" s="14" t="s">
        <v>5402</v>
      </c>
    </row>
    <row r="93" ht="15.0" customHeight="1">
      <c r="A93" s="351" t="s">
        <v>5466</v>
      </c>
      <c r="B93" s="356"/>
      <c r="C93" s="14">
        <v>60.0</v>
      </c>
      <c r="D93" s="14">
        <v>60.0</v>
      </c>
      <c r="E93" s="14">
        <v>60.0</v>
      </c>
      <c r="F93" s="344"/>
      <c r="G93" s="345"/>
      <c r="H93" s="344"/>
      <c r="I93" s="347">
        <v>92.0</v>
      </c>
      <c r="J93" s="14" t="s">
        <v>5479</v>
      </c>
      <c r="K93" s="14">
        <v>2.0</v>
      </c>
      <c r="L93" s="14" t="s">
        <v>5369</v>
      </c>
    </row>
    <row r="94" ht="15.0" customHeight="1">
      <c r="A94" s="351" t="s">
        <v>5630</v>
      </c>
      <c r="B94" s="362">
        <v>63.0</v>
      </c>
      <c r="C94" s="14">
        <v>63.0</v>
      </c>
      <c r="D94" s="14">
        <v>63.0</v>
      </c>
      <c r="E94" s="14">
        <v>63.0</v>
      </c>
      <c r="F94" s="344"/>
      <c r="G94" s="345"/>
      <c r="H94" s="344"/>
      <c r="I94" s="347">
        <v>93.0</v>
      </c>
      <c r="J94" s="14" t="s">
        <v>5489</v>
      </c>
      <c r="K94" s="14">
        <v>2.0</v>
      </c>
      <c r="L94" s="14" t="s">
        <v>5369</v>
      </c>
    </row>
    <row r="95" ht="15.0" customHeight="1">
      <c r="A95" s="351" t="s">
        <v>5660</v>
      </c>
      <c r="B95" s="362">
        <v>66.0</v>
      </c>
      <c r="C95" s="14">
        <v>66.0</v>
      </c>
      <c r="D95" s="14">
        <v>66.0</v>
      </c>
      <c r="E95" s="14">
        <v>66.0</v>
      </c>
      <c r="F95" s="344"/>
      <c r="G95" s="345"/>
      <c r="H95" s="344"/>
      <c r="I95" s="347">
        <v>94.0</v>
      </c>
      <c r="J95" s="363" t="s">
        <v>6041</v>
      </c>
      <c r="K95" s="393">
        <v>2.0</v>
      </c>
      <c r="L95" s="363" t="s">
        <v>5402</v>
      </c>
    </row>
    <row r="96" ht="15.0" customHeight="1">
      <c r="A96" s="351" t="s">
        <v>5675</v>
      </c>
      <c r="B96" s="356"/>
      <c r="C96" s="14">
        <v>67.0</v>
      </c>
      <c r="D96" s="14">
        <v>67.0</v>
      </c>
      <c r="E96" s="14"/>
      <c r="F96" s="344"/>
      <c r="G96" s="345"/>
      <c r="H96" s="344"/>
      <c r="I96" s="382"/>
      <c r="J96" s="364" t="s">
        <v>5493</v>
      </c>
      <c r="K96" s="365">
        <f>SUM(K2:K95)</f>
        <v>157</v>
      </c>
      <c r="L96" s="366"/>
    </row>
    <row r="97" ht="15.0" customHeight="1">
      <c r="A97" s="357" t="s">
        <v>6046</v>
      </c>
      <c r="B97" s="362"/>
      <c r="C97" s="14"/>
      <c r="D97" s="14"/>
      <c r="E97" s="9">
        <v>67.0</v>
      </c>
      <c r="F97" s="344"/>
      <c r="G97" s="345"/>
      <c r="H97" s="344"/>
      <c r="I97" s="382"/>
      <c r="J97" s="14" t="s">
        <v>5497</v>
      </c>
      <c r="K97" s="367">
        <f>K96-((2*5)+(2*5))</f>
        <v>137</v>
      </c>
      <c r="L97" s="3"/>
    </row>
    <row r="98" ht="15.0" customHeight="1">
      <c r="A98" s="351" t="s">
        <v>5540</v>
      </c>
      <c r="B98" s="362">
        <v>68.0</v>
      </c>
      <c r="C98" s="14">
        <v>68.0</v>
      </c>
      <c r="D98" s="14">
        <v>68.0</v>
      </c>
      <c r="E98" s="14">
        <v>68.0</v>
      </c>
      <c r="F98" s="344"/>
      <c r="G98" s="345"/>
      <c r="H98" s="344"/>
      <c r="I98" s="382"/>
      <c r="J98" s="3"/>
      <c r="K98" s="344"/>
      <c r="L98" s="3"/>
    </row>
    <row r="99" ht="15.0" customHeight="1">
      <c r="A99" s="351" t="s">
        <v>5560</v>
      </c>
      <c r="B99" s="362">
        <v>71.0</v>
      </c>
      <c r="C99" s="14">
        <v>71.0</v>
      </c>
      <c r="D99" s="14">
        <v>71.0</v>
      </c>
      <c r="E99" s="14">
        <v>71.0</v>
      </c>
      <c r="F99" s="344"/>
      <c r="G99" s="345"/>
      <c r="H99" s="344"/>
      <c r="I99" s="382"/>
      <c r="J99" s="3"/>
      <c r="K99" s="344"/>
      <c r="L99" s="3"/>
    </row>
    <row r="100" ht="15.0" customHeight="1">
      <c r="A100" s="351" t="s">
        <v>5525</v>
      </c>
      <c r="B100" s="356"/>
      <c r="C100" s="14">
        <v>78.0</v>
      </c>
      <c r="D100" s="14">
        <v>78.0</v>
      </c>
      <c r="E100" s="14">
        <v>78.0</v>
      </c>
      <c r="F100" s="344"/>
      <c r="G100" s="345"/>
      <c r="H100" s="344"/>
      <c r="I100" s="382"/>
      <c r="J100" s="3"/>
      <c r="K100" s="344"/>
      <c r="L100" s="3"/>
    </row>
    <row r="101" ht="15.0" customHeight="1">
      <c r="A101" s="351" t="s">
        <v>5395</v>
      </c>
      <c r="B101" s="362">
        <v>78.0</v>
      </c>
      <c r="C101" s="344"/>
      <c r="D101" s="344"/>
      <c r="E101" s="344"/>
      <c r="F101" s="344"/>
      <c r="G101" s="345"/>
      <c r="H101" s="344"/>
      <c r="I101" s="382"/>
      <c r="J101" s="3"/>
      <c r="K101" s="344"/>
      <c r="L101" s="3"/>
    </row>
    <row r="102" ht="15.0" customHeight="1">
      <c r="A102" s="351" t="s">
        <v>5974</v>
      </c>
      <c r="B102" s="362">
        <v>79.0</v>
      </c>
      <c r="C102" s="344"/>
      <c r="D102" s="344"/>
      <c r="E102" s="344"/>
      <c r="F102" s="344"/>
      <c r="G102" s="345"/>
      <c r="H102" s="344"/>
      <c r="I102" s="382"/>
      <c r="J102" s="3"/>
      <c r="K102" s="344"/>
      <c r="L102" s="3"/>
    </row>
    <row r="103" ht="15.0" customHeight="1">
      <c r="A103" s="351" t="s">
        <v>5554</v>
      </c>
      <c r="B103" s="362">
        <v>80.0</v>
      </c>
      <c r="C103" s="14">
        <v>80.0</v>
      </c>
      <c r="D103" s="14">
        <v>80.0</v>
      </c>
      <c r="E103" s="14">
        <v>80.0</v>
      </c>
      <c r="F103" s="344"/>
      <c r="G103" s="345"/>
      <c r="H103" s="344"/>
      <c r="I103" s="382"/>
      <c r="J103" s="3"/>
      <c r="K103" s="344"/>
      <c r="L103" s="3"/>
    </row>
    <row r="104" ht="15.0" customHeight="1">
      <c r="A104" s="351" t="s">
        <v>5843</v>
      </c>
      <c r="B104" s="356"/>
      <c r="C104" s="14">
        <v>82.0</v>
      </c>
      <c r="D104" s="14">
        <v>82.0</v>
      </c>
      <c r="E104" s="14">
        <v>82.0</v>
      </c>
      <c r="F104" s="344"/>
      <c r="G104" s="345"/>
      <c r="H104" s="344"/>
      <c r="I104" s="382"/>
      <c r="J104" s="3"/>
      <c r="K104" s="344"/>
      <c r="L104" s="3"/>
    </row>
    <row r="105" ht="15.0" customHeight="1">
      <c r="A105" s="351" t="s">
        <v>5462</v>
      </c>
      <c r="B105" s="362">
        <v>82.0</v>
      </c>
      <c r="C105" s="344"/>
      <c r="D105" s="344"/>
      <c r="E105" s="344"/>
      <c r="F105" s="344"/>
      <c r="G105" s="345"/>
      <c r="H105" s="344"/>
      <c r="I105" s="382"/>
      <c r="J105" s="3"/>
      <c r="K105" s="344"/>
      <c r="L105" s="3"/>
    </row>
    <row r="106" ht="15.0" customHeight="1">
      <c r="A106" s="351" t="s">
        <v>5461</v>
      </c>
      <c r="B106" s="362">
        <v>83.0</v>
      </c>
      <c r="C106" s="344"/>
      <c r="D106" s="344"/>
      <c r="E106" s="344"/>
      <c r="F106" s="344"/>
      <c r="G106" s="345"/>
      <c r="H106" s="344"/>
      <c r="I106" s="382"/>
      <c r="J106" s="3"/>
      <c r="K106" s="344"/>
      <c r="L106" s="3"/>
    </row>
    <row r="107" ht="15.0" customHeight="1">
      <c r="A107" s="351" t="s">
        <v>5664</v>
      </c>
      <c r="B107" s="356"/>
      <c r="C107" s="14">
        <v>84.0</v>
      </c>
      <c r="D107" s="14">
        <v>84.0</v>
      </c>
      <c r="E107" s="14">
        <v>84.0</v>
      </c>
      <c r="F107" s="344"/>
      <c r="G107" s="345"/>
      <c r="H107" s="344"/>
      <c r="I107" s="382"/>
      <c r="J107" s="3"/>
      <c r="K107" s="344"/>
      <c r="L107" s="3"/>
    </row>
    <row r="108" ht="15.0" customHeight="1">
      <c r="A108" s="351" t="s">
        <v>5486</v>
      </c>
      <c r="B108" s="362">
        <v>87.0</v>
      </c>
      <c r="C108" s="14">
        <v>87.0</v>
      </c>
      <c r="D108" s="14">
        <v>87.0</v>
      </c>
      <c r="E108" s="14">
        <v>87.0</v>
      </c>
      <c r="F108" s="344"/>
      <c r="G108" s="345"/>
      <c r="H108" s="344"/>
      <c r="I108" s="382"/>
      <c r="J108" s="3"/>
      <c r="K108" s="344"/>
      <c r="L108" s="3"/>
    </row>
    <row r="109" ht="15.0" customHeight="1">
      <c r="A109" s="351" t="s">
        <v>5462</v>
      </c>
      <c r="B109" s="356"/>
      <c r="C109" s="344"/>
      <c r="D109" s="14">
        <v>88.0</v>
      </c>
      <c r="E109" s="14">
        <v>88.0</v>
      </c>
      <c r="F109" s="344"/>
      <c r="G109" s="345"/>
      <c r="H109" s="344"/>
      <c r="I109" s="382"/>
      <c r="J109" s="3"/>
      <c r="K109" s="344"/>
      <c r="L109" s="3"/>
    </row>
    <row r="110" ht="15.0" customHeight="1">
      <c r="A110" s="351" t="s">
        <v>5489</v>
      </c>
      <c r="B110" s="362">
        <v>89.0</v>
      </c>
      <c r="C110" s="14">
        <v>89.0</v>
      </c>
      <c r="D110" s="14">
        <v>89.0</v>
      </c>
      <c r="E110" s="14">
        <v>89.0</v>
      </c>
      <c r="F110" s="344"/>
      <c r="G110" s="345"/>
      <c r="H110" s="344"/>
      <c r="I110" s="382"/>
      <c r="J110" s="3"/>
      <c r="K110" s="344"/>
      <c r="L110" s="3"/>
    </row>
    <row r="111" ht="15.0" customHeight="1">
      <c r="A111" s="351" t="s">
        <v>2108</v>
      </c>
      <c r="B111" s="362">
        <v>90.0</v>
      </c>
      <c r="C111" s="14">
        <v>90.0</v>
      </c>
      <c r="D111" s="14">
        <v>90.0</v>
      </c>
      <c r="E111" s="14">
        <v>90.0</v>
      </c>
      <c r="F111" s="344"/>
      <c r="G111" s="345"/>
      <c r="H111" s="344"/>
      <c r="I111" s="382"/>
      <c r="J111" s="3"/>
      <c r="K111" s="344"/>
      <c r="L111" s="3"/>
    </row>
    <row r="112" ht="15.0" customHeight="1">
      <c r="A112" s="351" t="s">
        <v>5473</v>
      </c>
      <c r="B112" s="356"/>
      <c r="C112" s="344"/>
      <c r="D112" s="14">
        <v>94.0</v>
      </c>
      <c r="E112" s="14"/>
      <c r="F112" s="344"/>
      <c r="G112" s="345"/>
      <c r="H112" s="344"/>
      <c r="I112" s="382"/>
      <c r="J112" s="3"/>
      <c r="K112" s="344"/>
      <c r="L112" s="3"/>
    </row>
    <row r="113" ht="15.0" customHeight="1">
      <c r="A113" s="351" t="s">
        <v>5555</v>
      </c>
      <c r="B113" s="356"/>
      <c r="C113" s="14">
        <v>94.0</v>
      </c>
      <c r="D113" s="14">
        <v>94.0</v>
      </c>
      <c r="E113" s="14"/>
      <c r="F113" s="344"/>
      <c r="G113" s="345"/>
      <c r="H113" s="344"/>
      <c r="I113" s="382"/>
      <c r="J113" s="3"/>
      <c r="K113" s="344"/>
      <c r="L113" s="3"/>
    </row>
    <row r="114" ht="15.0" customHeight="1">
      <c r="A114" s="351" t="s">
        <v>5963</v>
      </c>
      <c r="B114" s="356"/>
      <c r="C114" s="14">
        <v>95.0</v>
      </c>
      <c r="D114" s="14">
        <v>95.0</v>
      </c>
      <c r="E114" s="14">
        <v>95.0</v>
      </c>
      <c r="F114" s="344"/>
      <c r="G114" s="345"/>
      <c r="H114" s="344"/>
      <c r="I114" s="382"/>
      <c r="J114" s="3"/>
      <c r="K114" s="344"/>
      <c r="L114" s="3"/>
    </row>
    <row r="115" ht="15.0" customHeight="1">
      <c r="A115" s="351" t="s">
        <v>5974</v>
      </c>
      <c r="B115" s="356"/>
      <c r="C115" s="344"/>
      <c r="D115" s="14">
        <v>97.0</v>
      </c>
      <c r="E115" s="14">
        <v>97.0</v>
      </c>
      <c r="F115" s="344"/>
      <c r="G115" s="345"/>
      <c r="H115" s="344"/>
      <c r="I115" s="382"/>
      <c r="J115" s="3"/>
      <c r="K115" s="344"/>
      <c r="L115" s="3"/>
    </row>
    <row r="116" ht="15.0" customHeight="1">
      <c r="A116" s="351" t="s">
        <v>5398</v>
      </c>
      <c r="B116" s="356"/>
      <c r="C116" s="344"/>
      <c r="D116" s="14">
        <v>100.0</v>
      </c>
      <c r="E116" s="14">
        <v>100.0</v>
      </c>
      <c r="F116" s="344"/>
      <c r="G116" s="345"/>
      <c r="H116" s="344"/>
      <c r="I116" s="382"/>
      <c r="J116" s="3"/>
      <c r="K116" s="344"/>
      <c r="L116" s="3"/>
    </row>
    <row r="117" ht="15.0" customHeight="1">
      <c r="A117" s="351" t="s">
        <v>5561</v>
      </c>
      <c r="B117" s="362" t="s">
        <v>5577</v>
      </c>
      <c r="C117" s="14" t="s">
        <v>5577</v>
      </c>
      <c r="D117" s="14" t="s">
        <v>5577</v>
      </c>
      <c r="E117" s="14"/>
      <c r="F117" s="344"/>
      <c r="G117" s="345"/>
      <c r="H117" s="344"/>
      <c r="I117" s="382"/>
      <c r="J117" s="3"/>
      <c r="K117" s="344"/>
      <c r="L117" s="3"/>
    </row>
    <row r="118" ht="15.0" customHeight="1">
      <c r="A118" s="351" t="s">
        <v>5555</v>
      </c>
      <c r="B118" s="362" t="s">
        <v>5578</v>
      </c>
      <c r="C118" s="344"/>
      <c r="D118" s="344"/>
      <c r="E118" s="344"/>
      <c r="F118" s="344"/>
      <c r="G118" s="345"/>
      <c r="H118" s="344"/>
      <c r="I118" s="382"/>
      <c r="J118" s="3"/>
      <c r="K118" s="344"/>
      <c r="L118" s="3"/>
    </row>
  </sheetData>
  <mergeCells count="5">
    <mergeCell ref="A2:E2"/>
    <mergeCell ref="A21:E21"/>
    <mergeCell ref="A27:E27"/>
    <mergeCell ref="A44:E44"/>
    <mergeCell ref="A62:E62"/>
  </mergeCells>
  <conditionalFormatting sqref="B3:E19">
    <cfRule type="containsBlanks" dxfId="0" priority="1">
      <formula>LEN(TRIM(B3))=0</formula>
    </cfRule>
  </conditionalFormatting>
  <conditionalFormatting sqref="B22:E25">
    <cfRule type="containsBlanks" dxfId="0" priority="2">
      <formula>LEN(TRIM(B22))=0</formula>
    </cfRule>
  </conditionalFormatting>
  <conditionalFormatting sqref="B3:E19">
    <cfRule type="cellIs" dxfId="1" priority="3" operator="lessThanOrEqual">
      <formula>25</formula>
    </cfRule>
  </conditionalFormatting>
  <conditionalFormatting sqref="B22:E25">
    <cfRule type="cellIs" dxfId="1" priority="4" operator="lessThanOrEqual">
      <formula>25</formula>
    </cfRule>
  </conditionalFormatting>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4864</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6026</v>
      </c>
      <c r="K2" s="14">
        <v>2.0</v>
      </c>
      <c r="L2" s="14" t="s">
        <v>5411</v>
      </c>
    </row>
    <row r="3" ht="15.0" customHeight="1">
      <c r="A3" s="348" t="s">
        <v>5946</v>
      </c>
      <c r="B3" s="349">
        <v>0.0</v>
      </c>
      <c r="C3" s="350">
        <v>0.0</v>
      </c>
      <c r="D3" s="350">
        <v>0.0</v>
      </c>
      <c r="E3" s="350">
        <v>0.0</v>
      </c>
      <c r="F3" s="344"/>
      <c r="G3" s="345"/>
      <c r="H3" s="344"/>
      <c r="I3" s="347">
        <v>2.0</v>
      </c>
      <c r="J3" s="14" t="s">
        <v>5382</v>
      </c>
      <c r="K3" s="14">
        <v>2.0</v>
      </c>
      <c r="L3" s="14" t="s">
        <v>5369</v>
      </c>
    </row>
    <row r="4" ht="15.0" customHeight="1">
      <c r="A4" s="351" t="s">
        <v>5995</v>
      </c>
      <c r="B4" s="352">
        <v>0.0</v>
      </c>
      <c r="C4" s="353">
        <v>0.0</v>
      </c>
      <c r="D4" s="353">
        <v>0.0</v>
      </c>
      <c r="E4" s="353">
        <v>0.0</v>
      </c>
      <c r="F4" s="344"/>
      <c r="G4" s="345"/>
      <c r="H4" s="344"/>
      <c r="I4" s="347">
        <v>3.0</v>
      </c>
      <c r="J4" s="14" t="s">
        <v>5946</v>
      </c>
      <c r="K4" s="14">
        <v>0.0</v>
      </c>
      <c r="L4" s="14" t="s">
        <v>5392</v>
      </c>
    </row>
    <row r="5" ht="15.0" customHeight="1">
      <c r="A5" s="351" t="s">
        <v>1119</v>
      </c>
      <c r="B5" s="352">
        <v>0.0</v>
      </c>
      <c r="C5" s="353">
        <v>0.0</v>
      </c>
      <c r="D5" s="353">
        <v>0.0</v>
      </c>
      <c r="E5" s="353">
        <v>0.0</v>
      </c>
      <c r="F5" s="344"/>
      <c r="G5" s="345"/>
      <c r="H5" s="344"/>
      <c r="I5" s="347">
        <v>4.0</v>
      </c>
      <c r="J5" s="14" t="s">
        <v>5395</v>
      </c>
      <c r="K5" s="9">
        <v>2.0</v>
      </c>
      <c r="L5" s="14" t="s">
        <v>5396</v>
      </c>
    </row>
    <row r="6" ht="15.0" customHeight="1">
      <c r="A6" s="351" t="s">
        <v>5998</v>
      </c>
      <c r="B6" s="352">
        <v>10.0</v>
      </c>
      <c r="C6" s="353">
        <v>10.0</v>
      </c>
      <c r="D6" s="353">
        <v>10.0</v>
      </c>
      <c r="E6" s="353">
        <v>10.0</v>
      </c>
      <c r="F6" s="344"/>
      <c r="G6" s="345"/>
      <c r="H6" s="344"/>
      <c r="I6" s="347">
        <v>5.0</v>
      </c>
      <c r="J6" s="14" t="s">
        <v>5995</v>
      </c>
      <c r="K6" s="14">
        <v>0.0</v>
      </c>
      <c r="L6" s="14" t="s">
        <v>5392</v>
      </c>
    </row>
    <row r="7" ht="15.0" customHeight="1">
      <c r="A7" s="351" t="s">
        <v>6047</v>
      </c>
      <c r="B7" s="354"/>
      <c r="C7" s="355"/>
      <c r="D7" s="353">
        <v>15.0</v>
      </c>
      <c r="E7" s="353">
        <v>15.0</v>
      </c>
      <c r="F7" s="344"/>
      <c r="G7" s="345"/>
      <c r="H7" s="344"/>
      <c r="I7" s="347">
        <v>6.0</v>
      </c>
      <c r="J7" s="14" t="s">
        <v>5398</v>
      </c>
      <c r="K7" s="14">
        <v>2.0</v>
      </c>
      <c r="L7" s="14" t="s">
        <v>5369</v>
      </c>
    </row>
    <row r="8" ht="15.0" customHeight="1">
      <c r="A8" s="351" t="s">
        <v>6048</v>
      </c>
      <c r="B8" s="352">
        <v>25.0</v>
      </c>
      <c r="C8" s="353">
        <v>25.0</v>
      </c>
      <c r="D8" s="353">
        <v>25.0</v>
      </c>
      <c r="E8" s="353">
        <v>25.0</v>
      </c>
      <c r="F8" s="344"/>
      <c r="G8" s="345"/>
      <c r="H8" s="344"/>
      <c r="I8" s="347">
        <v>7.0</v>
      </c>
      <c r="J8" s="14" t="s">
        <v>5401</v>
      </c>
      <c r="K8" s="9">
        <v>2.0</v>
      </c>
      <c r="L8" s="14" t="s">
        <v>5402</v>
      </c>
    </row>
    <row r="9" ht="15.0" customHeight="1">
      <c r="A9" s="351" t="s">
        <v>669</v>
      </c>
      <c r="B9" s="352">
        <v>50.0</v>
      </c>
      <c r="C9" s="353">
        <v>50.0</v>
      </c>
      <c r="D9" s="353">
        <v>50.0</v>
      </c>
      <c r="E9" s="353">
        <v>50.0</v>
      </c>
      <c r="F9" s="344"/>
      <c r="G9" s="345"/>
      <c r="H9" s="344"/>
      <c r="I9" s="347">
        <v>8.0</v>
      </c>
      <c r="J9" s="14" t="s">
        <v>5620</v>
      </c>
      <c r="K9" s="14">
        <v>2.0</v>
      </c>
      <c r="L9" s="14" t="s">
        <v>5369</v>
      </c>
    </row>
    <row r="10" ht="15.0" customHeight="1">
      <c r="A10" s="3"/>
      <c r="B10" s="344"/>
      <c r="C10" s="344"/>
      <c r="D10" s="344"/>
      <c r="E10" s="344"/>
      <c r="F10" s="344"/>
      <c r="G10" s="345"/>
      <c r="H10" s="344"/>
      <c r="I10" s="347">
        <v>9.0</v>
      </c>
      <c r="J10" s="14" t="s">
        <v>6048</v>
      </c>
      <c r="K10" s="14">
        <v>0.0</v>
      </c>
      <c r="L10" s="14" t="s">
        <v>5392</v>
      </c>
    </row>
    <row r="11" ht="19.5" customHeight="1">
      <c r="A11" s="346" t="s">
        <v>5426</v>
      </c>
      <c r="B11" s="48"/>
      <c r="C11" s="48"/>
      <c r="D11" s="48"/>
      <c r="E11" s="48"/>
      <c r="F11" s="344"/>
      <c r="G11" s="345"/>
      <c r="H11" s="344"/>
      <c r="I11" s="347">
        <v>10.0</v>
      </c>
      <c r="J11" s="14" t="s">
        <v>5955</v>
      </c>
      <c r="K11" s="9">
        <v>2.0</v>
      </c>
      <c r="L11" s="9" t="s">
        <v>5369</v>
      </c>
    </row>
    <row r="12" ht="15.0" customHeight="1">
      <c r="A12" s="348" t="s">
        <v>5401</v>
      </c>
      <c r="B12" s="349">
        <v>0.0</v>
      </c>
      <c r="C12" s="350">
        <v>0.0</v>
      </c>
      <c r="D12" s="350">
        <v>0.0</v>
      </c>
      <c r="E12" s="350">
        <v>0.0</v>
      </c>
      <c r="F12" s="344"/>
      <c r="G12" s="345"/>
      <c r="H12" s="344"/>
      <c r="I12" s="347">
        <v>11.0</v>
      </c>
      <c r="J12" s="14" t="s">
        <v>5408</v>
      </c>
      <c r="K12" s="14">
        <v>2.0</v>
      </c>
      <c r="L12" s="14" t="s">
        <v>5369</v>
      </c>
    </row>
    <row r="13" ht="15.0" customHeight="1">
      <c r="A13" s="351" t="s">
        <v>6049</v>
      </c>
      <c r="B13" s="354"/>
      <c r="C13" s="355"/>
      <c r="D13" s="353">
        <v>0.0</v>
      </c>
      <c r="E13" s="353">
        <v>0.0</v>
      </c>
      <c r="F13" s="344"/>
      <c r="G13" s="345"/>
      <c r="H13" s="344"/>
      <c r="I13" s="347">
        <v>12.0</v>
      </c>
      <c r="J13" s="14" t="s">
        <v>6049</v>
      </c>
      <c r="K13" s="9">
        <v>2.0</v>
      </c>
      <c r="L13" s="14" t="s">
        <v>5402</v>
      </c>
    </row>
    <row r="14" ht="15.0" customHeight="1">
      <c r="A14" s="351" t="s">
        <v>5904</v>
      </c>
      <c r="B14" s="352">
        <v>0.0</v>
      </c>
      <c r="C14" s="353">
        <v>0.0</v>
      </c>
      <c r="D14" s="353">
        <v>0.0</v>
      </c>
      <c r="E14" s="353">
        <v>0.0</v>
      </c>
      <c r="F14" s="344"/>
      <c r="G14" s="345"/>
      <c r="H14" s="344"/>
      <c r="I14" s="347">
        <v>13.0</v>
      </c>
      <c r="J14" s="14" t="s">
        <v>5417</v>
      </c>
      <c r="K14" s="14">
        <v>2.0</v>
      </c>
      <c r="L14" s="14" t="s">
        <v>5411</v>
      </c>
    </row>
    <row r="15" ht="15.0" customHeight="1">
      <c r="A15" s="351" t="s">
        <v>5897</v>
      </c>
      <c r="B15" s="352">
        <v>0.0</v>
      </c>
      <c r="C15" s="353">
        <v>0.0</v>
      </c>
      <c r="D15" s="353">
        <v>0.0</v>
      </c>
      <c r="E15" s="353">
        <v>0.0</v>
      </c>
      <c r="F15" s="344"/>
      <c r="G15" s="345"/>
      <c r="H15" s="344"/>
      <c r="I15" s="347">
        <v>14.0</v>
      </c>
      <c r="J15" s="14" t="s">
        <v>5418</v>
      </c>
      <c r="K15" s="9">
        <v>2.0</v>
      </c>
      <c r="L15" s="14" t="s">
        <v>5396</v>
      </c>
    </row>
    <row r="16" ht="15.0" customHeight="1">
      <c r="A16" s="351" t="s">
        <v>1519</v>
      </c>
      <c r="B16" s="352">
        <v>0.0</v>
      </c>
      <c r="C16" s="353">
        <v>0.0</v>
      </c>
      <c r="D16" s="353">
        <v>0.0</v>
      </c>
      <c r="E16" s="353">
        <v>0.0</v>
      </c>
      <c r="F16" s="344"/>
      <c r="G16" s="345"/>
      <c r="H16" s="344"/>
      <c r="I16" s="347">
        <v>15.0</v>
      </c>
      <c r="J16" s="14" t="s">
        <v>6047</v>
      </c>
      <c r="K16" s="14">
        <v>0.0</v>
      </c>
      <c r="L16" s="14" t="s">
        <v>5392</v>
      </c>
    </row>
    <row r="17" ht="15.0" customHeight="1">
      <c r="A17" s="351" t="s">
        <v>6050</v>
      </c>
      <c r="B17" s="352">
        <v>0.0</v>
      </c>
      <c r="C17" s="353">
        <v>0.0</v>
      </c>
      <c r="D17" s="353">
        <v>0.0</v>
      </c>
      <c r="E17" s="353">
        <v>0.0</v>
      </c>
      <c r="F17" s="344"/>
      <c r="G17" s="345"/>
      <c r="H17" s="344"/>
      <c r="I17" s="347">
        <v>16.0</v>
      </c>
      <c r="J17" s="14" t="s">
        <v>1707</v>
      </c>
      <c r="K17" s="14">
        <v>2.0</v>
      </c>
      <c r="L17" s="14" t="s">
        <v>5369</v>
      </c>
    </row>
    <row r="18" ht="15.0" customHeight="1">
      <c r="A18" s="351" t="s">
        <v>6051</v>
      </c>
      <c r="B18" s="352">
        <v>0.0</v>
      </c>
      <c r="C18" s="353">
        <v>0.0</v>
      </c>
      <c r="D18" s="353">
        <v>0.0</v>
      </c>
      <c r="E18" s="353">
        <v>0.0</v>
      </c>
      <c r="F18" s="344"/>
      <c r="G18" s="345"/>
      <c r="H18" s="344"/>
      <c r="I18" s="347">
        <v>17.0</v>
      </c>
      <c r="J18" s="14" t="s">
        <v>5904</v>
      </c>
      <c r="K18" s="9">
        <v>2.0</v>
      </c>
      <c r="L18" s="14" t="s">
        <v>5402</v>
      </c>
    </row>
    <row r="19" ht="15.0" customHeight="1">
      <c r="A19" s="351" t="s">
        <v>6034</v>
      </c>
      <c r="B19" s="352">
        <v>0.0</v>
      </c>
      <c r="C19" s="353">
        <v>0.0</v>
      </c>
      <c r="D19" s="353">
        <v>0.0</v>
      </c>
      <c r="E19" s="353">
        <v>0.0</v>
      </c>
      <c r="F19" s="344"/>
      <c r="G19" s="345"/>
      <c r="H19" s="344"/>
      <c r="I19" s="347">
        <v>18.0</v>
      </c>
      <c r="J19" s="14" t="s">
        <v>5434</v>
      </c>
      <c r="K19" s="14">
        <v>2.0</v>
      </c>
      <c r="L19" s="14" t="s">
        <v>5369</v>
      </c>
    </row>
    <row r="20" ht="15.0" customHeight="1">
      <c r="A20" s="351" t="s">
        <v>5419</v>
      </c>
      <c r="B20" s="352">
        <v>0.0</v>
      </c>
      <c r="C20" s="353">
        <v>0.0</v>
      </c>
      <c r="D20" s="353">
        <v>0.0</v>
      </c>
      <c r="E20" s="353">
        <v>0.0</v>
      </c>
      <c r="F20" s="344"/>
      <c r="G20" s="345"/>
      <c r="H20" s="344"/>
      <c r="I20" s="347">
        <v>19.0</v>
      </c>
      <c r="J20" s="14" t="s">
        <v>5403</v>
      </c>
      <c r="K20" s="14">
        <v>2.0</v>
      </c>
      <c r="L20" s="14" t="s">
        <v>5369</v>
      </c>
    </row>
    <row r="21" ht="15.0" customHeight="1">
      <c r="A21" s="351" t="s">
        <v>3203</v>
      </c>
      <c r="B21" s="352">
        <v>0.0</v>
      </c>
      <c r="C21" s="353">
        <v>0.0</v>
      </c>
      <c r="D21" s="353">
        <v>0.0</v>
      </c>
      <c r="E21" s="353">
        <v>0.0</v>
      </c>
      <c r="F21" s="344"/>
      <c r="G21" s="345"/>
      <c r="H21" s="344"/>
      <c r="I21" s="347">
        <v>20.0</v>
      </c>
      <c r="J21" s="14" t="s">
        <v>1280</v>
      </c>
      <c r="K21" s="14">
        <v>2.0</v>
      </c>
      <c r="L21" s="14" t="s">
        <v>5411</v>
      </c>
    </row>
    <row r="22" ht="15.0" customHeight="1">
      <c r="A22" s="351" t="s">
        <v>5438</v>
      </c>
      <c r="B22" s="352">
        <v>0.0</v>
      </c>
      <c r="C22" s="353">
        <v>0.0</v>
      </c>
      <c r="D22" s="353">
        <v>0.0</v>
      </c>
      <c r="E22" s="353">
        <v>0.0</v>
      </c>
      <c r="F22" s="344"/>
      <c r="G22" s="345"/>
      <c r="H22" s="344"/>
      <c r="I22" s="347">
        <v>21.0</v>
      </c>
      <c r="J22" s="14" t="s">
        <v>5447</v>
      </c>
      <c r="K22" s="14">
        <v>2.0</v>
      </c>
      <c r="L22" s="14" t="s">
        <v>5369</v>
      </c>
    </row>
    <row r="23" ht="15.0" customHeight="1">
      <c r="A23" s="351" t="s">
        <v>5965</v>
      </c>
      <c r="B23" s="352">
        <v>0.0</v>
      </c>
      <c r="C23" s="353">
        <v>0.0</v>
      </c>
      <c r="D23" s="353">
        <v>0.0</v>
      </c>
      <c r="E23" s="353">
        <v>0.0</v>
      </c>
      <c r="F23" s="344"/>
      <c r="G23" s="345"/>
      <c r="H23" s="344"/>
      <c r="I23" s="347">
        <v>22.0</v>
      </c>
      <c r="J23" s="14" t="s">
        <v>5412</v>
      </c>
      <c r="K23" s="14">
        <v>2.0</v>
      </c>
      <c r="L23" s="14" t="s">
        <v>5369</v>
      </c>
    </row>
    <row r="24" ht="15.0" customHeight="1">
      <c r="A24" s="3"/>
      <c r="B24" s="344"/>
      <c r="C24" s="344"/>
      <c r="D24" s="344"/>
      <c r="E24" s="344"/>
      <c r="F24" s="344"/>
      <c r="G24" s="345"/>
      <c r="H24" s="344"/>
      <c r="I24" s="347">
        <v>23.0</v>
      </c>
      <c r="J24" s="14" t="s">
        <v>5405</v>
      </c>
      <c r="K24" s="14">
        <v>2.0</v>
      </c>
      <c r="L24" s="14" t="s">
        <v>5411</v>
      </c>
    </row>
    <row r="25" ht="19.5" customHeight="1">
      <c r="A25" s="346" t="s">
        <v>5411</v>
      </c>
      <c r="B25" s="48"/>
      <c r="C25" s="48"/>
      <c r="D25" s="48"/>
      <c r="E25" s="48"/>
      <c r="F25" s="344"/>
      <c r="G25" s="345"/>
      <c r="H25" s="344"/>
      <c r="I25" s="347">
        <v>24.0</v>
      </c>
      <c r="J25" s="14" t="s">
        <v>5897</v>
      </c>
      <c r="K25" s="9">
        <v>2.0</v>
      </c>
      <c r="L25" s="14" t="s">
        <v>5402</v>
      </c>
    </row>
    <row r="26" ht="15.0" customHeight="1">
      <c r="A26" s="348" t="s">
        <v>6026</v>
      </c>
      <c r="B26" s="368"/>
      <c r="C26" s="350">
        <v>0.0</v>
      </c>
      <c r="D26" s="350">
        <v>0.0</v>
      </c>
      <c r="E26" s="353"/>
      <c r="F26" s="358"/>
      <c r="G26" s="345"/>
      <c r="H26" s="344"/>
      <c r="I26" s="347">
        <v>25.0</v>
      </c>
      <c r="J26" s="14" t="s">
        <v>1519</v>
      </c>
      <c r="K26" s="9">
        <v>2.0</v>
      </c>
      <c r="L26" s="14" t="s">
        <v>5402</v>
      </c>
    </row>
    <row r="27" ht="15.0" customHeight="1">
      <c r="A27" s="351" t="s">
        <v>5955</v>
      </c>
      <c r="B27" s="352">
        <v>0.0</v>
      </c>
      <c r="C27" s="355"/>
      <c r="D27" s="355"/>
      <c r="E27" s="355"/>
      <c r="F27" s="344"/>
      <c r="G27" s="345"/>
      <c r="H27" s="344"/>
      <c r="I27" s="347">
        <v>26.0</v>
      </c>
      <c r="J27" s="14" t="s">
        <v>6050</v>
      </c>
      <c r="K27" s="9">
        <v>2.0</v>
      </c>
      <c r="L27" s="14" t="s">
        <v>5402</v>
      </c>
    </row>
    <row r="28" ht="15.0" customHeight="1">
      <c r="A28" s="351" t="s">
        <v>5417</v>
      </c>
      <c r="B28" s="354"/>
      <c r="C28" s="353">
        <v>0.0</v>
      </c>
      <c r="D28" s="353">
        <v>0.0</v>
      </c>
      <c r="E28" s="353"/>
      <c r="F28" s="344"/>
      <c r="G28" s="345"/>
      <c r="H28" s="344"/>
      <c r="I28" s="347">
        <v>27.0</v>
      </c>
      <c r="J28" s="14" t="s">
        <v>6051</v>
      </c>
      <c r="K28" s="9">
        <v>2.0</v>
      </c>
      <c r="L28" s="14" t="s">
        <v>5402</v>
      </c>
    </row>
    <row r="29" ht="15.0" customHeight="1">
      <c r="A29" s="351" t="s">
        <v>1280</v>
      </c>
      <c r="B29" s="352">
        <v>0.0</v>
      </c>
      <c r="C29" s="353">
        <v>0.0</v>
      </c>
      <c r="D29" s="353">
        <v>0.0</v>
      </c>
      <c r="E29" s="353"/>
      <c r="F29" s="344"/>
      <c r="G29" s="345"/>
      <c r="H29" s="344"/>
      <c r="I29" s="347">
        <v>28.0</v>
      </c>
      <c r="J29" s="14" t="s">
        <v>6034</v>
      </c>
      <c r="K29" s="9">
        <v>2.0</v>
      </c>
      <c r="L29" s="14" t="s">
        <v>5402</v>
      </c>
    </row>
    <row r="30" ht="15.0" customHeight="1">
      <c r="A30" s="351" t="s">
        <v>5405</v>
      </c>
      <c r="B30" s="352">
        <v>0.0</v>
      </c>
      <c r="C30" s="353">
        <v>0.0</v>
      </c>
      <c r="D30" s="353">
        <v>0.0</v>
      </c>
      <c r="E30" s="353"/>
      <c r="F30" s="344"/>
      <c r="G30" s="345"/>
      <c r="H30" s="344"/>
      <c r="I30" s="347">
        <v>29.0</v>
      </c>
      <c r="J30" s="14" t="s">
        <v>5461</v>
      </c>
      <c r="K30" s="9">
        <v>2.0</v>
      </c>
      <c r="L30" s="14" t="s">
        <v>5396</v>
      </c>
    </row>
    <row r="31" ht="15.0" customHeight="1">
      <c r="A31" s="351" t="s">
        <v>3203</v>
      </c>
      <c r="B31" s="354"/>
      <c r="C31" s="355"/>
      <c r="D31" s="353">
        <v>0.0</v>
      </c>
      <c r="E31" s="353"/>
      <c r="F31" s="344"/>
      <c r="G31" s="345"/>
      <c r="H31" s="344"/>
      <c r="I31" s="347">
        <v>30.0</v>
      </c>
      <c r="J31" s="14" t="s">
        <v>5463</v>
      </c>
      <c r="K31" s="14">
        <v>2.0</v>
      </c>
      <c r="L31" s="14" t="s">
        <v>5369</v>
      </c>
    </row>
    <row r="32" ht="15.0" customHeight="1">
      <c r="A32" s="351" t="s">
        <v>5438</v>
      </c>
      <c r="B32" s="352">
        <v>0.0</v>
      </c>
      <c r="C32" s="353">
        <v>0.0</v>
      </c>
      <c r="D32" s="353">
        <v>0.0</v>
      </c>
      <c r="E32" s="353"/>
      <c r="F32" s="344"/>
      <c r="G32" s="345"/>
      <c r="H32" s="344"/>
      <c r="I32" s="347">
        <v>31.0</v>
      </c>
      <c r="J32" s="14" t="s">
        <v>5548</v>
      </c>
      <c r="K32" s="14">
        <v>2.0</v>
      </c>
      <c r="L32" s="14" t="s">
        <v>5369</v>
      </c>
    </row>
    <row r="33" ht="15.0" customHeight="1">
      <c r="A33" s="351" t="s">
        <v>5462</v>
      </c>
      <c r="B33" s="354"/>
      <c r="C33" s="353">
        <v>0.0</v>
      </c>
      <c r="D33" s="355"/>
      <c r="E33" s="355"/>
      <c r="F33" s="344"/>
      <c r="G33" s="345"/>
      <c r="H33" s="344"/>
      <c r="I33" s="347">
        <v>32.0</v>
      </c>
      <c r="J33" s="14" t="s">
        <v>6052</v>
      </c>
      <c r="K33" s="9">
        <v>2.0</v>
      </c>
      <c r="L33" s="14" t="s">
        <v>5396</v>
      </c>
    </row>
    <row r="34" ht="15.0" customHeight="1">
      <c r="A34" s="351" t="s">
        <v>5464</v>
      </c>
      <c r="B34" s="354"/>
      <c r="C34" s="353">
        <v>0.0</v>
      </c>
      <c r="D34" s="353">
        <v>0.0</v>
      </c>
      <c r="E34" s="353"/>
      <c r="F34" s="344"/>
      <c r="G34" s="345"/>
      <c r="H34" s="344"/>
      <c r="I34" s="347">
        <v>33.0</v>
      </c>
      <c r="J34" s="14" t="s">
        <v>5467</v>
      </c>
      <c r="K34" s="14">
        <v>2.0</v>
      </c>
      <c r="L34" s="14" t="s">
        <v>5369</v>
      </c>
    </row>
    <row r="35" ht="15.0" customHeight="1">
      <c r="A35" s="351" t="s">
        <v>5912</v>
      </c>
      <c r="B35" s="352">
        <v>0.0</v>
      </c>
      <c r="C35" s="355"/>
      <c r="D35" s="355"/>
      <c r="E35" s="355"/>
      <c r="F35" s="344"/>
      <c r="G35" s="345"/>
      <c r="H35" s="344"/>
      <c r="I35" s="347">
        <v>34.0</v>
      </c>
      <c r="J35" s="14" t="s">
        <v>5469</v>
      </c>
      <c r="K35" s="14">
        <v>2.0</v>
      </c>
      <c r="L35" s="14" t="s">
        <v>5369</v>
      </c>
    </row>
    <row r="36" ht="15.0" customHeight="1">
      <c r="A36" s="351" t="s">
        <v>5452</v>
      </c>
      <c r="B36" s="354"/>
      <c r="C36" s="355"/>
      <c r="D36" s="353">
        <v>0.0</v>
      </c>
      <c r="E36" s="353"/>
      <c r="F36" s="344"/>
      <c r="G36" s="345"/>
      <c r="H36" s="344"/>
      <c r="I36" s="347">
        <v>35.0</v>
      </c>
      <c r="J36" s="14" t="s">
        <v>5470</v>
      </c>
      <c r="K36" s="14">
        <v>2.0</v>
      </c>
      <c r="L36" s="14" t="s">
        <v>5369</v>
      </c>
    </row>
    <row r="37" ht="15.0" customHeight="1">
      <c r="A37" s="3"/>
      <c r="B37" s="344"/>
      <c r="C37" s="344"/>
      <c r="D37" s="344"/>
      <c r="E37" s="344"/>
      <c r="F37" s="344"/>
      <c r="G37" s="345"/>
      <c r="H37" s="344"/>
      <c r="I37" s="347">
        <v>36.0</v>
      </c>
      <c r="J37" s="14" t="s">
        <v>5962</v>
      </c>
      <c r="K37" s="14">
        <v>2.0</v>
      </c>
      <c r="L37" s="14" t="s">
        <v>5369</v>
      </c>
    </row>
    <row r="38" ht="19.5" customHeight="1">
      <c r="A38" s="346" t="s">
        <v>5369</v>
      </c>
      <c r="B38" s="48"/>
      <c r="C38" s="48"/>
      <c r="D38" s="48"/>
      <c r="E38" s="48"/>
      <c r="F38" s="344"/>
      <c r="G38" s="345"/>
      <c r="H38" s="344"/>
      <c r="I38" s="347">
        <v>37.0</v>
      </c>
      <c r="J38" s="14" t="s">
        <v>5473</v>
      </c>
      <c r="K38" s="14">
        <v>2.0</v>
      </c>
      <c r="L38" s="14" t="s">
        <v>5369</v>
      </c>
    </row>
    <row r="39" ht="15.0" customHeight="1">
      <c r="A39" s="348" t="s">
        <v>5452</v>
      </c>
      <c r="B39" s="372">
        <v>3.0</v>
      </c>
      <c r="C39" s="373"/>
      <c r="D39" s="373"/>
      <c r="E39" s="373"/>
      <c r="F39" s="344"/>
      <c r="G39" s="345"/>
      <c r="H39" s="344"/>
      <c r="I39" s="347">
        <v>38.0</v>
      </c>
      <c r="J39" s="14" t="s">
        <v>5419</v>
      </c>
      <c r="K39" s="9">
        <v>2.0</v>
      </c>
      <c r="L39" s="14" t="s">
        <v>5402</v>
      </c>
    </row>
    <row r="40" ht="15.0" customHeight="1">
      <c r="A40" s="351" t="s">
        <v>5479</v>
      </c>
      <c r="B40" s="362">
        <v>6.0</v>
      </c>
      <c r="C40" s="14">
        <v>6.0</v>
      </c>
      <c r="D40" s="14">
        <v>6.0</v>
      </c>
      <c r="E40" s="14">
        <v>6.0</v>
      </c>
      <c r="F40" s="344"/>
      <c r="G40" s="345"/>
      <c r="H40" s="344"/>
      <c r="I40" s="347">
        <v>39.0</v>
      </c>
      <c r="J40" s="14" t="s">
        <v>3203</v>
      </c>
      <c r="K40" s="14">
        <v>2.0</v>
      </c>
      <c r="L40" s="14" t="s">
        <v>5411</v>
      </c>
    </row>
    <row r="41" ht="15.0" customHeight="1">
      <c r="A41" s="351" t="s">
        <v>5403</v>
      </c>
      <c r="B41" s="362">
        <v>7.0</v>
      </c>
      <c r="C41" s="14">
        <v>7.0</v>
      </c>
      <c r="D41" s="14">
        <v>7.0</v>
      </c>
      <c r="E41" s="14">
        <v>7.0</v>
      </c>
      <c r="F41" s="344"/>
      <c r="G41" s="345"/>
      <c r="H41" s="344"/>
      <c r="I41" s="347">
        <v>40.0</v>
      </c>
      <c r="J41" s="14" t="s">
        <v>5438</v>
      </c>
      <c r="K41" s="14">
        <v>2.0</v>
      </c>
      <c r="L41" s="14" t="s">
        <v>5411</v>
      </c>
    </row>
    <row r="42" ht="15.0" customHeight="1">
      <c r="A42" s="351" t="s">
        <v>5447</v>
      </c>
      <c r="B42" s="362">
        <v>10.0</v>
      </c>
      <c r="C42" s="14">
        <v>10.0</v>
      </c>
      <c r="D42" s="14">
        <v>10.0</v>
      </c>
      <c r="E42" s="14">
        <v>10.0</v>
      </c>
      <c r="F42" s="344"/>
      <c r="G42" s="345"/>
      <c r="H42" s="344"/>
      <c r="I42" s="347">
        <v>41.0</v>
      </c>
      <c r="J42" s="14" t="s">
        <v>5462</v>
      </c>
      <c r="K42" s="14">
        <v>2.0</v>
      </c>
      <c r="L42" s="14" t="s">
        <v>5369</v>
      </c>
    </row>
    <row r="43" ht="15.0" customHeight="1">
      <c r="A43" s="351" t="s">
        <v>5412</v>
      </c>
      <c r="B43" s="362">
        <v>13.0</v>
      </c>
      <c r="C43" s="14">
        <v>13.0</v>
      </c>
      <c r="D43" s="14">
        <v>13.0</v>
      </c>
      <c r="E43" s="14">
        <v>13.0</v>
      </c>
      <c r="F43" s="344"/>
      <c r="G43" s="345"/>
      <c r="H43" s="344"/>
      <c r="I43" s="347">
        <v>42.0</v>
      </c>
      <c r="J43" s="14" t="s">
        <v>5464</v>
      </c>
      <c r="K43" s="14">
        <v>2.0</v>
      </c>
      <c r="L43" s="14" t="s">
        <v>5411</v>
      </c>
    </row>
    <row r="44" ht="15.0" customHeight="1">
      <c r="A44" s="351" t="s">
        <v>5463</v>
      </c>
      <c r="B44" s="362">
        <v>17.0</v>
      </c>
      <c r="C44" s="14">
        <v>17.0</v>
      </c>
      <c r="D44" s="14">
        <v>17.0</v>
      </c>
      <c r="E44" s="14">
        <v>17.0</v>
      </c>
      <c r="F44" s="344"/>
      <c r="G44" s="345"/>
      <c r="H44" s="344"/>
      <c r="I44" s="347">
        <v>43.0</v>
      </c>
      <c r="J44" s="14" t="s">
        <v>2108</v>
      </c>
      <c r="K44" s="14">
        <v>2.0</v>
      </c>
      <c r="L44" s="14" t="s">
        <v>5369</v>
      </c>
    </row>
    <row r="45" ht="15.0" customHeight="1">
      <c r="A45" s="351" t="s">
        <v>5548</v>
      </c>
      <c r="B45" s="362">
        <v>18.0</v>
      </c>
      <c r="C45" s="14">
        <v>18.0</v>
      </c>
      <c r="D45" s="14">
        <v>18.0</v>
      </c>
      <c r="E45" s="14">
        <v>18.0</v>
      </c>
      <c r="F45" s="344"/>
      <c r="G45" s="345"/>
      <c r="H45" s="344"/>
      <c r="I45" s="347">
        <v>44.0</v>
      </c>
      <c r="J45" s="14" t="s">
        <v>5912</v>
      </c>
      <c r="K45" s="9">
        <v>2.0</v>
      </c>
      <c r="L45" s="14" t="s">
        <v>5441</v>
      </c>
    </row>
    <row r="46" ht="15.0" customHeight="1">
      <c r="A46" s="351" t="s">
        <v>5434</v>
      </c>
      <c r="B46" s="362">
        <v>21.0</v>
      </c>
      <c r="C46" s="14">
        <v>21.0</v>
      </c>
      <c r="D46" s="14">
        <v>21.0</v>
      </c>
      <c r="E46" s="14">
        <v>21.0</v>
      </c>
      <c r="F46" s="344"/>
      <c r="G46" s="345"/>
      <c r="H46" s="344"/>
      <c r="I46" s="347">
        <v>45.0</v>
      </c>
      <c r="J46" s="14" t="s">
        <v>1119</v>
      </c>
      <c r="K46" s="14">
        <v>0.0</v>
      </c>
      <c r="L46" s="14" t="s">
        <v>5392</v>
      </c>
    </row>
    <row r="47" ht="15.0" customHeight="1">
      <c r="A47" s="351" t="s">
        <v>6015</v>
      </c>
      <c r="B47" s="362">
        <v>24.0</v>
      </c>
      <c r="C47" s="14">
        <v>24.0</v>
      </c>
      <c r="D47" s="14">
        <v>24.0</v>
      </c>
      <c r="E47" s="14">
        <v>24.0</v>
      </c>
      <c r="F47" s="344"/>
      <c r="G47" s="345"/>
      <c r="H47" s="344"/>
      <c r="I47" s="347">
        <v>46.0</v>
      </c>
      <c r="J47" s="14" t="s">
        <v>5998</v>
      </c>
      <c r="K47" s="14">
        <v>0.0</v>
      </c>
      <c r="L47" s="14" t="s">
        <v>5392</v>
      </c>
    </row>
    <row r="48" ht="15.0" customHeight="1">
      <c r="A48" s="351" t="s">
        <v>5469</v>
      </c>
      <c r="B48" s="362">
        <v>27.0</v>
      </c>
      <c r="C48" s="14">
        <v>27.0</v>
      </c>
      <c r="D48" s="14">
        <v>27.0</v>
      </c>
      <c r="E48" s="14">
        <v>27.0</v>
      </c>
      <c r="F48" s="344"/>
      <c r="G48" s="345"/>
      <c r="H48" s="344"/>
      <c r="I48" s="347">
        <v>47.0</v>
      </c>
      <c r="J48" s="14" t="s">
        <v>6017</v>
      </c>
      <c r="K48" s="14">
        <v>2.0</v>
      </c>
      <c r="L48" s="14" t="s">
        <v>5369</v>
      </c>
    </row>
    <row r="49" ht="15.0" customHeight="1">
      <c r="A49" s="351" t="s">
        <v>5408</v>
      </c>
      <c r="B49" s="362">
        <v>32.0</v>
      </c>
      <c r="C49" s="14">
        <v>32.0</v>
      </c>
      <c r="D49" s="14">
        <v>32.0</v>
      </c>
      <c r="E49" s="14">
        <v>32.0</v>
      </c>
      <c r="F49" s="344"/>
      <c r="G49" s="345"/>
      <c r="H49" s="344"/>
      <c r="I49" s="347">
        <v>48.0</v>
      </c>
      <c r="J49" s="14" t="s">
        <v>6015</v>
      </c>
      <c r="K49" s="14">
        <v>2.0</v>
      </c>
      <c r="L49" s="14" t="s">
        <v>5369</v>
      </c>
    </row>
    <row r="50" ht="15.0" customHeight="1">
      <c r="A50" s="351" t="s">
        <v>3203</v>
      </c>
      <c r="B50" s="362">
        <v>34.0</v>
      </c>
      <c r="C50" s="344"/>
      <c r="D50" s="344"/>
      <c r="E50" s="344"/>
      <c r="F50" s="344"/>
      <c r="G50" s="345"/>
      <c r="H50" s="344"/>
      <c r="I50" s="347">
        <v>49.0</v>
      </c>
      <c r="J50" s="14" t="s">
        <v>5479</v>
      </c>
      <c r="K50" s="14">
        <v>2.0</v>
      </c>
      <c r="L50" s="14" t="s">
        <v>5369</v>
      </c>
    </row>
    <row r="51" ht="15.0" customHeight="1">
      <c r="A51" s="351" t="s">
        <v>5473</v>
      </c>
      <c r="B51" s="362">
        <v>43.0</v>
      </c>
      <c r="C51" s="344"/>
      <c r="D51" s="344"/>
      <c r="E51" s="344"/>
      <c r="F51" s="344"/>
      <c r="G51" s="345"/>
      <c r="H51" s="344"/>
      <c r="I51" s="347">
        <v>50.0</v>
      </c>
      <c r="J51" s="14" t="s">
        <v>5931</v>
      </c>
      <c r="K51" s="14">
        <v>2.0</v>
      </c>
      <c r="L51" s="14" t="s">
        <v>5369</v>
      </c>
    </row>
    <row r="52" ht="15.0" customHeight="1">
      <c r="A52" s="351" t="s">
        <v>5467</v>
      </c>
      <c r="B52" s="362">
        <v>44.0</v>
      </c>
      <c r="C52" s="14">
        <v>44.0</v>
      </c>
      <c r="D52" s="14">
        <v>44.0</v>
      </c>
      <c r="E52" s="14">
        <v>44.0</v>
      </c>
      <c r="F52" s="344"/>
      <c r="G52" s="345"/>
      <c r="H52" s="344"/>
      <c r="I52" s="347">
        <v>51.0</v>
      </c>
      <c r="J52" s="14" t="s">
        <v>5452</v>
      </c>
      <c r="K52" s="14">
        <v>2.0</v>
      </c>
      <c r="L52" s="14" t="s">
        <v>5411</v>
      </c>
    </row>
    <row r="53" ht="15.0" customHeight="1">
      <c r="A53" s="351" t="s">
        <v>5382</v>
      </c>
      <c r="B53" s="362">
        <v>45.0</v>
      </c>
      <c r="C53" s="14">
        <v>45.0</v>
      </c>
      <c r="D53" s="14">
        <v>45.0</v>
      </c>
      <c r="E53" s="14">
        <v>45.0</v>
      </c>
      <c r="F53" s="344"/>
      <c r="G53" s="345"/>
      <c r="H53" s="344"/>
      <c r="I53" s="347">
        <v>52.0</v>
      </c>
      <c r="J53" s="14" t="s">
        <v>5965</v>
      </c>
      <c r="K53" s="9">
        <v>2.0</v>
      </c>
      <c r="L53" s="14" t="s">
        <v>5402</v>
      </c>
    </row>
    <row r="54" ht="15.0" customHeight="1">
      <c r="A54" s="351" t="s">
        <v>5470</v>
      </c>
      <c r="B54" s="356"/>
      <c r="C54" s="14">
        <v>48.0</v>
      </c>
      <c r="D54" s="14">
        <v>48.0</v>
      </c>
      <c r="E54" s="14">
        <v>48.0</v>
      </c>
      <c r="F54" s="344"/>
      <c r="G54" s="345"/>
      <c r="H54" s="344"/>
      <c r="I54" s="347">
        <v>53.0</v>
      </c>
      <c r="J54" s="14" t="s">
        <v>6018</v>
      </c>
      <c r="K54" s="14">
        <v>2.0</v>
      </c>
      <c r="L54" s="14" t="s">
        <v>5369</v>
      </c>
    </row>
    <row r="55" ht="15.0" customHeight="1">
      <c r="A55" s="351" t="s">
        <v>5962</v>
      </c>
      <c r="B55" s="356"/>
      <c r="C55" s="14">
        <v>55.0</v>
      </c>
      <c r="D55" s="14">
        <v>55.0</v>
      </c>
      <c r="E55" s="14">
        <v>55.0</v>
      </c>
      <c r="F55" s="344"/>
      <c r="G55" s="345"/>
      <c r="H55" s="344"/>
      <c r="I55" s="347">
        <v>54.0</v>
      </c>
      <c r="J55" s="363" t="s">
        <v>669</v>
      </c>
      <c r="K55" s="363">
        <v>1.0</v>
      </c>
      <c r="L55" s="363" t="s">
        <v>5366</v>
      </c>
    </row>
    <row r="56" ht="15.0" customHeight="1">
      <c r="A56" s="351" t="s">
        <v>5418</v>
      </c>
      <c r="B56" s="362">
        <v>58.0</v>
      </c>
      <c r="C56" s="344"/>
      <c r="D56" s="344"/>
      <c r="E56" s="344"/>
      <c r="F56" s="344"/>
      <c r="G56" s="345"/>
      <c r="H56" s="344"/>
      <c r="I56" s="382"/>
      <c r="J56" s="364" t="s">
        <v>5493</v>
      </c>
      <c r="K56" s="365">
        <f>SUM(K1:K55)</f>
        <v>95</v>
      </c>
      <c r="L56" s="366"/>
    </row>
    <row r="57" ht="15.0" customHeight="1">
      <c r="A57" s="351" t="s">
        <v>6052</v>
      </c>
      <c r="B57" s="362">
        <v>67.0</v>
      </c>
      <c r="C57" s="344"/>
      <c r="D57" s="344"/>
      <c r="E57" s="344"/>
      <c r="F57" s="344"/>
      <c r="G57" s="345"/>
      <c r="H57" s="344"/>
      <c r="I57" s="382"/>
      <c r="J57" s="14" t="s">
        <v>5497</v>
      </c>
      <c r="K57" s="367">
        <f>K56-((2*5)+(2*5))</f>
        <v>75</v>
      </c>
      <c r="L57" s="3"/>
    </row>
    <row r="58" ht="15.0" customHeight="1">
      <c r="A58" s="351" t="s">
        <v>1707</v>
      </c>
      <c r="B58" s="362">
        <v>70.0</v>
      </c>
      <c r="C58" s="14">
        <v>70.0</v>
      </c>
      <c r="D58" s="14">
        <v>70.0</v>
      </c>
      <c r="E58" s="14"/>
      <c r="F58" s="344"/>
      <c r="G58" s="345"/>
      <c r="H58" s="344"/>
      <c r="I58" s="382"/>
      <c r="J58" s="3"/>
      <c r="K58" s="344"/>
      <c r="L58" s="3"/>
    </row>
    <row r="59" ht="15.0" customHeight="1">
      <c r="A59" s="351" t="s">
        <v>6017</v>
      </c>
      <c r="B59" s="362">
        <v>72.0</v>
      </c>
      <c r="C59" s="14">
        <v>72.0</v>
      </c>
      <c r="D59" s="14">
        <v>72.0</v>
      </c>
      <c r="E59" s="14">
        <v>72.0</v>
      </c>
      <c r="F59" s="344"/>
      <c r="G59" s="345"/>
      <c r="H59" s="344"/>
      <c r="I59" s="382"/>
      <c r="J59" s="3"/>
      <c r="K59" s="344"/>
      <c r="L59" s="3"/>
    </row>
    <row r="60" ht="15.0" customHeight="1">
      <c r="A60" s="351" t="s">
        <v>5931</v>
      </c>
      <c r="B60" s="356"/>
      <c r="C60" s="14">
        <v>73.0</v>
      </c>
      <c r="D60" s="14">
        <v>73.0</v>
      </c>
      <c r="E60" s="14">
        <v>73.0</v>
      </c>
      <c r="F60" s="344"/>
      <c r="G60" s="345"/>
      <c r="H60" s="344"/>
      <c r="I60" s="382"/>
      <c r="J60" s="3"/>
      <c r="K60" s="344"/>
      <c r="L60" s="3"/>
    </row>
    <row r="61" ht="15.0" customHeight="1">
      <c r="A61" s="351" t="s">
        <v>5395</v>
      </c>
      <c r="B61" s="362">
        <v>78.0</v>
      </c>
      <c r="C61" s="344"/>
      <c r="D61" s="344"/>
      <c r="E61" s="344"/>
      <c r="F61" s="344"/>
      <c r="G61" s="345"/>
      <c r="H61" s="344"/>
      <c r="I61" s="382"/>
      <c r="J61" s="3"/>
      <c r="K61" s="344"/>
      <c r="L61" s="3"/>
    </row>
    <row r="62" ht="15.0" customHeight="1">
      <c r="A62" s="351" t="s">
        <v>5462</v>
      </c>
      <c r="B62" s="362">
        <v>82.0</v>
      </c>
      <c r="C62" s="344"/>
      <c r="D62" s="344"/>
      <c r="E62" s="344"/>
      <c r="F62" s="344"/>
      <c r="G62" s="345"/>
      <c r="H62" s="344"/>
      <c r="I62" s="382"/>
      <c r="J62" s="3"/>
      <c r="K62" s="344"/>
      <c r="L62" s="3"/>
    </row>
    <row r="63" ht="15.0" customHeight="1">
      <c r="A63" s="351" t="s">
        <v>5461</v>
      </c>
      <c r="B63" s="362">
        <v>83.0</v>
      </c>
      <c r="C63" s="344"/>
      <c r="D63" s="344"/>
      <c r="E63" s="344"/>
      <c r="F63" s="344"/>
      <c r="G63" s="345"/>
      <c r="H63" s="344"/>
      <c r="I63" s="382"/>
      <c r="J63" s="3"/>
      <c r="K63" s="344"/>
      <c r="L63" s="3"/>
    </row>
    <row r="64" ht="15.0" customHeight="1">
      <c r="A64" s="351" t="s">
        <v>5462</v>
      </c>
      <c r="B64" s="356"/>
      <c r="C64" s="344"/>
      <c r="D64" s="14">
        <v>88.0</v>
      </c>
      <c r="E64" s="14">
        <v>88.0</v>
      </c>
      <c r="F64" s="344"/>
      <c r="G64" s="345"/>
      <c r="H64" s="344"/>
      <c r="I64" s="382"/>
      <c r="J64" s="3"/>
      <c r="K64" s="344"/>
      <c r="L64" s="3"/>
    </row>
    <row r="65" ht="15.0" customHeight="1">
      <c r="A65" s="351" t="s">
        <v>2108</v>
      </c>
      <c r="B65" s="362">
        <v>90.0</v>
      </c>
      <c r="C65" s="14">
        <v>90.0</v>
      </c>
      <c r="D65" s="14">
        <v>90.0</v>
      </c>
      <c r="E65" s="14">
        <v>90.0</v>
      </c>
      <c r="F65" s="344"/>
      <c r="G65" s="345"/>
      <c r="H65" s="344"/>
      <c r="I65" s="382"/>
      <c r="J65" s="3"/>
      <c r="K65" s="344"/>
      <c r="L65" s="3"/>
    </row>
    <row r="66" ht="15.0" customHeight="1">
      <c r="A66" s="351" t="s">
        <v>6018</v>
      </c>
      <c r="B66" s="356"/>
      <c r="C66" s="14">
        <v>93.0</v>
      </c>
      <c r="D66" s="14">
        <v>93.0</v>
      </c>
      <c r="E66" s="14">
        <v>93.0</v>
      </c>
      <c r="F66" s="344"/>
      <c r="G66" s="345"/>
      <c r="H66" s="344"/>
      <c r="I66" s="382"/>
      <c r="J66" s="3"/>
      <c r="K66" s="344"/>
      <c r="L66" s="3"/>
    </row>
    <row r="67" ht="15.0" customHeight="1">
      <c r="A67" s="351" t="s">
        <v>5473</v>
      </c>
      <c r="B67" s="356"/>
      <c r="C67" s="344"/>
      <c r="D67" s="14">
        <v>94.0</v>
      </c>
      <c r="E67" s="14"/>
      <c r="F67" s="344"/>
      <c r="G67" s="345"/>
      <c r="H67" s="344"/>
      <c r="I67" s="382"/>
      <c r="J67" s="3"/>
      <c r="K67" s="344"/>
      <c r="L67" s="3"/>
    </row>
    <row r="68" ht="15.0" customHeight="1">
      <c r="A68" s="351" t="s">
        <v>5620</v>
      </c>
      <c r="B68" s="356"/>
      <c r="C68" s="344"/>
      <c r="D68" s="14">
        <v>98.0</v>
      </c>
      <c r="E68" s="14"/>
      <c r="F68" s="344"/>
      <c r="G68" s="345"/>
      <c r="H68" s="344"/>
      <c r="I68" s="382"/>
      <c r="J68" s="3"/>
      <c r="K68" s="344"/>
      <c r="L68" s="3"/>
    </row>
    <row r="69" ht="15.0" customHeight="1">
      <c r="A69" s="351" t="s">
        <v>5398</v>
      </c>
      <c r="B69" s="356"/>
      <c r="C69" s="344"/>
      <c r="D69" s="14">
        <v>100.0</v>
      </c>
      <c r="E69" s="14">
        <v>100.0</v>
      </c>
      <c r="F69" s="344"/>
      <c r="G69" s="345"/>
      <c r="H69" s="344"/>
      <c r="I69" s="382"/>
      <c r="J69" s="3"/>
      <c r="K69" s="344"/>
      <c r="L69" s="3"/>
    </row>
    <row r="70" ht="15.0" customHeight="1">
      <c r="A70" s="351" t="s">
        <v>5965</v>
      </c>
      <c r="B70" s="362" t="s">
        <v>5967</v>
      </c>
      <c r="C70" s="344"/>
      <c r="D70" s="344"/>
      <c r="E70" s="344"/>
      <c r="F70" s="344"/>
      <c r="G70" s="345"/>
      <c r="H70" s="344"/>
      <c r="I70" s="382"/>
      <c r="J70" s="3"/>
      <c r="K70" s="344"/>
      <c r="L70" s="3"/>
    </row>
    <row r="71" ht="15.0" customHeight="1">
      <c r="A71" s="351" t="s">
        <v>5955</v>
      </c>
      <c r="B71" s="356"/>
      <c r="C71" s="14" t="s">
        <v>5578</v>
      </c>
      <c r="D71" s="371" t="s">
        <v>5578</v>
      </c>
      <c r="E71" s="371"/>
      <c r="F71" s="344"/>
      <c r="G71" s="345"/>
      <c r="H71" s="344"/>
      <c r="I71" s="382"/>
      <c r="J71" s="3"/>
      <c r="K71" s="344"/>
      <c r="L71" s="3"/>
    </row>
    <row r="72" ht="15.0" customHeight="1">
      <c r="A72" s="3"/>
      <c r="B72" s="344"/>
      <c r="C72" s="344"/>
      <c r="D72" s="344"/>
      <c r="E72" s="344"/>
      <c r="F72" s="344"/>
      <c r="G72" s="345"/>
      <c r="H72" s="344"/>
      <c r="I72" s="382"/>
      <c r="J72" s="3"/>
      <c r="K72" s="344"/>
      <c r="L72" s="3"/>
    </row>
  </sheetData>
  <mergeCells count="4">
    <mergeCell ref="A2:E2"/>
    <mergeCell ref="A11:E11"/>
    <mergeCell ref="A25:E25"/>
    <mergeCell ref="A38:E38"/>
  </mergeCells>
  <conditionalFormatting sqref="B3:E9">
    <cfRule type="containsBlanks" dxfId="0" priority="1">
      <formula>LEN(TRIM(B3))=0</formula>
    </cfRule>
  </conditionalFormatting>
  <conditionalFormatting sqref="B3:E9">
    <cfRule type="cellIs" dxfId="1" priority="2" operator="lessThanOrEqual">
      <formula>25</formula>
    </cfRule>
  </conditionalFormatting>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4869</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5945</v>
      </c>
      <c r="K2" s="14">
        <v>0.0</v>
      </c>
      <c r="L2" s="14" t="s">
        <v>5392</v>
      </c>
    </row>
    <row r="3" ht="15.0" customHeight="1">
      <c r="A3" s="348" t="s">
        <v>5393</v>
      </c>
      <c r="B3" s="349">
        <v>0.0</v>
      </c>
      <c r="C3" s="350">
        <v>0.0</v>
      </c>
      <c r="D3" s="350">
        <v>0.0</v>
      </c>
      <c r="E3" s="350">
        <v>0.0</v>
      </c>
      <c r="F3" s="344"/>
      <c r="G3" s="345"/>
      <c r="H3" s="344"/>
      <c r="I3" s="347">
        <v>2.0</v>
      </c>
      <c r="J3" s="14" t="s">
        <v>6026</v>
      </c>
      <c r="K3" s="14">
        <v>2.0</v>
      </c>
      <c r="L3" s="14" t="s">
        <v>5411</v>
      </c>
    </row>
    <row r="4" ht="15.0" customHeight="1">
      <c r="A4" s="351" t="s">
        <v>5946</v>
      </c>
      <c r="B4" s="352">
        <v>0.0</v>
      </c>
      <c r="C4" s="353">
        <v>0.0</v>
      </c>
      <c r="D4" s="353">
        <v>0.0</v>
      </c>
      <c r="E4" s="353">
        <v>0.0</v>
      </c>
      <c r="F4" s="344"/>
      <c r="G4" s="345"/>
      <c r="H4" s="344"/>
      <c r="I4" s="347">
        <v>3.0</v>
      </c>
      <c r="J4" s="14" t="s">
        <v>5382</v>
      </c>
      <c r="K4" s="14">
        <v>2.0</v>
      </c>
      <c r="L4" s="14" t="s">
        <v>5369</v>
      </c>
    </row>
    <row r="5" ht="15.0" customHeight="1">
      <c r="A5" s="351" t="s">
        <v>5995</v>
      </c>
      <c r="B5" s="352">
        <v>0.0</v>
      </c>
      <c r="C5" s="353">
        <v>0.0</v>
      </c>
      <c r="D5" s="353">
        <v>0.0</v>
      </c>
      <c r="E5" s="353">
        <v>0.0</v>
      </c>
      <c r="F5" s="344"/>
      <c r="G5" s="345"/>
      <c r="H5" s="344"/>
      <c r="I5" s="347">
        <v>4.0</v>
      </c>
      <c r="J5" s="14" t="s">
        <v>3980</v>
      </c>
      <c r="K5" s="14">
        <v>2.0</v>
      </c>
      <c r="L5" s="14" t="s">
        <v>5369</v>
      </c>
    </row>
    <row r="6" ht="15.0" customHeight="1">
      <c r="A6" s="351" t="s">
        <v>5998</v>
      </c>
      <c r="B6" s="352">
        <v>0.0</v>
      </c>
      <c r="C6" s="353">
        <v>0.0</v>
      </c>
      <c r="D6" s="353">
        <v>0.0</v>
      </c>
      <c r="E6" s="353">
        <v>0.0</v>
      </c>
      <c r="F6" s="344"/>
      <c r="G6" s="345"/>
      <c r="H6" s="344"/>
      <c r="I6" s="347">
        <v>5.0</v>
      </c>
      <c r="J6" s="14" t="s">
        <v>5946</v>
      </c>
      <c r="K6" s="14">
        <v>0.0</v>
      </c>
      <c r="L6" s="14" t="s">
        <v>5392</v>
      </c>
    </row>
    <row r="7" ht="15.0" customHeight="1">
      <c r="A7" s="351" t="s">
        <v>6053</v>
      </c>
      <c r="B7" s="352">
        <v>11.0</v>
      </c>
      <c r="C7" s="353">
        <v>11.0</v>
      </c>
      <c r="D7" s="353">
        <v>11.0</v>
      </c>
      <c r="E7" s="353">
        <v>11.0</v>
      </c>
      <c r="F7" s="344"/>
      <c r="G7" s="345"/>
      <c r="H7" s="344"/>
      <c r="I7" s="347">
        <v>6.0</v>
      </c>
      <c r="J7" s="14" t="s">
        <v>6027</v>
      </c>
      <c r="K7" s="14">
        <v>1.0</v>
      </c>
      <c r="L7" s="14" t="s">
        <v>5366</v>
      </c>
    </row>
    <row r="8" ht="15.0" customHeight="1">
      <c r="A8" s="351" t="s">
        <v>6047</v>
      </c>
      <c r="B8" s="354"/>
      <c r="C8" s="355"/>
      <c r="D8" s="353">
        <v>15.0</v>
      </c>
      <c r="E8" s="353">
        <v>15.0</v>
      </c>
      <c r="F8" s="344"/>
      <c r="G8" s="345"/>
      <c r="H8" s="344"/>
      <c r="I8" s="347">
        <v>7.0</v>
      </c>
      <c r="J8" s="14" t="s">
        <v>5525</v>
      </c>
      <c r="K8" s="14">
        <v>2.0</v>
      </c>
      <c r="L8" s="14" t="s">
        <v>5369</v>
      </c>
    </row>
    <row r="9" ht="15.0" customHeight="1">
      <c r="A9" s="351" t="s">
        <v>5945</v>
      </c>
      <c r="B9" s="354"/>
      <c r="C9" s="353">
        <v>17.0</v>
      </c>
      <c r="D9" s="353">
        <v>17.0</v>
      </c>
      <c r="E9" s="353">
        <v>17.0</v>
      </c>
      <c r="F9" s="344"/>
      <c r="G9" s="345"/>
      <c r="H9" s="344"/>
      <c r="I9" s="347">
        <v>8.0</v>
      </c>
      <c r="J9" s="14" t="s">
        <v>5395</v>
      </c>
      <c r="K9" s="9">
        <v>2.0</v>
      </c>
      <c r="L9" s="14" t="s">
        <v>5396</v>
      </c>
    </row>
    <row r="10" ht="15.0" customHeight="1">
      <c r="A10" s="351" t="s">
        <v>6051</v>
      </c>
      <c r="B10" s="352">
        <v>24.0</v>
      </c>
      <c r="C10" s="353">
        <v>20.0</v>
      </c>
      <c r="D10" s="353">
        <v>20.0</v>
      </c>
      <c r="E10" s="353">
        <v>20.0</v>
      </c>
      <c r="F10" s="344"/>
      <c r="G10" s="345"/>
      <c r="H10" s="344"/>
      <c r="I10" s="347">
        <v>9.0</v>
      </c>
      <c r="J10" s="14" t="s">
        <v>5995</v>
      </c>
      <c r="K10" s="14">
        <v>0.0</v>
      </c>
      <c r="L10" s="14" t="s">
        <v>5392</v>
      </c>
    </row>
    <row r="11" ht="15.0" customHeight="1">
      <c r="A11" s="351" t="s">
        <v>5401</v>
      </c>
      <c r="B11" s="352">
        <v>33.0</v>
      </c>
      <c r="C11" s="353">
        <v>20.0</v>
      </c>
      <c r="D11" s="353">
        <v>20.0</v>
      </c>
      <c r="E11" s="353">
        <v>20.0</v>
      </c>
      <c r="F11" s="344"/>
      <c r="G11" s="345"/>
      <c r="H11" s="344"/>
      <c r="I11" s="347">
        <v>10.0</v>
      </c>
      <c r="J11" s="14" t="s">
        <v>5398</v>
      </c>
      <c r="K11" s="14">
        <v>2.0</v>
      </c>
      <c r="L11" s="14" t="s">
        <v>5369</v>
      </c>
    </row>
    <row r="12" ht="15.0" customHeight="1">
      <c r="A12" s="351" t="s">
        <v>5990</v>
      </c>
      <c r="B12" s="352">
        <v>17.0</v>
      </c>
      <c r="C12" s="353">
        <v>25.0</v>
      </c>
      <c r="D12" s="353">
        <v>25.0</v>
      </c>
      <c r="E12" s="353">
        <v>25.0</v>
      </c>
      <c r="F12" s="344"/>
      <c r="G12" s="345"/>
      <c r="H12" s="344"/>
      <c r="I12" s="347">
        <v>11.0</v>
      </c>
      <c r="J12" s="14" t="s">
        <v>6053</v>
      </c>
      <c r="K12" s="14">
        <v>0.0</v>
      </c>
      <c r="L12" s="14" t="s">
        <v>5392</v>
      </c>
    </row>
    <row r="13" ht="15.0" customHeight="1">
      <c r="A13" s="351" t="s">
        <v>6027</v>
      </c>
      <c r="B13" s="352">
        <v>28.0</v>
      </c>
      <c r="C13" s="353">
        <v>28.0</v>
      </c>
      <c r="D13" s="353">
        <v>28.0</v>
      </c>
      <c r="E13" s="353">
        <v>28.0</v>
      </c>
      <c r="F13" s="344"/>
      <c r="G13" s="345"/>
      <c r="H13" s="344"/>
      <c r="I13" s="347">
        <v>12.0</v>
      </c>
      <c r="J13" s="14" t="s">
        <v>5889</v>
      </c>
      <c r="K13" s="14">
        <v>1.0</v>
      </c>
      <c r="L13" s="14" t="s">
        <v>5366</v>
      </c>
    </row>
    <row r="14" ht="15.0" customHeight="1">
      <c r="A14" s="351" t="s">
        <v>5931</v>
      </c>
      <c r="B14" s="354"/>
      <c r="C14" s="353">
        <v>33.0</v>
      </c>
      <c r="D14" s="353">
        <v>33.0</v>
      </c>
      <c r="E14" s="353">
        <v>33.0</v>
      </c>
      <c r="F14" s="344"/>
      <c r="G14" s="345"/>
      <c r="H14" s="344"/>
      <c r="I14" s="347">
        <v>13.0</v>
      </c>
      <c r="J14" s="14" t="s">
        <v>5401</v>
      </c>
      <c r="K14" s="14">
        <v>0.0</v>
      </c>
      <c r="L14" s="14" t="s">
        <v>5392</v>
      </c>
    </row>
    <row r="15" ht="15.0" customHeight="1">
      <c r="A15" s="351" t="s">
        <v>5889</v>
      </c>
      <c r="B15" s="352">
        <v>39.0</v>
      </c>
      <c r="C15" s="353">
        <v>39.0</v>
      </c>
      <c r="D15" s="353">
        <v>39.0</v>
      </c>
      <c r="E15" s="353">
        <v>39.0</v>
      </c>
      <c r="F15" s="344"/>
      <c r="G15" s="345"/>
      <c r="H15" s="344"/>
      <c r="I15" s="347">
        <v>14.0</v>
      </c>
      <c r="J15" s="14" t="s">
        <v>4253</v>
      </c>
      <c r="K15" s="14">
        <v>2.0</v>
      </c>
      <c r="L15" s="14" t="s">
        <v>5369</v>
      </c>
    </row>
    <row r="16" ht="15.0" customHeight="1">
      <c r="A16" s="351" t="s">
        <v>3702</v>
      </c>
      <c r="B16" s="352">
        <v>46.0</v>
      </c>
      <c r="C16" s="353">
        <v>46.0</v>
      </c>
      <c r="D16" s="353">
        <v>46.0</v>
      </c>
      <c r="E16" s="353">
        <v>46.0</v>
      </c>
      <c r="F16" s="344"/>
      <c r="G16" s="345"/>
      <c r="H16" s="344"/>
      <c r="I16" s="347">
        <v>15.0</v>
      </c>
      <c r="J16" s="14" t="s">
        <v>5620</v>
      </c>
      <c r="K16" s="14">
        <v>2.0</v>
      </c>
      <c r="L16" s="14" t="s">
        <v>5369</v>
      </c>
    </row>
    <row r="17" ht="15.0" customHeight="1">
      <c r="A17" s="351" t="s">
        <v>4377</v>
      </c>
      <c r="B17" s="352">
        <v>51.0</v>
      </c>
      <c r="C17" s="353">
        <v>51.0</v>
      </c>
      <c r="D17" s="353">
        <v>51.0</v>
      </c>
      <c r="E17" s="353">
        <v>51.0</v>
      </c>
      <c r="F17" s="344"/>
      <c r="G17" s="345"/>
      <c r="H17" s="344"/>
      <c r="I17" s="347">
        <v>16.0</v>
      </c>
      <c r="J17" s="14" t="s">
        <v>6048</v>
      </c>
      <c r="K17" s="14">
        <v>0.0</v>
      </c>
      <c r="L17" s="14" t="s">
        <v>5392</v>
      </c>
    </row>
    <row r="18" ht="15.0" customHeight="1">
      <c r="A18" s="351" t="s">
        <v>6054</v>
      </c>
      <c r="B18" s="352">
        <v>57.0</v>
      </c>
      <c r="C18" s="353">
        <v>57.0</v>
      </c>
      <c r="D18" s="353">
        <v>57.0</v>
      </c>
      <c r="E18" s="353">
        <v>57.0</v>
      </c>
      <c r="F18" s="344"/>
      <c r="G18" s="345"/>
      <c r="H18" s="344"/>
      <c r="I18" s="347">
        <v>17.0</v>
      </c>
      <c r="J18" s="14" t="s">
        <v>4377</v>
      </c>
      <c r="K18" s="14">
        <v>1.0</v>
      </c>
      <c r="L18" s="14" t="s">
        <v>5366</v>
      </c>
    </row>
    <row r="19" ht="15.0" customHeight="1">
      <c r="A19" s="351" t="s">
        <v>6016</v>
      </c>
      <c r="B19" s="352">
        <v>63.0</v>
      </c>
      <c r="C19" s="353">
        <v>63.0</v>
      </c>
      <c r="D19" s="353">
        <v>63.0</v>
      </c>
      <c r="E19" s="353">
        <v>63.0</v>
      </c>
      <c r="F19" s="344"/>
      <c r="G19" s="345"/>
      <c r="H19" s="344"/>
      <c r="I19" s="347">
        <v>18.0</v>
      </c>
      <c r="J19" s="14" t="s">
        <v>5955</v>
      </c>
      <c r="K19" s="9">
        <v>2.0</v>
      </c>
      <c r="L19" s="9" t="s">
        <v>5369</v>
      </c>
    </row>
    <row r="20" ht="15.0" customHeight="1">
      <c r="A20" s="351" t="s">
        <v>6034</v>
      </c>
      <c r="B20" s="352">
        <v>68.0</v>
      </c>
      <c r="C20" s="355"/>
      <c r="D20" s="355"/>
      <c r="E20" s="355"/>
      <c r="F20" s="344"/>
      <c r="G20" s="345"/>
      <c r="H20" s="344"/>
      <c r="I20" s="347">
        <v>19.0</v>
      </c>
      <c r="J20" s="14" t="s">
        <v>5408</v>
      </c>
      <c r="K20" s="14">
        <v>2.0</v>
      </c>
      <c r="L20" s="14" t="s">
        <v>5369</v>
      </c>
    </row>
    <row r="21" ht="15.0" customHeight="1">
      <c r="A21" s="357" t="s">
        <v>5956</v>
      </c>
      <c r="B21" s="354"/>
      <c r="C21" s="353"/>
      <c r="D21" s="353"/>
      <c r="E21" s="353">
        <v>68.0</v>
      </c>
      <c r="F21" s="344"/>
      <c r="G21" s="345"/>
      <c r="H21" s="344"/>
      <c r="I21" s="347">
        <v>20.0</v>
      </c>
      <c r="J21" s="14" t="s">
        <v>5410</v>
      </c>
      <c r="K21" s="14">
        <v>2.0</v>
      </c>
      <c r="L21" s="14" t="s">
        <v>5411</v>
      </c>
    </row>
    <row r="22" ht="15.0" customHeight="1">
      <c r="A22" s="351" t="s">
        <v>6010</v>
      </c>
      <c r="B22" s="354"/>
      <c r="C22" s="353">
        <v>68.0</v>
      </c>
      <c r="D22" s="353">
        <v>68.0</v>
      </c>
      <c r="E22" s="353">
        <v>73.0</v>
      </c>
      <c r="F22" s="344"/>
      <c r="G22" s="345"/>
      <c r="H22" s="344"/>
      <c r="I22" s="347">
        <v>21.0</v>
      </c>
      <c r="J22" s="14" t="s">
        <v>2374</v>
      </c>
      <c r="K22" s="14">
        <v>2.0</v>
      </c>
      <c r="L22" s="14" t="s">
        <v>5369</v>
      </c>
    </row>
    <row r="23" ht="19.5" customHeight="1">
      <c r="F23" s="344"/>
      <c r="G23" s="345"/>
      <c r="H23" s="344"/>
      <c r="I23" s="347">
        <v>22.0</v>
      </c>
      <c r="J23" s="14" t="s">
        <v>5414</v>
      </c>
      <c r="K23" s="14">
        <v>2.0</v>
      </c>
      <c r="L23" s="14" t="s">
        <v>5369</v>
      </c>
    </row>
    <row r="24" ht="15.0" customHeight="1">
      <c r="A24" s="346" t="s">
        <v>6055</v>
      </c>
      <c r="B24" s="48"/>
      <c r="C24" s="48"/>
      <c r="D24" s="48"/>
      <c r="E24" s="48"/>
      <c r="F24" s="344"/>
      <c r="G24" s="345"/>
      <c r="H24" s="344"/>
      <c r="I24" s="347">
        <v>23.0</v>
      </c>
      <c r="J24" s="14" t="s">
        <v>6049</v>
      </c>
      <c r="K24" s="9">
        <v>2.0</v>
      </c>
      <c r="L24" s="14" t="s">
        <v>5402</v>
      </c>
    </row>
    <row r="25" ht="15.0" customHeight="1">
      <c r="A25" s="348" t="s">
        <v>1119</v>
      </c>
      <c r="B25" s="349">
        <v>0.0</v>
      </c>
      <c r="C25" s="350">
        <v>0.0</v>
      </c>
      <c r="D25" s="350">
        <v>0.0</v>
      </c>
      <c r="E25" s="350">
        <v>0.0</v>
      </c>
      <c r="F25" s="344"/>
      <c r="G25" s="345"/>
      <c r="H25" s="344"/>
      <c r="I25" s="347">
        <v>24.0</v>
      </c>
      <c r="J25" s="14" t="s">
        <v>5417</v>
      </c>
      <c r="K25" s="14">
        <v>2.0</v>
      </c>
      <c r="L25" s="14" t="s">
        <v>5411</v>
      </c>
    </row>
    <row r="26" ht="15.0" customHeight="1">
      <c r="A26" s="351" t="s">
        <v>6048</v>
      </c>
      <c r="B26" s="352">
        <v>25.0</v>
      </c>
      <c r="C26" s="353">
        <v>25.0</v>
      </c>
      <c r="D26" s="353">
        <v>25.0</v>
      </c>
      <c r="E26" s="353">
        <v>25.0</v>
      </c>
      <c r="F26" s="358"/>
      <c r="G26" s="345"/>
      <c r="H26" s="344"/>
      <c r="I26" s="347">
        <v>25.0</v>
      </c>
      <c r="J26" s="14" t="s">
        <v>5418</v>
      </c>
      <c r="K26" s="9">
        <v>2.0</v>
      </c>
      <c r="L26" s="14" t="s">
        <v>5396</v>
      </c>
    </row>
    <row r="27" ht="15.0" customHeight="1">
      <c r="A27" s="351" t="s">
        <v>669</v>
      </c>
      <c r="B27" s="352">
        <v>50.0</v>
      </c>
      <c r="C27" s="353">
        <v>50.0</v>
      </c>
      <c r="D27" s="353">
        <v>50.0</v>
      </c>
      <c r="E27" s="353">
        <v>50.0</v>
      </c>
      <c r="F27" s="344"/>
      <c r="G27" s="345"/>
      <c r="H27" s="344"/>
      <c r="I27" s="347">
        <v>26.0</v>
      </c>
      <c r="J27" s="14" t="s">
        <v>5420</v>
      </c>
      <c r="K27" s="14">
        <v>2.0</v>
      </c>
      <c r="L27" s="14" t="s">
        <v>5369</v>
      </c>
    </row>
    <row r="28" ht="19.5" customHeight="1">
      <c r="A28" s="3"/>
      <c r="B28" s="344"/>
      <c r="C28" s="344"/>
      <c r="D28" s="344"/>
      <c r="E28" s="344"/>
      <c r="F28" s="344"/>
      <c r="G28" s="345"/>
      <c r="H28" s="344"/>
      <c r="I28" s="347">
        <v>27.0</v>
      </c>
      <c r="J28" s="14" t="s">
        <v>6047</v>
      </c>
      <c r="K28" s="14">
        <v>0.0</v>
      </c>
      <c r="L28" s="14" t="s">
        <v>5392</v>
      </c>
    </row>
    <row r="29" ht="15.0" customHeight="1">
      <c r="A29" s="346" t="s">
        <v>5426</v>
      </c>
      <c r="B29" s="48"/>
      <c r="C29" s="48"/>
      <c r="D29" s="48"/>
      <c r="E29" s="48"/>
      <c r="F29" s="344"/>
      <c r="G29" s="345"/>
      <c r="H29" s="344"/>
      <c r="I29" s="347">
        <v>28.0</v>
      </c>
      <c r="J29" s="14" t="s">
        <v>1707</v>
      </c>
      <c r="K29" s="14">
        <v>2.0</v>
      </c>
      <c r="L29" s="14" t="s">
        <v>5369</v>
      </c>
    </row>
    <row r="30" ht="15.0" customHeight="1">
      <c r="A30" s="348" t="s">
        <v>5401</v>
      </c>
      <c r="B30" s="349">
        <v>0.0</v>
      </c>
      <c r="C30" s="350">
        <v>0.0</v>
      </c>
      <c r="D30" s="350">
        <v>0.0</v>
      </c>
      <c r="E30" s="350">
        <v>0.0</v>
      </c>
      <c r="F30" s="344"/>
      <c r="G30" s="345"/>
      <c r="H30" s="344"/>
      <c r="I30" s="347">
        <v>29.0</v>
      </c>
      <c r="J30" s="14" t="s">
        <v>5428</v>
      </c>
      <c r="K30" s="14">
        <v>2.0</v>
      </c>
      <c r="L30" s="14" t="s">
        <v>5369</v>
      </c>
    </row>
    <row r="31" ht="15.0" customHeight="1">
      <c r="A31" s="351" t="s">
        <v>6049</v>
      </c>
      <c r="B31" s="354"/>
      <c r="C31" s="355"/>
      <c r="D31" s="353">
        <v>0.0</v>
      </c>
      <c r="E31" s="353">
        <v>0.0</v>
      </c>
      <c r="F31" s="344"/>
      <c r="G31" s="345"/>
      <c r="H31" s="344"/>
      <c r="I31" s="347">
        <v>30.0</v>
      </c>
      <c r="J31" s="14" t="s">
        <v>5904</v>
      </c>
      <c r="K31" s="9">
        <v>2.0</v>
      </c>
      <c r="L31" s="14" t="s">
        <v>5402</v>
      </c>
    </row>
    <row r="32" ht="15.0" customHeight="1">
      <c r="A32" s="351" t="s">
        <v>5904</v>
      </c>
      <c r="B32" s="352">
        <v>0.0</v>
      </c>
      <c r="C32" s="353">
        <v>0.0</v>
      </c>
      <c r="D32" s="353">
        <v>0.0</v>
      </c>
      <c r="E32" s="353">
        <v>0.0</v>
      </c>
      <c r="F32" s="344"/>
      <c r="G32" s="345"/>
      <c r="H32" s="344"/>
      <c r="I32" s="347">
        <v>31.0</v>
      </c>
      <c r="J32" s="14" t="s">
        <v>5434</v>
      </c>
      <c r="K32" s="14">
        <v>2.0</v>
      </c>
      <c r="L32" s="14" t="s">
        <v>5369</v>
      </c>
    </row>
    <row r="33" ht="15.0" customHeight="1">
      <c r="A33" s="351" t="s">
        <v>5897</v>
      </c>
      <c r="B33" s="352">
        <v>0.0</v>
      </c>
      <c r="C33" s="353">
        <v>0.0</v>
      </c>
      <c r="D33" s="353">
        <v>0.0</v>
      </c>
      <c r="E33" s="353">
        <v>0.0</v>
      </c>
      <c r="F33" s="344"/>
      <c r="G33" s="345"/>
      <c r="H33" s="344"/>
      <c r="I33" s="347">
        <v>32.0</v>
      </c>
      <c r="J33" s="14" t="s">
        <v>5440</v>
      </c>
      <c r="K33" s="9">
        <v>2.0</v>
      </c>
      <c r="L33" s="14" t="s">
        <v>5441</v>
      </c>
    </row>
    <row r="34" ht="15.0" customHeight="1">
      <c r="A34" s="351" t="s">
        <v>1519</v>
      </c>
      <c r="B34" s="352">
        <v>0.0</v>
      </c>
      <c r="C34" s="353">
        <v>0.0</v>
      </c>
      <c r="D34" s="353">
        <v>0.0</v>
      </c>
      <c r="E34" s="353">
        <v>0.0</v>
      </c>
      <c r="F34" s="344"/>
      <c r="G34" s="345"/>
      <c r="H34" s="344"/>
      <c r="I34" s="347">
        <v>33.0</v>
      </c>
      <c r="J34" s="14" t="s">
        <v>5540</v>
      </c>
      <c r="K34" s="14">
        <v>2.0</v>
      </c>
      <c r="L34" s="14" t="s">
        <v>5369</v>
      </c>
    </row>
    <row r="35" ht="15.0" customHeight="1">
      <c r="A35" s="351" t="s">
        <v>6050</v>
      </c>
      <c r="B35" s="352">
        <v>0.0</v>
      </c>
      <c r="C35" s="353">
        <v>0.0</v>
      </c>
      <c r="D35" s="353">
        <v>0.0</v>
      </c>
      <c r="E35" s="353">
        <v>0.0</v>
      </c>
      <c r="F35" s="344"/>
      <c r="G35" s="345"/>
      <c r="H35" s="344"/>
      <c r="I35" s="347">
        <v>34.0</v>
      </c>
      <c r="J35" s="14" t="s">
        <v>6054</v>
      </c>
      <c r="K35" s="14">
        <v>1.0</v>
      </c>
      <c r="L35" s="14" t="s">
        <v>5366</v>
      </c>
    </row>
    <row r="36" ht="15.0" customHeight="1">
      <c r="A36" s="351" t="s">
        <v>6051</v>
      </c>
      <c r="B36" s="352">
        <v>0.0</v>
      </c>
      <c r="C36" s="353">
        <v>0.0</v>
      </c>
      <c r="D36" s="353">
        <v>0.0</v>
      </c>
      <c r="E36" s="353">
        <v>0.0</v>
      </c>
      <c r="F36" s="344"/>
      <c r="G36" s="345"/>
      <c r="H36" s="344"/>
      <c r="I36" s="347">
        <v>35.0</v>
      </c>
      <c r="J36" s="14" t="s">
        <v>5403</v>
      </c>
      <c r="K36" s="14">
        <v>2.0</v>
      </c>
      <c r="L36" s="14" t="s">
        <v>5369</v>
      </c>
    </row>
    <row r="37" ht="15.0" customHeight="1">
      <c r="A37" s="351" t="s">
        <v>6034</v>
      </c>
      <c r="B37" s="352">
        <v>0.0</v>
      </c>
      <c r="C37" s="353">
        <v>0.0</v>
      </c>
      <c r="D37" s="353">
        <v>0.0</v>
      </c>
      <c r="E37" s="353">
        <v>0.0</v>
      </c>
      <c r="F37" s="344"/>
      <c r="G37" s="345"/>
      <c r="H37" s="344"/>
      <c r="I37" s="347">
        <v>36.0</v>
      </c>
      <c r="J37" s="14" t="s">
        <v>3702</v>
      </c>
      <c r="K37" s="14">
        <v>1.0</v>
      </c>
      <c r="L37" s="14" t="s">
        <v>5366</v>
      </c>
    </row>
    <row r="38" ht="15.0" customHeight="1">
      <c r="A38" s="351" t="s">
        <v>5419</v>
      </c>
      <c r="B38" s="352">
        <v>0.0</v>
      </c>
      <c r="C38" s="353">
        <v>0.0</v>
      </c>
      <c r="D38" s="353">
        <v>0.0</v>
      </c>
      <c r="E38" s="353">
        <v>0.0</v>
      </c>
      <c r="F38" s="344"/>
      <c r="G38" s="345"/>
      <c r="H38" s="344"/>
      <c r="I38" s="347">
        <v>37.0</v>
      </c>
      <c r="J38" s="14" t="s">
        <v>1280</v>
      </c>
      <c r="K38" s="14">
        <v>2.0</v>
      </c>
      <c r="L38" s="14" t="s">
        <v>5411</v>
      </c>
    </row>
    <row r="39" ht="15.0" customHeight="1">
      <c r="A39" s="351" t="s">
        <v>3203</v>
      </c>
      <c r="B39" s="352">
        <v>0.0</v>
      </c>
      <c r="C39" s="353">
        <v>0.0</v>
      </c>
      <c r="D39" s="353">
        <v>0.0</v>
      </c>
      <c r="E39" s="353">
        <v>0.0</v>
      </c>
      <c r="F39" s="344"/>
      <c r="G39" s="345"/>
      <c r="H39" s="344"/>
      <c r="I39" s="347">
        <v>38.0</v>
      </c>
      <c r="J39" s="14" t="s">
        <v>5450</v>
      </c>
      <c r="K39" s="14">
        <v>2.0</v>
      </c>
      <c r="L39" s="14" t="s">
        <v>5369</v>
      </c>
    </row>
    <row r="40" ht="15.0" customHeight="1">
      <c r="A40" s="351" t="s">
        <v>5438</v>
      </c>
      <c r="B40" s="352">
        <v>0.0</v>
      </c>
      <c r="C40" s="353">
        <v>0.0</v>
      </c>
      <c r="D40" s="353">
        <v>0.0</v>
      </c>
      <c r="E40" s="353">
        <v>0.0</v>
      </c>
      <c r="F40" s="344"/>
      <c r="G40" s="345"/>
      <c r="H40" s="344"/>
      <c r="I40" s="347">
        <v>39.0</v>
      </c>
      <c r="J40" s="14" t="s">
        <v>5447</v>
      </c>
      <c r="K40" s="14">
        <v>2.0</v>
      </c>
      <c r="L40" s="14" t="s">
        <v>5369</v>
      </c>
    </row>
    <row r="41" ht="15.0" customHeight="1">
      <c r="A41" s="351" t="s">
        <v>5965</v>
      </c>
      <c r="B41" s="352">
        <v>0.0</v>
      </c>
      <c r="C41" s="353">
        <v>0.0</v>
      </c>
      <c r="D41" s="353">
        <v>0.0</v>
      </c>
      <c r="E41" s="353">
        <v>0.0</v>
      </c>
      <c r="F41" s="344"/>
      <c r="G41" s="345"/>
      <c r="H41" s="344"/>
      <c r="I41" s="347">
        <v>40.0</v>
      </c>
      <c r="J41" s="14" t="s">
        <v>6010</v>
      </c>
      <c r="K41" s="14">
        <v>1.0</v>
      </c>
      <c r="L41" s="14" t="s">
        <v>5366</v>
      </c>
    </row>
    <row r="42" ht="19.5" customHeight="1">
      <c r="A42" s="3"/>
      <c r="B42" s="344"/>
      <c r="C42" s="344"/>
      <c r="D42" s="344"/>
      <c r="E42" s="344"/>
      <c r="F42" s="344"/>
      <c r="G42" s="345"/>
      <c r="H42" s="344"/>
      <c r="I42" s="347">
        <v>41.0</v>
      </c>
      <c r="J42" s="14" t="s">
        <v>5542</v>
      </c>
      <c r="K42" s="14">
        <v>2.0</v>
      </c>
      <c r="L42" s="14" t="s">
        <v>5369</v>
      </c>
    </row>
    <row r="43" ht="15.0" customHeight="1">
      <c r="A43" s="346" t="s">
        <v>5411</v>
      </c>
      <c r="B43" s="48"/>
      <c r="C43" s="48"/>
      <c r="D43" s="48"/>
      <c r="E43" s="48"/>
      <c r="F43" s="344"/>
      <c r="G43" s="345"/>
      <c r="H43" s="344"/>
      <c r="I43" s="347">
        <v>42.0</v>
      </c>
      <c r="J43" s="14" t="s">
        <v>5412</v>
      </c>
      <c r="K43" s="14">
        <v>2.0</v>
      </c>
      <c r="L43" s="14" t="s">
        <v>5369</v>
      </c>
    </row>
    <row r="44" ht="15.0" customHeight="1">
      <c r="A44" s="348" t="s">
        <v>6026</v>
      </c>
      <c r="B44" s="368"/>
      <c r="C44" s="350">
        <v>0.0</v>
      </c>
      <c r="D44" s="350">
        <v>0.0</v>
      </c>
      <c r="E44" s="353"/>
      <c r="F44" s="344"/>
      <c r="G44" s="345"/>
      <c r="H44" s="344"/>
      <c r="I44" s="347">
        <v>43.0</v>
      </c>
      <c r="J44" s="14" t="s">
        <v>5518</v>
      </c>
      <c r="K44" s="14">
        <v>2.0</v>
      </c>
      <c r="L44" s="14" t="s">
        <v>5411</v>
      </c>
    </row>
    <row r="45" ht="15.0" customHeight="1">
      <c r="A45" s="351" t="s">
        <v>5955</v>
      </c>
      <c r="B45" s="352">
        <v>0.0</v>
      </c>
      <c r="C45" s="355"/>
      <c r="D45" s="355"/>
      <c r="E45" s="355"/>
      <c r="F45" s="344"/>
      <c r="G45" s="345"/>
      <c r="H45" s="344"/>
      <c r="I45" s="347">
        <v>44.0</v>
      </c>
      <c r="J45" s="14" t="s">
        <v>5393</v>
      </c>
      <c r="K45" s="14">
        <v>0.0</v>
      </c>
      <c r="L45" s="14" t="s">
        <v>5392</v>
      </c>
    </row>
    <row r="46" ht="15.0" customHeight="1">
      <c r="A46" s="351" t="s">
        <v>5410</v>
      </c>
      <c r="B46" s="352">
        <v>0.0</v>
      </c>
      <c r="C46" s="353">
        <v>0.0</v>
      </c>
      <c r="D46" s="353">
        <v>0.0</v>
      </c>
      <c r="E46" s="353"/>
      <c r="F46" s="344"/>
      <c r="G46" s="345"/>
      <c r="H46" s="344"/>
      <c r="I46" s="347">
        <v>45.0</v>
      </c>
      <c r="J46" s="14" t="s">
        <v>5405</v>
      </c>
      <c r="K46" s="14">
        <v>2.0</v>
      </c>
      <c r="L46" s="14" t="s">
        <v>5411</v>
      </c>
    </row>
    <row r="47" ht="15.0" customHeight="1">
      <c r="A47" s="351" t="s">
        <v>5417</v>
      </c>
      <c r="B47" s="354"/>
      <c r="C47" s="353">
        <v>0.0</v>
      </c>
      <c r="D47" s="353">
        <v>0.0</v>
      </c>
      <c r="E47" s="353"/>
      <c r="F47" s="344"/>
      <c r="G47" s="345"/>
      <c r="H47" s="344"/>
      <c r="I47" s="347">
        <v>46.0</v>
      </c>
      <c r="J47" s="14" t="s">
        <v>5990</v>
      </c>
      <c r="K47" s="14">
        <v>0.0</v>
      </c>
      <c r="L47" s="14" t="s">
        <v>5392</v>
      </c>
    </row>
    <row r="48" ht="15.0" customHeight="1">
      <c r="A48" s="351" t="s">
        <v>5440</v>
      </c>
      <c r="B48" s="352">
        <v>0.0</v>
      </c>
      <c r="C48" s="355"/>
      <c r="D48" s="355"/>
      <c r="E48" s="355"/>
      <c r="F48" s="344"/>
      <c r="G48" s="345"/>
      <c r="H48" s="344"/>
      <c r="I48" s="347">
        <v>47.0</v>
      </c>
      <c r="J48" s="9" t="s">
        <v>5956</v>
      </c>
      <c r="K48" s="9">
        <v>1.0</v>
      </c>
      <c r="L48" s="9" t="s">
        <v>5366</v>
      </c>
    </row>
    <row r="49" ht="15.0" customHeight="1">
      <c r="A49" s="351" t="s">
        <v>1280</v>
      </c>
      <c r="B49" s="352">
        <v>0.0</v>
      </c>
      <c r="C49" s="353">
        <v>0.0</v>
      </c>
      <c r="D49" s="353">
        <v>0.0</v>
      </c>
      <c r="E49" s="353"/>
      <c r="F49" s="344"/>
      <c r="G49" s="345"/>
      <c r="H49" s="344"/>
      <c r="I49" s="347">
        <v>48.0</v>
      </c>
      <c r="J49" s="14" t="s">
        <v>1241</v>
      </c>
      <c r="K49" s="14">
        <v>2.0</v>
      </c>
      <c r="L49" s="14" t="s">
        <v>5411</v>
      </c>
    </row>
    <row r="50" ht="15.0" customHeight="1">
      <c r="A50" s="351" t="s">
        <v>5518</v>
      </c>
      <c r="B50" s="352">
        <v>0.0</v>
      </c>
      <c r="C50" s="353">
        <v>0.0</v>
      </c>
      <c r="D50" s="353">
        <v>0.0</v>
      </c>
      <c r="E50" s="353"/>
      <c r="F50" s="344"/>
      <c r="G50" s="345"/>
      <c r="H50" s="344"/>
      <c r="I50" s="347">
        <v>49.0</v>
      </c>
      <c r="J50" s="14" t="s">
        <v>5650</v>
      </c>
      <c r="K50" s="14">
        <v>2.0</v>
      </c>
      <c r="L50" s="14" t="s">
        <v>5369</v>
      </c>
    </row>
    <row r="51" ht="15.0" customHeight="1">
      <c r="A51" s="351" t="s">
        <v>5405</v>
      </c>
      <c r="B51" s="352">
        <v>0.0</v>
      </c>
      <c r="C51" s="353">
        <v>0.0</v>
      </c>
      <c r="D51" s="353">
        <v>0.0</v>
      </c>
      <c r="E51" s="353"/>
      <c r="F51" s="344"/>
      <c r="G51" s="345"/>
      <c r="H51" s="344"/>
      <c r="I51" s="347">
        <v>50.0</v>
      </c>
      <c r="J51" s="14" t="s">
        <v>5897</v>
      </c>
      <c r="K51" s="9">
        <v>2.0</v>
      </c>
      <c r="L51" s="14" t="s">
        <v>5402</v>
      </c>
    </row>
    <row r="52" ht="15.0" customHeight="1">
      <c r="A52" s="351" t="s">
        <v>1241</v>
      </c>
      <c r="B52" s="352">
        <v>0.0</v>
      </c>
      <c r="C52" s="353">
        <v>0.0</v>
      </c>
      <c r="D52" s="353">
        <v>0.0</v>
      </c>
      <c r="E52" s="353"/>
      <c r="F52" s="344"/>
      <c r="G52" s="345"/>
      <c r="H52" s="344"/>
      <c r="I52" s="347">
        <v>51.0</v>
      </c>
      <c r="J52" s="14" t="s">
        <v>1519</v>
      </c>
      <c r="K52" s="9">
        <v>2.0</v>
      </c>
      <c r="L52" s="14" t="s">
        <v>5402</v>
      </c>
    </row>
    <row r="53" ht="15.0" customHeight="1">
      <c r="A53" s="351" t="s">
        <v>3203</v>
      </c>
      <c r="B53" s="354"/>
      <c r="C53" s="355"/>
      <c r="D53" s="353">
        <v>0.0</v>
      </c>
      <c r="E53" s="353"/>
      <c r="F53" s="344"/>
      <c r="G53" s="345"/>
      <c r="H53" s="344"/>
      <c r="I53" s="347">
        <v>52.0</v>
      </c>
      <c r="J53" s="14" t="s">
        <v>6050</v>
      </c>
      <c r="K53" s="9">
        <v>2.0</v>
      </c>
      <c r="L53" s="14" t="s">
        <v>5402</v>
      </c>
    </row>
    <row r="54" ht="15.0" customHeight="1">
      <c r="A54" s="351" t="s">
        <v>5438</v>
      </c>
      <c r="B54" s="352">
        <v>0.0</v>
      </c>
      <c r="C54" s="353">
        <v>0.0</v>
      </c>
      <c r="D54" s="353">
        <v>0.0</v>
      </c>
      <c r="E54" s="353"/>
      <c r="F54" s="344"/>
      <c r="G54" s="345"/>
      <c r="H54" s="344"/>
      <c r="I54" s="347">
        <v>53.0</v>
      </c>
      <c r="J54" s="14" t="s">
        <v>6051</v>
      </c>
      <c r="K54" s="14">
        <v>0.0</v>
      </c>
      <c r="L54" s="14" t="s">
        <v>5392</v>
      </c>
    </row>
    <row r="55" ht="15.0" customHeight="1">
      <c r="A55" s="351" t="s">
        <v>5462</v>
      </c>
      <c r="B55" s="354"/>
      <c r="C55" s="353">
        <v>0.0</v>
      </c>
      <c r="D55" s="355"/>
      <c r="E55" s="355"/>
      <c r="F55" s="344"/>
      <c r="G55" s="345"/>
      <c r="H55" s="344"/>
      <c r="I55" s="347">
        <v>54.0</v>
      </c>
      <c r="J55" s="14" t="s">
        <v>6034</v>
      </c>
      <c r="K55" s="14">
        <v>1.0</v>
      </c>
      <c r="L55" s="14" t="s">
        <v>5366</v>
      </c>
    </row>
    <row r="56" ht="15.0" customHeight="1">
      <c r="A56" s="351" t="s">
        <v>5464</v>
      </c>
      <c r="B56" s="354"/>
      <c r="C56" s="353">
        <v>0.0</v>
      </c>
      <c r="D56" s="353">
        <v>0.0</v>
      </c>
      <c r="E56" s="353"/>
      <c r="F56" s="344"/>
      <c r="G56" s="345"/>
      <c r="H56" s="344"/>
      <c r="I56" s="347">
        <v>55.0</v>
      </c>
      <c r="J56" s="14" t="s">
        <v>5461</v>
      </c>
      <c r="K56" s="9">
        <v>2.0</v>
      </c>
      <c r="L56" s="14" t="s">
        <v>5396</v>
      </c>
    </row>
    <row r="57" ht="15.0" customHeight="1">
      <c r="A57" s="351" t="s">
        <v>5912</v>
      </c>
      <c r="B57" s="352">
        <v>0.0</v>
      </c>
      <c r="C57" s="355"/>
      <c r="D57" s="355"/>
      <c r="E57" s="355"/>
      <c r="F57" s="344"/>
      <c r="G57" s="345"/>
      <c r="H57" s="344"/>
      <c r="I57" s="347">
        <v>56.0</v>
      </c>
      <c r="J57" s="14" t="s">
        <v>5660</v>
      </c>
      <c r="K57" s="14">
        <v>2.0</v>
      </c>
      <c r="L57" s="14" t="s">
        <v>5369</v>
      </c>
    </row>
    <row r="58" ht="15.0" customHeight="1">
      <c r="A58" s="351" t="s">
        <v>5987</v>
      </c>
      <c r="B58" s="352">
        <v>0.0</v>
      </c>
      <c r="C58" s="353">
        <v>0.0</v>
      </c>
      <c r="D58" s="353">
        <v>0.0</v>
      </c>
      <c r="E58" s="353"/>
      <c r="F58" s="344"/>
      <c r="G58" s="345"/>
      <c r="H58" s="344"/>
      <c r="I58" s="347">
        <v>57.0</v>
      </c>
      <c r="J58" s="14" t="s">
        <v>5463</v>
      </c>
      <c r="K58" s="14">
        <v>2.0</v>
      </c>
      <c r="L58" s="14" t="s">
        <v>5369</v>
      </c>
    </row>
    <row r="59" ht="15.0" customHeight="1">
      <c r="A59" s="351" t="s">
        <v>5452</v>
      </c>
      <c r="B59" s="354"/>
      <c r="C59" s="355"/>
      <c r="D59" s="353">
        <v>0.0</v>
      </c>
      <c r="E59" s="353"/>
      <c r="F59" s="344"/>
      <c r="G59" s="345"/>
      <c r="H59" s="344"/>
      <c r="I59" s="347">
        <v>58.0</v>
      </c>
      <c r="J59" s="14" t="s">
        <v>5548</v>
      </c>
      <c r="K59" s="14">
        <v>2.0</v>
      </c>
      <c r="L59" s="14" t="s">
        <v>5369</v>
      </c>
    </row>
    <row r="60" ht="19.5" customHeight="1">
      <c r="A60" s="3"/>
      <c r="B60" s="344"/>
      <c r="C60" s="344"/>
      <c r="D60" s="344"/>
      <c r="E60" s="344"/>
      <c r="F60" s="344"/>
      <c r="G60" s="345"/>
      <c r="H60" s="344"/>
      <c r="I60" s="347">
        <v>59.0</v>
      </c>
      <c r="J60" s="14" t="s">
        <v>6052</v>
      </c>
      <c r="K60" s="9">
        <v>2.0</v>
      </c>
      <c r="L60" s="14" t="s">
        <v>5396</v>
      </c>
    </row>
    <row r="61" ht="15.0" customHeight="1">
      <c r="A61" s="346" t="s">
        <v>5369</v>
      </c>
      <c r="B61" s="48"/>
      <c r="C61" s="48"/>
      <c r="D61" s="48"/>
      <c r="E61" s="48"/>
      <c r="F61" s="344"/>
      <c r="G61" s="345"/>
      <c r="H61" s="344"/>
      <c r="I61" s="347">
        <v>60.0</v>
      </c>
      <c r="J61" s="14" t="s">
        <v>5467</v>
      </c>
      <c r="K61" s="14">
        <v>2.0</v>
      </c>
      <c r="L61" s="14" t="s">
        <v>5369</v>
      </c>
    </row>
    <row r="62" ht="15.0" customHeight="1">
      <c r="A62" s="348" t="s">
        <v>5450</v>
      </c>
      <c r="B62" s="360"/>
      <c r="C62" s="361">
        <v>1.0</v>
      </c>
      <c r="D62" s="361">
        <v>1.0</v>
      </c>
      <c r="E62" s="361"/>
      <c r="F62" s="344"/>
      <c r="G62" s="345"/>
      <c r="H62" s="344"/>
      <c r="I62" s="347">
        <v>61.0</v>
      </c>
      <c r="J62" s="14" t="s">
        <v>5469</v>
      </c>
      <c r="K62" s="14">
        <v>2.0</v>
      </c>
      <c r="L62" s="14" t="s">
        <v>5369</v>
      </c>
    </row>
    <row r="63" ht="15.0" customHeight="1">
      <c r="A63" s="351" t="s">
        <v>5479</v>
      </c>
      <c r="B63" s="362">
        <v>6.0</v>
      </c>
      <c r="C63" s="14">
        <v>6.0</v>
      </c>
      <c r="D63" s="14">
        <v>6.0</v>
      </c>
      <c r="E63" s="14">
        <v>6.0</v>
      </c>
      <c r="F63" s="344"/>
      <c r="G63" s="345"/>
      <c r="H63" s="344"/>
      <c r="I63" s="347">
        <v>62.0</v>
      </c>
      <c r="J63" s="14" t="s">
        <v>5555</v>
      </c>
      <c r="K63" s="14">
        <v>2.0</v>
      </c>
      <c r="L63" s="14" t="s">
        <v>5369</v>
      </c>
    </row>
    <row r="64" ht="15.0" customHeight="1">
      <c r="A64" s="351" t="s">
        <v>5403</v>
      </c>
      <c r="B64" s="362">
        <v>7.0</v>
      </c>
      <c r="C64" s="14">
        <v>7.0</v>
      </c>
      <c r="D64" s="14">
        <v>7.0</v>
      </c>
      <c r="E64" s="14">
        <v>7.0</v>
      </c>
      <c r="F64" s="344"/>
      <c r="G64" s="345"/>
      <c r="H64" s="344"/>
      <c r="I64" s="347">
        <v>63.0</v>
      </c>
      <c r="J64" s="14" t="s">
        <v>5470</v>
      </c>
      <c r="K64" s="14">
        <v>2.0</v>
      </c>
      <c r="L64" s="14" t="s">
        <v>5369</v>
      </c>
    </row>
    <row r="65" ht="15.0" customHeight="1">
      <c r="A65" s="351" t="s">
        <v>5447</v>
      </c>
      <c r="B65" s="362">
        <v>10.0</v>
      </c>
      <c r="C65" s="14">
        <v>10.0</v>
      </c>
      <c r="D65" s="14">
        <v>10.0</v>
      </c>
      <c r="E65" s="14">
        <v>10.0</v>
      </c>
      <c r="F65" s="344"/>
      <c r="G65" s="345"/>
      <c r="H65" s="344"/>
      <c r="I65" s="347">
        <v>64.0</v>
      </c>
      <c r="J65" s="14" t="s">
        <v>2037</v>
      </c>
      <c r="K65" s="14">
        <v>2.0</v>
      </c>
      <c r="L65" s="14" t="s">
        <v>5369</v>
      </c>
    </row>
    <row r="66" ht="15.0" customHeight="1">
      <c r="A66" s="351" t="s">
        <v>5412</v>
      </c>
      <c r="B66" s="362">
        <v>13.0</v>
      </c>
      <c r="C66" s="14">
        <v>13.0</v>
      </c>
      <c r="D66" s="14">
        <v>13.0</v>
      </c>
      <c r="E66" s="14">
        <v>13.0</v>
      </c>
      <c r="F66" s="344"/>
      <c r="G66" s="345"/>
      <c r="H66" s="344"/>
      <c r="I66" s="347">
        <v>65.0</v>
      </c>
      <c r="J66" s="14" t="s">
        <v>5962</v>
      </c>
      <c r="K66" s="14">
        <v>2.0</v>
      </c>
      <c r="L66" s="14" t="s">
        <v>5369</v>
      </c>
    </row>
    <row r="67" ht="15.0" customHeight="1">
      <c r="A67" s="351" t="s">
        <v>3980</v>
      </c>
      <c r="B67" s="362">
        <v>14.0</v>
      </c>
      <c r="C67" s="14">
        <v>14.0</v>
      </c>
      <c r="D67" s="14">
        <v>14.0</v>
      </c>
      <c r="E67" s="14">
        <v>14.0</v>
      </c>
      <c r="F67" s="344"/>
      <c r="G67" s="345"/>
      <c r="H67" s="344"/>
      <c r="I67" s="347">
        <v>66.0</v>
      </c>
      <c r="J67" s="14" t="s">
        <v>5473</v>
      </c>
      <c r="K67" s="14">
        <v>2.0</v>
      </c>
      <c r="L67" s="14" t="s">
        <v>5369</v>
      </c>
    </row>
    <row r="68" ht="15.0" customHeight="1">
      <c r="A68" s="351" t="s">
        <v>5542</v>
      </c>
      <c r="B68" s="362">
        <v>15.0</v>
      </c>
      <c r="C68" s="14">
        <v>15.0</v>
      </c>
      <c r="D68" s="14">
        <v>15.0</v>
      </c>
      <c r="E68" s="14">
        <v>15.0</v>
      </c>
      <c r="F68" s="344"/>
      <c r="G68" s="345"/>
      <c r="H68" s="344"/>
      <c r="I68" s="347">
        <v>67.0</v>
      </c>
      <c r="J68" s="14" t="s">
        <v>5419</v>
      </c>
      <c r="K68" s="9">
        <v>2.0</v>
      </c>
      <c r="L68" s="14" t="s">
        <v>5402</v>
      </c>
    </row>
    <row r="69" ht="15.0" customHeight="1">
      <c r="A69" s="351" t="s">
        <v>5463</v>
      </c>
      <c r="B69" s="362">
        <v>17.0</v>
      </c>
      <c r="C69" s="14">
        <v>17.0</v>
      </c>
      <c r="D69" s="14">
        <v>17.0</v>
      </c>
      <c r="E69" s="14">
        <v>17.0</v>
      </c>
      <c r="F69" s="344"/>
      <c r="G69" s="345"/>
      <c r="H69" s="344"/>
      <c r="I69" s="347">
        <v>68.0</v>
      </c>
      <c r="J69" s="14" t="s">
        <v>3203</v>
      </c>
      <c r="K69" s="14">
        <v>2.0</v>
      </c>
      <c r="L69" s="14" t="s">
        <v>5411</v>
      </c>
    </row>
    <row r="70" ht="15.0" customHeight="1">
      <c r="A70" s="351" t="s">
        <v>5548</v>
      </c>
      <c r="B70" s="362">
        <v>18.0</v>
      </c>
      <c r="C70" s="14">
        <v>18.0</v>
      </c>
      <c r="D70" s="14">
        <v>18.0</v>
      </c>
      <c r="E70" s="14">
        <v>18.0</v>
      </c>
      <c r="F70" s="344"/>
      <c r="G70" s="345"/>
      <c r="H70" s="344"/>
      <c r="I70" s="347">
        <v>69.0</v>
      </c>
      <c r="J70" s="14" t="s">
        <v>5438</v>
      </c>
      <c r="K70" s="14">
        <v>2.0</v>
      </c>
      <c r="L70" s="14" t="s">
        <v>5411</v>
      </c>
    </row>
    <row r="71" ht="15.0" customHeight="1">
      <c r="A71" s="351" t="s">
        <v>2037</v>
      </c>
      <c r="B71" s="356"/>
      <c r="C71" s="14">
        <v>20.0</v>
      </c>
      <c r="D71" s="14">
        <v>20.0</v>
      </c>
      <c r="E71" s="14">
        <v>20.0</v>
      </c>
      <c r="F71" s="344"/>
      <c r="G71" s="345"/>
      <c r="H71" s="344"/>
      <c r="I71" s="347">
        <v>70.0</v>
      </c>
      <c r="J71" s="14" t="s">
        <v>5462</v>
      </c>
      <c r="K71" s="14">
        <v>2.0</v>
      </c>
      <c r="L71" s="14" t="s">
        <v>5369</v>
      </c>
    </row>
    <row r="72" ht="15.0" customHeight="1">
      <c r="A72" s="351" t="s">
        <v>5434</v>
      </c>
      <c r="B72" s="362">
        <v>21.0</v>
      </c>
      <c r="C72" s="14">
        <v>21.0</v>
      </c>
      <c r="D72" s="14">
        <v>21.0</v>
      </c>
      <c r="E72" s="14">
        <v>21.0</v>
      </c>
      <c r="F72" s="344"/>
      <c r="G72" s="345"/>
      <c r="H72" s="344"/>
      <c r="I72" s="347">
        <v>71.0</v>
      </c>
      <c r="J72" s="14" t="s">
        <v>5464</v>
      </c>
      <c r="K72" s="14">
        <v>2.0</v>
      </c>
      <c r="L72" s="14" t="s">
        <v>5411</v>
      </c>
    </row>
    <row r="73" ht="15.0" customHeight="1">
      <c r="A73" s="351" t="s">
        <v>6015</v>
      </c>
      <c r="B73" s="362">
        <v>24.0</v>
      </c>
      <c r="C73" s="14">
        <v>24.0</v>
      </c>
      <c r="D73" s="14">
        <v>24.0</v>
      </c>
      <c r="E73" s="14">
        <v>24.0</v>
      </c>
      <c r="F73" s="344"/>
      <c r="G73" s="345"/>
      <c r="H73" s="344"/>
      <c r="I73" s="347">
        <v>72.0</v>
      </c>
      <c r="J73" s="14" t="s">
        <v>2108</v>
      </c>
      <c r="K73" s="14">
        <v>2.0</v>
      </c>
      <c r="L73" s="14" t="s">
        <v>5369</v>
      </c>
    </row>
    <row r="74" ht="15.0" customHeight="1">
      <c r="A74" s="351" t="s">
        <v>6016</v>
      </c>
      <c r="B74" s="362">
        <v>25.0</v>
      </c>
      <c r="C74" s="14">
        <v>25.0</v>
      </c>
      <c r="D74" s="14">
        <v>25.0</v>
      </c>
      <c r="E74" s="14">
        <v>25.0</v>
      </c>
      <c r="F74" s="344"/>
      <c r="G74" s="345"/>
      <c r="H74" s="344"/>
      <c r="I74" s="347">
        <v>73.0</v>
      </c>
      <c r="J74" s="14" t="s">
        <v>5964</v>
      </c>
      <c r="K74" s="14">
        <v>2.0</v>
      </c>
      <c r="L74" s="14" t="s">
        <v>5369</v>
      </c>
    </row>
    <row r="75" ht="15.0" customHeight="1">
      <c r="A75" s="351" t="s">
        <v>2374</v>
      </c>
      <c r="B75" s="362">
        <v>26.0</v>
      </c>
      <c r="C75" s="14">
        <v>26.0</v>
      </c>
      <c r="D75" s="14">
        <v>26.0</v>
      </c>
      <c r="E75" s="14">
        <v>26.0</v>
      </c>
      <c r="F75" s="344"/>
      <c r="G75" s="345"/>
      <c r="H75" s="344"/>
      <c r="I75" s="347">
        <v>74.0</v>
      </c>
      <c r="J75" s="14" t="s">
        <v>5912</v>
      </c>
      <c r="K75" s="9">
        <v>2.0</v>
      </c>
      <c r="L75" s="14" t="s">
        <v>5441</v>
      </c>
    </row>
    <row r="76" ht="15.0" customHeight="1">
      <c r="A76" s="351" t="s">
        <v>5469</v>
      </c>
      <c r="B76" s="362">
        <v>27.0</v>
      </c>
      <c r="C76" s="14">
        <v>27.0</v>
      </c>
      <c r="D76" s="14">
        <v>27.0</v>
      </c>
      <c r="E76" s="14">
        <v>27.0</v>
      </c>
      <c r="F76" s="344"/>
      <c r="G76" s="345"/>
      <c r="H76" s="344"/>
      <c r="I76" s="347">
        <v>75.0</v>
      </c>
      <c r="J76" s="14" t="s">
        <v>1119</v>
      </c>
      <c r="K76" s="14">
        <v>0.0</v>
      </c>
      <c r="L76" s="14" t="s">
        <v>5392</v>
      </c>
    </row>
    <row r="77" ht="15.0" customHeight="1">
      <c r="A77" s="351" t="s">
        <v>5408</v>
      </c>
      <c r="B77" s="362">
        <v>32.0</v>
      </c>
      <c r="C77" s="14">
        <v>32.0</v>
      </c>
      <c r="D77" s="14">
        <v>32.0</v>
      </c>
      <c r="E77" s="14">
        <v>32.0</v>
      </c>
      <c r="F77" s="344"/>
      <c r="G77" s="345"/>
      <c r="H77" s="344"/>
      <c r="I77" s="347">
        <v>76.0</v>
      </c>
      <c r="J77" s="14" t="s">
        <v>6016</v>
      </c>
      <c r="K77" s="14">
        <v>1.0</v>
      </c>
      <c r="L77" s="14" t="s">
        <v>5366</v>
      </c>
    </row>
    <row r="78" ht="15.0" customHeight="1">
      <c r="A78" s="351" t="s">
        <v>3203</v>
      </c>
      <c r="B78" s="362">
        <v>34.0</v>
      </c>
      <c r="C78" s="344"/>
      <c r="D78" s="344"/>
      <c r="E78" s="344"/>
      <c r="F78" s="344"/>
      <c r="G78" s="345"/>
      <c r="H78" s="344"/>
      <c r="I78" s="347">
        <v>77.0</v>
      </c>
      <c r="J78" s="14" t="s">
        <v>5987</v>
      </c>
      <c r="K78" s="14">
        <v>2.0</v>
      </c>
      <c r="L78" s="14" t="s">
        <v>5411</v>
      </c>
    </row>
    <row r="79" ht="15.0" customHeight="1">
      <c r="A79" s="351" t="s">
        <v>5686</v>
      </c>
      <c r="B79" s="362">
        <v>41.0</v>
      </c>
      <c r="C79" s="14">
        <v>41.0</v>
      </c>
      <c r="D79" s="14">
        <v>41.0</v>
      </c>
      <c r="E79" s="14">
        <v>41.0</v>
      </c>
      <c r="F79" s="344"/>
      <c r="G79" s="345"/>
      <c r="H79" s="344"/>
      <c r="I79" s="347">
        <v>78.0</v>
      </c>
      <c r="J79" s="14" t="s">
        <v>5998</v>
      </c>
      <c r="K79" s="14">
        <v>0.0</v>
      </c>
      <c r="L79" s="14" t="s">
        <v>5392</v>
      </c>
    </row>
    <row r="80" ht="15.0" customHeight="1">
      <c r="A80" s="351" t="s">
        <v>5420</v>
      </c>
      <c r="B80" s="362">
        <v>42.0</v>
      </c>
      <c r="C80" s="14">
        <v>42.0</v>
      </c>
      <c r="D80" s="14">
        <v>42.0</v>
      </c>
      <c r="E80" s="14">
        <v>42.0</v>
      </c>
      <c r="F80" s="344"/>
      <c r="G80" s="345"/>
      <c r="H80" s="344"/>
      <c r="I80" s="347">
        <v>79.0</v>
      </c>
      <c r="J80" s="14" t="s">
        <v>6017</v>
      </c>
      <c r="K80" s="14">
        <v>2.0</v>
      </c>
      <c r="L80" s="14" t="s">
        <v>5369</v>
      </c>
    </row>
    <row r="81" ht="15.0" customHeight="1">
      <c r="A81" s="351" t="s">
        <v>5473</v>
      </c>
      <c r="B81" s="362">
        <v>43.0</v>
      </c>
      <c r="C81" s="344"/>
      <c r="D81" s="344"/>
      <c r="E81" s="344"/>
      <c r="F81" s="344"/>
      <c r="G81" s="345"/>
      <c r="H81" s="344"/>
      <c r="I81" s="347">
        <v>80.0</v>
      </c>
      <c r="J81" s="14" t="s">
        <v>6015</v>
      </c>
      <c r="K81" s="14">
        <v>2.0</v>
      </c>
      <c r="L81" s="14" t="s">
        <v>5369</v>
      </c>
    </row>
    <row r="82" ht="15.0" customHeight="1">
      <c r="A82" s="351" t="s">
        <v>5467</v>
      </c>
      <c r="B82" s="362">
        <v>44.0</v>
      </c>
      <c r="C82" s="14">
        <v>44.0</v>
      </c>
      <c r="D82" s="14">
        <v>44.0</v>
      </c>
      <c r="E82" s="14">
        <v>44.0</v>
      </c>
      <c r="F82" s="344"/>
      <c r="G82" s="345"/>
      <c r="H82" s="344"/>
      <c r="I82" s="347">
        <v>81.0</v>
      </c>
      <c r="J82" s="14" t="s">
        <v>5686</v>
      </c>
      <c r="K82" s="14">
        <v>2.0</v>
      </c>
      <c r="L82" s="14" t="s">
        <v>5369</v>
      </c>
    </row>
    <row r="83" ht="15.0" customHeight="1">
      <c r="A83" s="351" t="s">
        <v>5382</v>
      </c>
      <c r="B83" s="362">
        <v>45.0</v>
      </c>
      <c r="C83" s="14">
        <v>45.0</v>
      </c>
      <c r="D83" s="14">
        <v>45.0</v>
      </c>
      <c r="E83" s="14">
        <v>45.0</v>
      </c>
      <c r="F83" s="344"/>
      <c r="G83" s="345"/>
      <c r="H83" s="344"/>
      <c r="I83" s="347">
        <v>82.0</v>
      </c>
      <c r="J83" s="14" t="s">
        <v>5479</v>
      </c>
      <c r="K83" s="14">
        <v>2.0</v>
      </c>
      <c r="L83" s="14" t="s">
        <v>5369</v>
      </c>
    </row>
    <row r="84" ht="15.0" customHeight="1">
      <c r="A84" s="351" t="s">
        <v>5650</v>
      </c>
      <c r="B84" s="356"/>
      <c r="C84" s="14">
        <v>47.0</v>
      </c>
      <c r="D84" s="14">
        <v>47.0</v>
      </c>
      <c r="E84" s="14">
        <v>47.0</v>
      </c>
      <c r="F84" s="344"/>
      <c r="G84" s="345"/>
      <c r="H84" s="344"/>
      <c r="I84" s="347">
        <v>83.0</v>
      </c>
      <c r="J84" s="14" t="s">
        <v>5931</v>
      </c>
      <c r="K84" s="14">
        <v>1.0</v>
      </c>
      <c r="L84" s="14" t="s">
        <v>5366</v>
      </c>
    </row>
    <row r="85" ht="15.0" customHeight="1">
      <c r="A85" s="351" t="s">
        <v>5470</v>
      </c>
      <c r="B85" s="356"/>
      <c r="C85" s="14">
        <v>48.0</v>
      </c>
      <c r="D85" s="14">
        <v>48.0</v>
      </c>
      <c r="E85" s="14">
        <v>48.0</v>
      </c>
      <c r="F85" s="344"/>
      <c r="G85" s="345"/>
      <c r="H85" s="344"/>
      <c r="I85" s="347">
        <v>84.0</v>
      </c>
      <c r="J85" s="14" t="s">
        <v>5452</v>
      </c>
      <c r="K85" s="14">
        <v>2.0</v>
      </c>
      <c r="L85" s="14" t="s">
        <v>5411</v>
      </c>
    </row>
    <row r="86" ht="15.0" customHeight="1">
      <c r="A86" s="351" t="s">
        <v>5414</v>
      </c>
      <c r="B86" s="356"/>
      <c r="C86" s="14">
        <v>49.0</v>
      </c>
      <c r="D86" s="14">
        <v>49.0</v>
      </c>
      <c r="E86" s="14">
        <v>49.0</v>
      </c>
      <c r="F86" s="344"/>
      <c r="G86" s="345"/>
      <c r="H86" s="344"/>
      <c r="I86" s="347">
        <v>85.0</v>
      </c>
      <c r="J86" s="14" t="s">
        <v>5952</v>
      </c>
      <c r="K86" s="14">
        <v>2.0</v>
      </c>
      <c r="L86" s="14" t="s">
        <v>5369</v>
      </c>
    </row>
    <row r="87" ht="15.0" customHeight="1">
      <c r="A87" s="351" t="s">
        <v>5962</v>
      </c>
      <c r="B87" s="356"/>
      <c r="C87" s="14">
        <v>55.0</v>
      </c>
      <c r="D87" s="14">
        <v>55.0</v>
      </c>
      <c r="E87" s="14">
        <v>55.0</v>
      </c>
      <c r="F87" s="344"/>
      <c r="G87" s="345"/>
      <c r="H87" s="344"/>
      <c r="I87" s="347">
        <v>86.0</v>
      </c>
      <c r="J87" s="14" t="s">
        <v>5965</v>
      </c>
      <c r="K87" s="9">
        <v>2.0</v>
      </c>
      <c r="L87" s="14" t="s">
        <v>5402</v>
      </c>
    </row>
    <row r="88" ht="15.0" customHeight="1">
      <c r="A88" s="351" t="s">
        <v>5428</v>
      </c>
      <c r="B88" s="362">
        <v>56.0</v>
      </c>
      <c r="C88" s="14">
        <v>56.0</v>
      </c>
      <c r="D88" s="14">
        <v>56.0</v>
      </c>
      <c r="E88" s="14">
        <v>56.0</v>
      </c>
      <c r="F88" s="344"/>
      <c r="G88" s="345"/>
      <c r="H88" s="344"/>
      <c r="I88" s="347">
        <v>87.0</v>
      </c>
      <c r="J88" s="14" t="s">
        <v>6018</v>
      </c>
      <c r="K88" s="14">
        <v>2.0</v>
      </c>
      <c r="L88" s="14" t="s">
        <v>5369</v>
      </c>
    </row>
    <row r="89" ht="15.0" customHeight="1">
      <c r="A89" s="351" t="s">
        <v>5418</v>
      </c>
      <c r="B89" s="362">
        <v>58.0</v>
      </c>
      <c r="C89" s="344"/>
      <c r="D89" s="344"/>
      <c r="E89" s="344"/>
      <c r="F89" s="344"/>
      <c r="G89" s="345"/>
      <c r="H89" s="344"/>
      <c r="I89" s="347">
        <v>88.0</v>
      </c>
      <c r="J89" s="363" t="s">
        <v>669</v>
      </c>
      <c r="K89" s="363">
        <v>1.0</v>
      </c>
      <c r="L89" s="363" t="s">
        <v>5366</v>
      </c>
    </row>
    <row r="90" ht="15.0" customHeight="1">
      <c r="A90" s="351" t="s">
        <v>5660</v>
      </c>
      <c r="B90" s="362">
        <v>66.0</v>
      </c>
      <c r="C90" s="14">
        <v>66.0</v>
      </c>
      <c r="D90" s="14">
        <v>66.0</v>
      </c>
      <c r="E90" s="14">
        <v>66.0</v>
      </c>
      <c r="F90" s="344"/>
      <c r="G90" s="345"/>
      <c r="H90" s="344"/>
      <c r="I90" s="382"/>
      <c r="J90" s="364" t="s">
        <v>5493</v>
      </c>
      <c r="K90" s="365">
        <f>SUM(K1:K88)</f>
        <v>140</v>
      </c>
      <c r="L90" s="366"/>
    </row>
    <row r="91" ht="15.0" customHeight="1">
      <c r="A91" s="351" t="s">
        <v>6052</v>
      </c>
      <c r="B91" s="362">
        <v>67.0</v>
      </c>
      <c r="C91" s="344"/>
      <c r="D91" s="344"/>
      <c r="E91" s="344"/>
      <c r="F91" s="344"/>
      <c r="G91" s="345"/>
      <c r="H91" s="344"/>
      <c r="I91" s="382"/>
      <c r="J91" s="14" t="s">
        <v>5497</v>
      </c>
      <c r="K91" s="367">
        <f>K90-((2*5)+(2*5))</f>
        <v>120</v>
      </c>
      <c r="L91" s="3"/>
    </row>
    <row r="92" ht="15.0" customHeight="1">
      <c r="A92" s="351" t="s">
        <v>5540</v>
      </c>
      <c r="B92" s="362">
        <v>68.0</v>
      </c>
      <c r="C92" s="14">
        <v>68.0</v>
      </c>
      <c r="D92" s="14">
        <v>68.0</v>
      </c>
      <c r="E92" s="14">
        <v>68.0</v>
      </c>
      <c r="F92" s="344"/>
      <c r="G92" s="345"/>
      <c r="H92" s="344"/>
      <c r="I92" s="382"/>
      <c r="J92" s="3"/>
      <c r="K92" s="344"/>
      <c r="L92" s="3"/>
    </row>
    <row r="93" ht="15.0" customHeight="1">
      <c r="A93" s="351" t="s">
        <v>1707</v>
      </c>
      <c r="B93" s="362">
        <v>70.0</v>
      </c>
      <c r="C93" s="14">
        <v>70.0</v>
      </c>
      <c r="D93" s="14">
        <v>70.0</v>
      </c>
      <c r="E93" s="14"/>
      <c r="F93" s="344"/>
      <c r="G93" s="345"/>
      <c r="H93" s="344"/>
      <c r="I93" s="382"/>
      <c r="J93" s="3"/>
      <c r="K93" s="344"/>
      <c r="L93" s="3"/>
    </row>
    <row r="94" ht="15.0" customHeight="1">
      <c r="A94" s="351" t="s">
        <v>6017</v>
      </c>
      <c r="B94" s="362">
        <v>72.0</v>
      </c>
      <c r="C94" s="14">
        <v>72.0</v>
      </c>
      <c r="D94" s="14">
        <v>72.0</v>
      </c>
      <c r="E94" s="14">
        <v>72.0</v>
      </c>
      <c r="F94" s="344"/>
      <c r="G94" s="345"/>
      <c r="H94" s="344"/>
      <c r="I94" s="382"/>
      <c r="J94" s="3"/>
      <c r="K94" s="344"/>
      <c r="L94" s="3"/>
    </row>
    <row r="95" ht="15.0" customHeight="1">
      <c r="A95" s="351" t="s">
        <v>5931</v>
      </c>
      <c r="B95" s="356"/>
      <c r="C95" s="14">
        <v>73.0</v>
      </c>
      <c r="D95" s="14">
        <v>73.0</v>
      </c>
      <c r="E95" s="14">
        <v>73.0</v>
      </c>
      <c r="F95" s="344"/>
      <c r="G95" s="345"/>
      <c r="H95" s="344"/>
      <c r="I95" s="382"/>
      <c r="J95" s="3"/>
      <c r="K95" s="344"/>
      <c r="L95" s="3"/>
    </row>
    <row r="96" ht="15.0" customHeight="1">
      <c r="A96" s="351" t="s">
        <v>5525</v>
      </c>
      <c r="B96" s="356"/>
      <c r="C96" s="14">
        <v>78.0</v>
      </c>
      <c r="D96" s="14">
        <v>78.0</v>
      </c>
      <c r="E96" s="14">
        <v>78.0</v>
      </c>
      <c r="F96" s="344"/>
      <c r="G96" s="345"/>
      <c r="H96" s="344"/>
      <c r="I96" s="382"/>
      <c r="J96" s="3"/>
      <c r="K96" s="344"/>
      <c r="L96" s="3"/>
    </row>
    <row r="97" ht="15.0" customHeight="1">
      <c r="A97" s="351" t="s">
        <v>5395</v>
      </c>
      <c r="B97" s="362">
        <v>78.0</v>
      </c>
      <c r="C97" s="344"/>
      <c r="D97" s="344"/>
      <c r="E97" s="344"/>
      <c r="F97" s="344"/>
      <c r="G97" s="345"/>
      <c r="H97" s="344"/>
      <c r="I97" s="382"/>
      <c r="J97" s="3"/>
      <c r="K97" s="344"/>
      <c r="L97" s="3"/>
    </row>
    <row r="98" ht="15.0" customHeight="1">
      <c r="A98" s="351" t="s">
        <v>5462</v>
      </c>
      <c r="B98" s="362">
        <v>82.0</v>
      </c>
      <c r="C98" s="344"/>
      <c r="D98" s="344"/>
      <c r="E98" s="344"/>
      <c r="F98" s="344"/>
      <c r="G98" s="345"/>
      <c r="H98" s="344"/>
      <c r="I98" s="382"/>
      <c r="J98" s="3"/>
      <c r="K98" s="344"/>
      <c r="L98" s="3"/>
    </row>
    <row r="99" ht="15.0" customHeight="1">
      <c r="A99" s="351" t="s">
        <v>5461</v>
      </c>
      <c r="B99" s="362">
        <v>83.0</v>
      </c>
      <c r="C99" s="344"/>
      <c r="D99" s="344"/>
      <c r="E99" s="344"/>
      <c r="F99" s="344"/>
      <c r="G99" s="345"/>
      <c r="H99" s="344"/>
      <c r="I99" s="382"/>
      <c r="J99" s="3"/>
      <c r="K99" s="344"/>
      <c r="L99" s="3"/>
    </row>
    <row r="100" ht="15.0" customHeight="1">
      <c r="A100" s="351" t="s">
        <v>5462</v>
      </c>
      <c r="B100" s="356"/>
      <c r="C100" s="344"/>
      <c r="D100" s="14">
        <v>88.0</v>
      </c>
      <c r="E100" s="14">
        <v>88.0</v>
      </c>
      <c r="F100" s="344"/>
      <c r="G100" s="345"/>
      <c r="H100" s="344"/>
      <c r="I100" s="382"/>
      <c r="J100" s="3"/>
      <c r="K100" s="344"/>
      <c r="L100" s="3"/>
    </row>
    <row r="101" ht="15.0" customHeight="1">
      <c r="A101" s="351" t="s">
        <v>2108</v>
      </c>
      <c r="B101" s="362">
        <v>90.0</v>
      </c>
      <c r="C101" s="14">
        <v>90.0</v>
      </c>
      <c r="D101" s="14">
        <v>90.0</v>
      </c>
      <c r="E101" s="14">
        <v>90.0</v>
      </c>
      <c r="F101" s="344"/>
      <c r="G101" s="345"/>
      <c r="H101" s="344"/>
      <c r="I101" s="382"/>
      <c r="J101" s="3"/>
      <c r="K101" s="344"/>
      <c r="L101" s="3"/>
    </row>
    <row r="102" ht="15.0" customHeight="1">
      <c r="A102" s="351" t="s">
        <v>6018</v>
      </c>
      <c r="B102" s="356"/>
      <c r="C102" s="14">
        <v>93.0</v>
      </c>
      <c r="D102" s="14">
        <v>93.0</v>
      </c>
      <c r="E102" s="14">
        <v>93.0</v>
      </c>
      <c r="F102" s="344"/>
      <c r="G102" s="345"/>
      <c r="H102" s="344"/>
      <c r="I102" s="382"/>
      <c r="J102" s="3"/>
      <c r="K102" s="344"/>
      <c r="L102" s="3"/>
    </row>
    <row r="103" ht="15.0" customHeight="1">
      <c r="A103" s="351" t="s">
        <v>5473</v>
      </c>
      <c r="B103" s="356"/>
      <c r="C103" s="344"/>
      <c r="D103" s="14">
        <v>94.0</v>
      </c>
      <c r="E103" s="14"/>
      <c r="F103" s="344"/>
      <c r="G103" s="345"/>
      <c r="H103" s="344"/>
      <c r="I103" s="382"/>
      <c r="J103" s="3"/>
      <c r="K103" s="344"/>
      <c r="L103" s="3"/>
    </row>
    <row r="104" ht="15.0" customHeight="1">
      <c r="A104" s="351" t="s">
        <v>5555</v>
      </c>
      <c r="B104" s="356"/>
      <c r="C104" s="14">
        <v>94.0</v>
      </c>
      <c r="D104" s="14">
        <v>94.0</v>
      </c>
      <c r="E104" s="14"/>
      <c r="F104" s="344"/>
      <c r="G104" s="345"/>
      <c r="H104" s="344"/>
      <c r="I104" s="382"/>
      <c r="J104" s="3"/>
      <c r="K104" s="344"/>
      <c r="L104" s="3"/>
    </row>
    <row r="105" ht="15.0" customHeight="1">
      <c r="A105" s="357" t="s">
        <v>5964</v>
      </c>
      <c r="B105" s="356"/>
      <c r="C105" s="14"/>
      <c r="D105" s="14"/>
      <c r="E105" s="9">
        <v>94.0</v>
      </c>
      <c r="F105" s="344"/>
      <c r="G105" s="345"/>
      <c r="H105" s="344"/>
      <c r="I105" s="382"/>
      <c r="J105" s="3"/>
      <c r="K105" s="344"/>
      <c r="L105" s="3"/>
    </row>
    <row r="106" ht="15.0" customHeight="1">
      <c r="A106" s="357" t="s">
        <v>5952</v>
      </c>
      <c r="B106" s="356"/>
      <c r="C106" s="14"/>
      <c r="D106" s="14"/>
      <c r="E106" s="9">
        <v>98.0</v>
      </c>
      <c r="F106" s="344"/>
      <c r="G106" s="345"/>
      <c r="H106" s="344"/>
      <c r="I106" s="382"/>
      <c r="J106" s="3"/>
      <c r="K106" s="344"/>
      <c r="L106" s="3"/>
    </row>
    <row r="107" ht="15.0" customHeight="1">
      <c r="A107" s="351" t="s">
        <v>5620</v>
      </c>
      <c r="B107" s="356"/>
      <c r="C107" s="344"/>
      <c r="D107" s="9">
        <v>99.0</v>
      </c>
      <c r="E107" s="9">
        <v>99.0</v>
      </c>
      <c r="F107" s="344"/>
      <c r="G107" s="345"/>
      <c r="H107" s="344"/>
      <c r="I107" s="382"/>
      <c r="J107" s="3"/>
      <c r="K107" s="344"/>
      <c r="L107" s="3"/>
    </row>
    <row r="108" ht="15.0" customHeight="1">
      <c r="A108" s="351" t="s">
        <v>5398</v>
      </c>
      <c r="B108" s="356"/>
      <c r="C108" s="344"/>
      <c r="D108" s="14">
        <v>100.0</v>
      </c>
      <c r="E108" s="14">
        <v>100.0</v>
      </c>
      <c r="F108" s="344"/>
      <c r="G108" s="345"/>
      <c r="H108" s="344"/>
      <c r="I108" s="382"/>
      <c r="J108" s="3"/>
      <c r="K108" s="344"/>
      <c r="L108" s="3"/>
    </row>
    <row r="109" ht="15.0" customHeight="1">
      <c r="A109" s="351" t="s">
        <v>4253</v>
      </c>
      <c r="B109" s="356"/>
      <c r="C109" s="14" t="s">
        <v>5506</v>
      </c>
      <c r="D109" s="14" t="s">
        <v>5506</v>
      </c>
      <c r="E109" s="14"/>
      <c r="F109" s="344"/>
      <c r="G109" s="345"/>
      <c r="H109" s="344"/>
      <c r="I109" s="382"/>
      <c r="J109" s="3"/>
      <c r="K109" s="344"/>
      <c r="L109" s="3"/>
    </row>
    <row r="110" ht="15.0" customHeight="1">
      <c r="A110" s="351" t="s">
        <v>5964</v>
      </c>
      <c r="B110" s="356"/>
      <c r="C110" s="14" t="s">
        <v>5966</v>
      </c>
      <c r="D110" s="14" t="s">
        <v>5966</v>
      </c>
      <c r="E110" s="14"/>
      <c r="F110" s="344"/>
      <c r="G110" s="345"/>
      <c r="H110" s="344"/>
      <c r="I110" s="382"/>
      <c r="J110" s="3"/>
      <c r="K110" s="344"/>
      <c r="L110" s="3"/>
    </row>
    <row r="111" ht="19.5" customHeight="1">
      <c r="A111" s="351" t="s">
        <v>5952</v>
      </c>
      <c r="B111" s="356"/>
      <c r="C111" s="14" t="s">
        <v>5967</v>
      </c>
      <c r="D111" s="14" t="s">
        <v>5967</v>
      </c>
      <c r="E111" s="14"/>
      <c r="F111" s="344"/>
      <c r="G111" s="345"/>
      <c r="H111" s="344"/>
      <c r="I111" s="382"/>
      <c r="J111" s="3"/>
      <c r="K111" s="344"/>
      <c r="L111" s="3"/>
    </row>
    <row r="112" ht="15.0" customHeight="1">
      <c r="A112" s="351" t="s">
        <v>5955</v>
      </c>
      <c r="B112" s="356"/>
      <c r="C112" s="14" t="s">
        <v>5578</v>
      </c>
      <c r="D112" s="344"/>
      <c r="E112" s="344"/>
      <c r="F112" s="344"/>
      <c r="G112" s="345"/>
      <c r="H112" s="344"/>
      <c r="I112" s="382"/>
      <c r="J112" s="3"/>
      <c r="K112" s="344"/>
      <c r="L112" s="3"/>
    </row>
    <row r="113" ht="15.0" customHeight="1">
      <c r="A113" s="3"/>
      <c r="B113" s="344"/>
      <c r="C113" s="344"/>
      <c r="D113" s="344"/>
      <c r="E113" s="344"/>
      <c r="F113" s="344"/>
      <c r="G113" s="345"/>
      <c r="H113" s="344"/>
      <c r="I113" s="382"/>
      <c r="J113" s="3"/>
      <c r="K113" s="344"/>
      <c r="L113" s="3"/>
    </row>
    <row r="114" ht="15.0" customHeight="1">
      <c r="A114" s="346" t="s">
        <v>6063</v>
      </c>
      <c r="B114" s="48"/>
      <c r="C114" s="48"/>
      <c r="D114" s="48"/>
      <c r="E114" s="48"/>
      <c r="F114" s="344"/>
      <c r="G114" s="345"/>
      <c r="H114" s="344"/>
      <c r="I114" s="382"/>
      <c r="J114" s="3"/>
      <c r="K114" s="344"/>
      <c r="L114" s="3"/>
    </row>
    <row r="115" ht="15.0" customHeight="1">
      <c r="A115" s="348" t="s">
        <v>5452</v>
      </c>
      <c r="B115" s="372">
        <v>3.0</v>
      </c>
      <c r="C115" s="373"/>
      <c r="D115" s="373"/>
      <c r="E115" s="344"/>
      <c r="F115" s="344"/>
      <c r="G115" s="345"/>
      <c r="H115" s="344"/>
      <c r="I115" s="382"/>
      <c r="J115" s="3"/>
      <c r="K115" s="344"/>
      <c r="L115" s="3"/>
    </row>
    <row r="116" ht="15.0" customHeight="1">
      <c r="A116" s="351" t="s">
        <v>5965</v>
      </c>
      <c r="B116" s="362" t="s">
        <v>5967</v>
      </c>
      <c r="C116" s="344"/>
      <c r="D116" s="344"/>
      <c r="E116" s="344"/>
      <c r="F116" s="344"/>
      <c r="G116" s="345"/>
      <c r="H116" s="344"/>
      <c r="I116" s="382"/>
      <c r="J116" s="3"/>
      <c r="K116" s="344"/>
      <c r="L116" s="3"/>
    </row>
    <row r="117" ht="15.0" customHeight="1">
      <c r="A117" s="3"/>
      <c r="B117" s="344"/>
      <c r="C117" s="344"/>
      <c r="D117" s="344"/>
      <c r="E117" s="344"/>
      <c r="F117" s="344"/>
      <c r="G117" s="345"/>
      <c r="H117" s="344"/>
      <c r="I117" s="382"/>
      <c r="J117" s="3"/>
      <c r="K117" s="344"/>
      <c r="L117" s="3"/>
    </row>
    <row r="118" ht="15.0" customHeight="1">
      <c r="A118" s="3"/>
      <c r="B118" s="344"/>
      <c r="C118" s="344"/>
      <c r="D118" s="344"/>
      <c r="E118" s="344"/>
      <c r="F118" s="344"/>
      <c r="G118" s="345"/>
      <c r="H118" s="344"/>
      <c r="I118" s="382"/>
      <c r="J118" s="3"/>
      <c r="K118" s="344"/>
      <c r="L118" s="3"/>
    </row>
    <row r="119" ht="15.0" customHeight="1">
      <c r="A119" s="3"/>
      <c r="B119" s="344"/>
      <c r="C119" s="344"/>
      <c r="D119" s="344"/>
      <c r="E119" s="344"/>
      <c r="F119" s="344"/>
      <c r="G119" s="345"/>
      <c r="H119" s="344"/>
      <c r="I119" s="382"/>
      <c r="J119" s="3"/>
      <c r="K119" s="344"/>
      <c r="L119" s="3"/>
    </row>
    <row r="120" ht="15.0" customHeight="1">
      <c r="A120" s="3"/>
      <c r="B120" s="344"/>
      <c r="C120" s="344"/>
      <c r="D120" s="344"/>
      <c r="E120" s="344"/>
      <c r="F120" s="344"/>
      <c r="G120" s="345"/>
      <c r="H120" s="344"/>
      <c r="I120" s="382"/>
      <c r="J120" s="3"/>
      <c r="K120" s="344"/>
      <c r="L120" s="3"/>
    </row>
    <row r="121" ht="15.0" customHeight="1">
      <c r="A121" s="3"/>
      <c r="B121" s="344"/>
      <c r="C121" s="344"/>
      <c r="D121" s="344"/>
      <c r="E121" s="344"/>
      <c r="F121" s="344"/>
      <c r="G121" s="345"/>
      <c r="H121" s="344"/>
      <c r="I121" s="382"/>
      <c r="J121" s="3"/>
      <c r="K121" s="344"/>
      <c r="L121" s="3"/>
    </row>
    <row r="122" ht="15.0" customHeight="1">
      <c r="A122" s="3"/>
      <c r="B122" s="344"/>
      <c r="C122" s="344"/>
      <c r="D122" s="344"/>
      <c r="E122" s="344"/>
      <c r="F122" s="344"/>
      <c r="G122" s="345"/>
      <c r="H122" s="344"/>
      <c r="I122" s="382"/>
      <c r="J122" s="3"/>
      <c r="K122" s="344"/>
      <c r="L122" s="3"/>
    </row>
    <row r="123" ht="15.0" customHeight="1">
      <c r="A123" s="3"/>
      <c r="B123" s="344"/>
      <c r="C123" s="344"/>
      <c r="D123" s="344"/>
      <c r="E123" s="344"/>
      <c r="F123" s="344"/>
      <c r="G123" s="345"/>
      <c r="H123" s="344"/>
      <c r="I123" s="382"/>
      <c r="J123" s="3"/>
      <c r="K123" s="344"/>
      <c r="L123" s="3"/>
    </row>
    <row r="124" ht="15.0" customHeight="1">
      <c r="A124" s="3"/>
      <c r="B124" s="344"/>
      <c r="C124" s="344"/>
      <c r="D124" s="344"/>
      <c r="E124" s="344"/>
      <c r="F124" s="344"/>
      <c r="G124" s="345"/>
      <c r="H124" s="344"/>
      <c r="I124" s="382"/>
      <c r="J124" s="3"/>
      <c r="K124" s="344"/>
      <c r="L124" s="3"/>
    </row>
  </sheetData>
  <mergeCells count="6">
    <mergeCell ref="A2:E2"/>
    <mergeCell ref="A24:E24"/>
    <mergeCell ref="A29:E29"/>
    <mergeCell ref="A43:E43"/>
    <mergeCell ref="A61:E61"/>
    <mergeCell ref="A114:E114"/>
  </mergeCells>
  <conditionalFormatting sqref="B3:E22">
    <cfRule type="containsBlanks" dxfId="0" priority="1">
      <formula>LEN(TRIM(B3))=0</formula>
    </cfRule>
  </conditionalFormatting>
  <conditionalFormatting sqref="B25:E27">
    <cfRule type="containsBlanks" dxfId="0" priority="2">
      <formula>LEN(TRIM(B25))=0</formula>
    </cfRule>
  </conditionalFormatting>
  <conditionalFormatting sqref="B3:E22">
    <cfRule type="cellIs" dxfId="1" priority="3" operator="lessThanOrEqual">
      <formula>25</formula>
    </cfRule>
  </conditionalFormatting>
  <conditionalFormatting sqref="B25:E27">
    <cfRule type="cellIs" dxfId="1" priority="4" operator="lessThanOrEqual">
      <formula>25</formula>
    </cfRule>
  </conditionalFormatting>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4872</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5917</v>
      </c>
      <c r="K2" s="14">
        <v>1.0</v>
      </c>
      <c r="L2" s="14" t="s">
        <v>5366</v>
      </c>
    </row>
    <row r="3" ht="15.0" customHeight="1">
      <c r="A3" s="348" t="s">
        <v>6056</v>
      </c>
      <c r="B3" s="349">
        <v>0.0</v>
      </c>
      <c r="C3" s="350">
        <v>0.0</v>
      </c>
      <c r="D3" s="350">
        <v>0.0</v>
      </c>
      <c r="E3" s="350">
        <v>0.0</v>
      </c>
      <c r="F3" s="344"/>
      <c r="G3" s="345"/>
      <c r="H3" s="344"/>
      <c r="I3" s="347">
        <v>2.0</v>
      </c>
      <c r="J3" s="14" t="s">
        <v>6056</v>
      </c>
      <c r="K3" s="14">
        <v>0.0</v>
      </c>
      <c r="L3" s="14" t="s">
        <v>5392</v>
      </c>
    </row>
    <row r="4" ht="15.0" customHeight="1">
      <c r="A4" s="351" t="s">
        <v>5889</v>
      </c>
      <c r="B4" s="352">
        <v>0.0</v>
      </c>
      <c r="C4" s="353">
        <v>0.0</v>
      </c>
      <c r="D4" s="353">
        <v>0.0</v>
      </c>
      <c r="E4" s="353">
        <v>0.0</v>
      </c>
      <c r="F4" s="344"/>
      <c r="G4" s="345"/>
      <c r="H4" s="344"/>
      <c r="I4" s="347">
        <v>3.0</v>
      </c>
      <c r="J4" s="14" t="s">
        <v>5382</v>
      </c>
      <c r="K4" s="14">
        <v>2.0</v>
      </c>
      <c r="L4" s="14" t="s">
        <v>5369</v>
      </c>
    </row>
    <row r="5" ht="15.0" customHeight="1">
      <c r="A5" s="351" t="s">
        <v>2147</v>
      </c>
      <c r="B5" s="354"/>
      <c r="C5" s="353">
        <v>0.0</v>
      </c>
      <c r="D5" s="353">
        <v>0.0</v>
      </c>
      <c r="E5" s="353">
        <v>0.0</v>
      </c>
      <c r="F5" s="344"/>
      <c r="G5" s="345"/>
      <c r="H5" s="344"/>
      <c r="I5" s="347">
        <v>4.0</v>
      </c>
      <c r="J5" s="14" t="s">
        <v>2955</v>
      </c>
      <c r="K5" s="9">
        <v>2.0</v>
      </c>
      <c r="L5" s="14" t="s">
        <v>5402</v>
      </c>
    </row>
    <row r="6" ht="15.0" customHeight="1">
      <c r="A6" s="351" t="s">
        <v>6057</v>
      </c>
      <c r="B6" s="354"/>
      <c r="C6" s="355"/>
      <c r="D6" s="353">
        <v>4.0</v>
      </c>
      <c r="E6" s="353">
        <v>4.0</v>
      </c>
      <c r="F6" s="344"/>
      <c r="G6" s="345"/>
      <c r="H6" s="344"/>
      <c r="I6" s="347">
        <v>5.0</v>
      </c>
      <c r="J6" s="14" t="s">
        <v>2275</v>
      </c>
      <c r="K6" s="14">
        <v>1.0</v>
      </c>
      <c r="L6" s="14" t="s">
        <v>5366</v>
      </c>
    </row>
    <row r="7" ht="15.0" customHeight="1">
      <c r="A7" s="351" t="s">
        <v>5655</v>
      </c>
      <c r="B7" s="352">
        <v>7.0</v>
      </c>
      <c r="C7" s="353">
        <v>7.0</v>
      </c>
      <c r="D7" s="353">
        <v>7.0</v>
      </c>
      <c r="E7" s="353">
        <v>7.0</v>
      </c>
      <c r="F7" s="344"/>
      <c r="G7" s="345"/>
      <c r="H7" s="344"/>
      <c r="I7" s="347">
        <v>6.0</v>
      </c>
      <c r="J7" s="14" t="s">
        <v>5523</v>
      </c>
      <c r="K7" s="14">
        <v>2.0</v>
      </c>
      <c r="L7" s="14" t="s">
        <v>5369</v>
      </c>
    </row>
    <row r="8" ht="15.0" customHeight="1">
      <c r="A8" s="351" t="s">
        <v>5657</v>
      </c>
      <c r="B8" s="352">
        <v>11.0</v>
      </c>
      <c r="C8" s="353">
        <v>11.0</v>
      </c>
      <c r="D8" s="353">
        <v>11.0</v>
      </c>
      <c r="E8" s="353">
        <v>11.0</v>
      </c>
      <c r="F8" s="344"/>
      <c r="G8" s="345"/>
      <c r="H8" s="344"/>
      <c r="I8" s="347">
        <v>7.0</v>
      </c>
      <c r="J8" s="14" t="s">
        <v>5395</v>
      </c>
      <c r="K8" s="9">
        <v>2.0</v>
      </c>
      <c r="L8" s="14" t="s">
        <v>5396</v>
      </c>
    </row>
    <row r="9" ht="15.0" customHeight="1">
      <c r="A9" s="351" t="s">
        <v>5624</v>
      </c>
      <c r="B9" s="352">
        <v>15.0</v>
      </c>
      <c r="C9" s="353">
        <v>15.0</v>
      </c>
      <c r="D9" s="353">
        <v>15.0</v>
      </c>
      <c r="E9" s="353">
        <v>15.0</v>
      </c>
      <c r="F9" s="344"/>
      <c r="G9" s="345"/>
      <c r="H9" s="344"/>
      <c r="I9" s="347">
        <v>8.0</v>
      </c>
      <c r="J9" s="14" t="s">
        <v>5995</v>
      </c>
      <c r="K9" s="14">
        <v>0.0</v>
      </c>
      <c r="L9" s="14" t="s">
        <v>5392</v>
      </c>
    </row>
    <row r="10" ht="15.0" customHeight="1">
      <c r="A10" s="351" t="s">
        <v>5995</v>
      </c>
      <c r="B10" s="352">
        <v>19.0</v>
      </c>
      <c r="C10" s="353">
        <v>19.0</v>
      </c>
      <c r="D10" s="353">
        <v>19.0</v>
      </c>
      <c r="E10" s="353">
        <v>19.0</v>
      </c>
      <c r="F10" s="344"/>
      <c r="G10" s="345"/>
      <c r="H10" s="344"/>
      <c r="I10" s="347">
        <v>9.0</v>
      </c>
      <c r="J10" s="14" t="s">
        <v>5398</v>
      </c>
      <c r="K10" s="14">
        <v>2.0</v>
      </c>
      <c r="L10" s="14" t="s">
        <v>5369</v>
      </c>
    </row>
    <row r="11" ht="15.0" customHeight="1">
      <c r="A11" s="351" t="s">
        <v>5904</v>
      </c>
      <c r="B11" s="352">
        <v>20.0</v>
      </c>
      <c r="C11" s="353">
        <v>20.0</v>
      </c>
      <c r="D11" s="353">
        <v>20.0</v>
      </c>
      <c r="E11" s="353">
        <v>20.0</v>
      </c>
      <c r="F11" s="344"/>
      <c r="G11" s="345"/>
      <c r="H11" s="344"/>
      <c r="I11" s="347">
        <v>10.0</v>
      </c>
      <c r="J11" s="14" t="s">
        <v>5889</v>
      </c>
      <c r="K11" s="14">
        <v>0.0</v>
      </c>
      <c r="L11" s="14" t="s">
        <v>5392</v>
      </c>
    </row>
    <row r="12" ht="15.0" customHeight="1">
      <c r="A12" s="351" t="s">
        <v>5435</v>
      </c>
      <c r="B12" s="352">
        <v>25.0</v>
      </c>
      <c r="C12" s="353">
        <v>25.0</v>
      </c>
      <c r="D12" s="353">
        <v>25.0</v>
      </c>
      <c r="E12" s="353">
        <v>25.0</v>
      </c>
      <c r="F12" s="344"/>
      <c r="G12" s="345"/>
      <c r="H12" s="344"/>
      <c r="I12" s="347">
        <v>11.0</v>
      </c>
      <c r="J12" s="14" t="s">
        <v>5401</v>
      </c>
      <c r="K12" s="9">
        <v>2.0</v>
      </c>
      <c r="L12" s="14" t="s">
        <v>5402</v>
      </c>
    </row>
    <row r="13" ht="15.0" customHeight="1">
      <c r="A13" s="351" t="s">
        <v>5973</v>
      </c>
      <c r="B13" s="352">
        <v>30.0</v>
      </c>
      <c r="C13" s="353">
        <v>30.0</v>
      </c>
      <c r="D13" s="353">
        <v>30.0</v>
      </c>
      <c r="E13" s="353">
        <v>30.0</v>
      </c>
      <c r="F13" s="344"/>
      <c r="G13" s="345"/>
      <c r="H13" s="344"/>
      <c r="I13" s="347">
        <v>12.0</v>
      </c>
      <c r="J13" s="14" t="s">
        <v>5953</v>
      </c>
      <c r="K13" s="14">
        <v>2.0</v>
      </c>
      <c r="L13" s="14" t="s">
        <v>5411</v>
      </c>
    </row>
    <row r="14" ht="15.0" customHeight="1">
      <c r="A14" s="351" t="s">
        <v>5434</v>
      </c>
      <c r="B14" s="352">
        <v>35.0</v>
      </c>
      <c r="C14" s="353">
        <v>35.0</v>
      </c>
      <c r="D14" s="353">
        <v>35.0</v>
      </c>
      <c r="E14" s="353">
        <v>35.0</v>
      </c>
      <c r="F14" s="344"/>
      <c r="G14" s="345"/>
      <c r="H14" s="344"/>
      <c r="I14" s="347">
        <v>13.0</v>
      </c>
      <c r="J14" s="14" t="s">
        <v>5974</v>
      </c>
      <c r="K14" s="14">
        <v>1.0</v>
      </c>
      <c r="L14" s="14" t="s">
        <v>5366</v>
      </c>
    </row>
    <row r="15" ht="15.0" customHeight="1">
      <c r="A15" s="351" t="s">
        <v>5917</v>
      </c>
      <c r="B15" s="352">
        <v>40.0</v>
      </c>
      <c r="C15" s="353">
        <v>40.0</v>
      </c>
      <c r="D15" s="353">
        <v>40.0</v>
      </c>
      <c r="E15" s="353">
        <v>40.0</v>
      </c>
      <c r="F15" s="344"/>
      <c r="G15" s="345"/>
      <c r="H15" s="344"/>
      <c r="I15" s="347">
        <v>14.0</v>
      </c>
      <c r="J15" s="14" t="s">
        <v>5408</v>
      </c>
      <c r="K15" s="14">
        <v>2.0</v>
      </c>
      <c r="L15" s="14" t="s">
        <v>5369</v>
      </c>
    </row>
    <row r="16" ht="15.0" customHeight="1">
      <c r="A16" s="351" t="s">
        <v>5974</v>
      </c>
      <c r="B16" s="352">
        <v>45.0</v>
      </c>
      <c r="C16" s="353">
        <v>45.0</v>
      </c>
      <c r="D16" s="353">
        <v>45.0</v>
      </c>
      <c r="E16" s="353">
        <v>45.0</v>
      </c>
      <c r="F16" s="344"/>
      <c r="G16" s="345"/>
      <c r="H16" s="344"/>
      <c r="I16" s="347">
        <v>15.0</v>
      </c>
      <c r="J16" s="14" t="s">
        <v>5626</v>
      </c>
      <c r="K16" s="14">
        <v>2.0</v>
      </c>
      <c r="L16" s="14" t="s">
        <v>5369</v>
      </c>
    </row>
    <row r="17" ht="15.0" customHeight="1">
      <c r="A17" s="351" t="s">
        <v>2108</v>
      </c>
      <c r="B17" s="352">
        <v>50.0</v>
      </c>
      <c r="C17" s="353">
        <v>50.0</v>
      </c>
      <c r="D17" s="353">
        <v>50.0</v>
      </c>
      <c r="E17" s="353">
        <v>50.0</v>
      </c>
      <c r="F17" s="344"/>
      <c r="G17" s="345"/>
      <c r="H17" s="344"/>
      <c r="I17" s="347">
        <v>16.0</v>
      </c>
      <c r="J17" s="14" t="s">
        <v>5628</v>
      </c>
      <c r="K17" s="14">
        <v>2.0</v>
      </c>
      <c r="L17" s="14" t="s">
        <v>5411</v>
      </c>
    </row>
    <row r="18" ht="15.0" customHeight="1">
      <c r="A18" s="351" t="s">
        <v>2275</v>
      </c>
      <c r="B18" s="352">
        <v>55.0</v>
      </c>
      <c r="C18" s="353">
        <v>55.0</v>
      </c>
      <c r="D18" s="353">
        <v>55.0</v>
      </c>
      <c r="E18" s="353">
        <v>55.0</v>
      </c>
      <c r="F18" s="344"/>
      <c r="G18" s="345"/>
      <c r="H18" s="344"/>
      <c r="I18" s="347">
        <v>17.0</v>
      </c>
      <c r="J18" s="14" t="s">
        <v>6049</v>
      </c>
      <c r="K18" s="9">
        <v>2.0</v>
      </c>
      <c r="L18" s="14" t="s">
        <v>5402</v>
      </c>
    </row>
    <row r="19" ht="15.0" customHeight="1">
      <c r="A19" s="351" t="s">
        <v>6058</v>
      </c>
      <c r="B19" s="354"/>
      <c r="C19" s="355"/>
      <c r="D19" s="353">
        <v>60.0</v>
      </c>
      <c r="E19" s="353">
        <v>60.0</v>
      </c>
      <c r="F19" s="344"/>
      <c r="G19" s="345"/>
      <c r="H19" s="344"/>
      <c r="I19" s="347">
        <v>18.0</v>
      </c>
      <c r="J19" s="14" t="s">
        <v>5418</v>
      </c>
      <c r="K19" s="9">
        <v>2.0</v>
      </c>
      <c r="L19" s="14" t="s">
        <v>5396</v>
      </c>
    </row>
    <row r="20" ht="15.0" customHeight="1">
      <c r="A20" s="3"/>
      <c r="B20" s="344"/>
      <c r="C20" s="344"/>
      <c r="D20" s="344"/>
      <c r="E20" s="344"/>
      <c r="F20" s="344"/>
      <c r="G20" s="345"/>
      <c r="H20" s="344"/>
      <c r="I20" s="347">
        <v>19.0</v>
      </c>
      <c r="J20" s="14" t="s">
        <v>5420</v>
      </c>
      <c r="K20" s="14">
        <v>2.0</v>
      </c>
      <c r="L20" s="14" t="s">
        <v>5369</v>
      </c>
    </row>
    <row r="21" ht="19.5" customHeight="1">
      <c r="A21" s="346" t="s">
        <v>5426</v>
      </c>
      <c r="B21" s="48"/>
      <c r="C21" s="48"/>
      <c r="D21" s="48"/>
      <c r="E21" s="48"/>
      <c r="F21" s="344"/>
      <c r="G21" s="345"/>
      <c r="H21" s="344"/>
      <c r="I21" s="347">
        <v>20.0</v>
      </c>
      <c r="J21" s="14" t="s">
        <v>5973</v>
      </c>
      <c r="K21" s="14">
        <v>1.0</v>
      </c>
      <c r="L21" s="14" t="s">
        <v>5366</v>
      </c>
    </row>
    <row r="22" ht="15.0" customHeight="1">
      <c r="A22" s="348" t="s">
        <v>2955</v>
      </c>
      <c r="B22" s="349">
        <v>0.0</v>
      </c>
      <c r="C22" s="350">
        <v>0.0</v>
      </c>
      <c r="D22" s="350">
        <v>0.0</v>
      </c>
      <c r="E22" s="350">
        <v>0.0</v>
      </c>
      <c r="F22" s="344"/>
      <c r="G22" s="345"/>
      <c r="H22" s="344"/>
      <c r="I22" s="347">
        <v>21.0</v>
      </c>
      <c r="J22" s="14" t="s">
        <v>5428</v>
      </c>
      <c r="K22" s="14">
        <v>2.0</v>
      </c>
      <c r="L22" s="14" t="s">
        <v>5369</v>
      </c>
    </row>
    <row r="23" ht="15.0" customHeight="1">
      <c r="A23" s="351" t="s">
        <v>5401</v>
      </c>
      <c r="B23" s="352">
        <v>0.0</v>
      </c>
      <c r="C23" s="353">
        <v>0.0</v>
      </c>
      <c r="D23" s="353">
        <v>0.0</v>
      </c>
      <c r="E23" s="353">
        <v>0.0</v>
      </c>
      <c r="F23" s="344"/>
      <c r="G23" s="345"/>
      <c r="H23" s="344"/>
      <c r="I23" s="347">
        <v>22.0</v>
      </c>
      <c r="J23" s="14" t="s">
        <v>5537</v>
      </c>
      <c r="K23" s="14">
        <v>2.0</v>
      </c>
      <c r="L23" s="14" t="s">
        <v>5411</v>
      </c>
    </row>
    <row r="24" ht="15.0" customHeight="1">
      <c r="A24" s="351" t="s">
        <v>6049</v>
      </c>
      <c r="B24" s="354"/>
      <c r="C24" s="355"/>
      <c r="D24" s="353">
        <v>0.0</v>
      </c>
      <c r="E24" s="353">
        <v>0.0</v>
      </c>
      <c r="F24" s="344"/>
      <c r="G24" s="345"/>
      <c r="H24" s="344"/>
      <c r="I24" s="347">
        <v>23.0</v>
      </c>
      <c r="J24" s="14" t="s">
        <v>5904</v>
      </c>
      <c r="K24" s="14">
        <v>0.0</v>
      </c>
      <c r="L24" s="14" t="s">
        <v>5392</v>
      </c>
    </row>
    <row r="25" ht="15.0" customHeight="1">
      <c r="A25" s="351" t="s">
        <v>5537</v>
      </c>
      <c r="B25" s="352">
        <v>0.0</v>
      </c>
      <c r="C25" s="353">
        <v>0.0</v>
      </c>
      <c r="D25" s="353">
        <v>0.0</v>
      </c>
      <c r="E25" s="353">
        <v>0.0</v>
      </c>
      <c r="F25" s="344"/>
      <c r="G25" s="345"/>
      <c r="H25" s="344"/>
      <c r="I25" s="347">
        <v>24.0</v>
      </c>
      <c r="J25" s="14" t="s">
        <v>5975</v>
      </c>
      <c r="K25" s="14">
        <v>2.0</v>
      </c>
      <c r="L25" s="14" t="s">
        <v>5411</v>
      </c>
    </row>
    <row r="26" ht="15.0" customHeight="1">
      <c r="A26" s="351" t="s">
        <v>5975</v>
      </c>
      <c r="B26" s="354"/>
      <c r="C26" s="353">
        <v>0.0</v>
      </c>
      <c r="D26" s="353">
        <v>0.0</v>
      </c>
      <c r="E26" s="353">
        <v>0.0</v>
      </c>
      <c r="F26" s="358"/>
      <c r="G26" s="345"/>
      <c r="H26" s="344"/>
      <c r="I26" s="347">
        <v>25.0</v>
      </c>
      <c r="J26" s="14" t="s">
        <v>5434</v>
      </c>
      <c r="K26" s="14">
        <v>1.0</v>
      </c>
      <c r="L26" s="14" t="s">
        <v>5366</v>
      </c>
    </row>
    <row r="27" ht="15.0" customHeight="1">
      <c r="A27" s="351" t="s">
        <v>5990</v>
      </c>
      <c r="B27" s="352">
        <v>0.0</v>
      </c>
      <c r="C27" s="353">
        <v>0.0</v>
      </c>
      <c r="D27" s="353">
        <v>0.0</v>
      </c>
      <c r="E27" s="353">
        <v>0.0</v>
      </c>
      <c r="F27" s="344"/>
      <c r="G27" s="345"/>
      <c r="H27" s="344"/>
      <c r="I27" s="347">
        <v>26.0</v>
      </c>
      <c r="J27" s="14" t="s">
        <v>5624</v>
      </c>
      <c r="K27" s="14">
        <v>0.0</v>
      </c>
      <c r="L27" s="14" t="s">
        <v>5392</v>
      </c>
    </row>
    <row r="28" ht="15.0" customHeight="1">
      <c r="A28" s="351" t="s">
        <v>5634</v>
      </c>
      <c r="B28" s="352">
        <v>0.0</v>
      </c>
      <c r="C28" s="353">
        <v>0.0</v>
      </c>
      <c r="D28" s="353">
        <v>0.0</v>
      </c>
      <c r="E28" s="353">
        <v>0.0</v>
      </c>
      <c r="F28" s="344"/>
      <c r="G28" s="345"/>
      <c r="H28" s="344"/>
      <c r="I28" s="347">
        <v>27.0</v>
      </c>
      <c r="J28" s="14" t="s">
        <v>1280</v>
      </c>
      <c r="K28" s="14">
        <v>2.0</v>
      </c>
      <c r="L28" s="14" t="s">
        <v>5411</v>
      </c>
    </row>
    <row r="29" ht="15.0" customHeight="1">
      <c r="A29" s="351" t="s">
        <v>5636</v>
      </c>
      <c r="B29" s="352">
        <v>0.0</v>
      </c>
      <c r="C29" s="353">
        <v>0.0</v>
      </c>
      <c r="D29" s="353">
        <v>0.0</v>
      </c>
      <c r="E29" s="353">
        <v>0.0</v>
      </c>
      <c r="F29" s="344"/>
      <c r="G29" s="345"/>
      <c r="H29" s="344"/>
      <c r="I29" s="347">
        <v>28.0</v>
      </c>
      <c r="J29" s="14" t="s">
        <v>5447</v>
      </c>
      <c r="K29" s="14">
        <v>2.0</v>
      </c>
      <c r="L29" s="14" t="s">
        <v>5369</v>
      </c>
    </row>
    <row r="30" ht="15.0" customHeight="1">
      <c r="A30" s="351" t="s">
        <v>5981</v>
      </c>
      <c r="B30" s="352">
        <v>0.0</v>
      </c>
      <c r="C30" s="353">
        <v>0.0</v>
      </c>
      <c r="D30" s="353">
        <v>0.0</v>
      </c>
      <c r="E30" s="353">
        <v>0.0</v>
      </c>
      <c r="F30" s="344"/>
      <c r="G30" s="345"/>
      <c r="H30" s="344"/>
      <c r="I30" s="347">
        <v>29.0</v>
      </c>
      <c r="J30" s="14" t="s">
        <v>5518</v>
      </c>
      <c r="K30" s="14">
        <v>2.0</v>
      </c>
      <c r="L30" s="14" t="s">
        <v>5411</v>
      </c>
    </row>
    <row r="31" ht="15.0" customHeight="1">
      <c r="A31" s="357" t="s">
        <v>6059</v>
      </c>
      <c r="B31" s="352"/>
      <c r="C31" s="353"/>
      <c r="D31" s="353"/>
      <c r="E31" s="353">
        <v>0.0</v>
      </c>
      <c r="F31" s="344"/>
      <c r="G31" s="345"/>
      <c r="H31" s="344"/>
      <c r="I31" s="347">
        <v>30.0</v>
      </c>
      <c r="J31" s="14" t="s">
        <v>5990</v>
      </c>
      <c r="K31" s="9">
        <v>2.0</v>
      </c>
      <c r="L31" s="14" t="s">
        <v>5402</v>
      </c>
    </row>
    <row r="32" ht="15.0" customHeight="1">
      <c r="A32" s="351" t="s">
        <v>6060</v>
      </c>
      <c r="B32" s="352">
        <v>0.0</v>
      </c>
      <c r="C32" s="353">
        <v>0.0</v>
      </c>
      <c r="D32" s="353">
        <v>0.0</v>
      </c>
      <c r="E32" s="353">
        <v>0.0</v>
      </c>
      <c r="F32" s="344"/>
      <c r="G32" s="345"/>
      <c r="H32" s="344"/>
      <c r="I32" s="347">
        <v>31.0</v>
      </c>
      <c r="J32" s="14" t="s">
        <v>5456</v>
      </c>
      <c r="K32" s="14">
        <v>2.0</v>
      </c>
      <c r="L32" s="14" t="s">
        <v>5369</v>
      </c>
    </row>
    <row r="33" ht="15.0" customHeight="1">
      <c r="A33" s="351" t="s">
        <v>6029</v>
      </c>
      <c r="B33" s="352">
        <v>0.0</v>
      </c>
      <c r="C33" s="353">
        <v>0.0</v>
      </c>
      <c r="D33" s="353">
        <v>0.0</v>
      </c>
      <c r="E33" s="353">
        <v>0.0</v>
      </c>
      <c r="F33" s="344"/>
      <c r="G33" s="345"/>
      <c r="H33" s="344"/>
      <c r="I33" s="347">
        <v>32.0</v>
      </c>
      <c r="J33" s="14" t="s">
        <v>5457</v>
      </c>
      <c r="K33" s="14">
        <v>2.0</v>
      </c>
      <c r="L33" s="14" t="s">
        <v>5411</v>
      </c>
    </row>
    <row r="34" ht="15.0" customHeight="1">
      <c r="A34" s="351" t="s">
        <v>6039</v>
      </c>
      <c r="B34" s="352">
        <v>0.0</v>
      </c>
      <c r="C34" s="353">
        <v>0.0</v>
      </c>
      <c r="D34" s="353">
        <v>0.0</v>
      </c>
      <c r="E34" s="353">
        <v>0.0</v>
      </c>
      <c r="F34" s="344"/>
      <c r="G34" s="345"/>
      <c r="H34" s="344"/>
      <c r="I34" s="347">
        <v>33.0</v>
      </c>
      <c r="J34" s="14" t="s">
        <v>1241</v>
      </c>
      <c r="K34" s="14">
        <v>2.0</v>
      </c>
      <c r="L34" s="14" t="s">
        <v>5411</v>
      </c>
    </row>
    <row r="35" ht="15.0" customHeight="1">
      <c r="A35" s="351" t="s">
        <v>3203</v>
      </c>
      <c r="B35" s="352">
        <v>0.0</v>
      </c>
      <c r="C35" s="353">
        <v>0.0</v>
      </c>
      <c r="D35" s="353">
        <v>0.0</v>
      </c>
      <c r="E35" s="353">
        <v>0.0</v>
      </c>
      <c r="F35" s="344"/>
      <c r="G35" s="345"/>
      <c r="H35" s="344"/>
      <c r="I35" s="347">
        <v>34.0</v>
      </c>
      <c r="J35" s="14" t="s">
        <v>5650</v>
      </c>
      <c r="K35" s="14">
        <v>2.0</v>
      </c>
      <c r="L35" s="14" t="s">
        <v>5369</v>
      </c>
    </row>
    <row r="36" ht="15.0" customHeight="1">
      <c r="A36" s="351" t="s">
        <v>6061</v>
      </c>
      <c r="B36" s="352">
        <v>0.0</v>
      </c>
      <c r="C36" s="353">
        <v>0.0</v>
      </c>
      <c r="D36" s="353">
        <v>0.0</v>
      </c>
      <c r="E36" s="353">
        <v>0.0</v>
      </c>
      <c r="F36" s="344"/>
      <c r="G36" s="345"/>
      <c r="H36" s="344"/>
      <c r="I36" s="347">
        <v>35.0</v>
      </c>
      <c r="J36" s="14" t="s">
        <v>5634</v>
      </c>
      <c r="K36" s="9">
        <v>2.0</v>
      </c>
      <c r="L36" s="14" t="s">
        <v>5402</v>
      </c>
    </row>
    <row r="37" ht="15.0" customHeight="1">
      <c r="A37" s="351" t="s">
        <v>5911</v>
      </c>
      <c r="B37" s="352">
        <v>0.0</v>
      </c>
      <c r="C37" s="353">
        <v>0.0</v>
      </c>
      <c r="D37" s="353">
        <v>0.0</v>
      </c>
      <c r="E37" s="353">
        <v>0.0</v>
      </c>
      <c r="F37" s="344"/>
      <c r="G37" s="345"/>
      <c r="H37" s="344"/>
      <c r="I37" s="347">
        <v>36.0</v>
      </c>
      <c r="J37" s="14" t="s">
        <v>5986</v>
      </c>
      <c r="K37" s="14">
        <v>2.0</v>
      </c>
      <c r="L37" s="14" t="s">
        <v>5411</v>
      </c>
    </row>
    <row r="38" ht="19.5" customHeight="1">
      <c r="A38" s="3"/>
      <c r="B38" s="344"/>
      <c r="C38" s="344"/>
      <c r="D38" s="344"/>
      <c r="E38" s="344"/>
      <c r="F38" s="344"/>
      <c r="G38" s="345"/>
      <c r="H38" s="344"/>
      <c r="I38" s="347">
        <v>37.0</v>
      </c>
      <c r="J38" s="14" t="s">
        <v>5636</v>
      </c>
      <c r="K38" s="9">
        <v>2.0</v>
      </c>
      <c r="L38" s="14" t="s">
        <v>5402</v>
      </c>
    </row>
    <row r="39" ht="15.0" customHeight="1">
      <c r="A39" s="346" t="s">
        <v>5411</v>
      </c>
      <c r="B39" s="48"/>
      <c r="C39" s="48"/>
      <c r="D39" s="48"/>
      <c r="E39" s="48"/>
      <c r="F39" s="344"/>
      <c r="G39" s="345"/>
      <c r="H39" s="344"/>
      <c r="I39" s="347">
        <v>38.0</v>
      </c>
      <c r="J39" s="14" t="s">
        <v>2147</v>
      </c>
      <c r="K39" s="14">
        <v>0.0</v>
      </c>
      <c r="L39" s="14" t="s">
        <v>5392</v>
      </c>
    </row>
    <row r="40" ht="15.0" customHeight="1">
      <c r="A40" s="348" t="s">
        <v>5953</v>
      </c>
      <c r="B40" s="368"/>
      <c r="C40" s="350">
        <v>0.0</v>
      </c>
      <c r="D40" s="350">
        <v>0.0</v>
      </c>
      <c r="E40" s="353"/>
      <c r="F40" s="344"/>
      <c r="G40" s="345"/>
      <c r="H40" s="344"/>
      <c r="I40" s="347">
        <v>39.0</v>
      </c>
      <c r="J40" s="14" t="s">
        <v>5461</v>
      </c>
      <c r="K40" s="9">
        <v>2.0</v>
      </c>
      <c r="L40" s="14" t="s">
        <v>5396</v>
      </c>
    </row>
    <row r="41" ht="15.0" customHeight="1">
      <c r="A41" s="351" t="s">
        <v>5974</v>
      </c>
      <c r="B41" s="354"/>
      <c r="C41" s="353">
        <v>0.0</v>
      </c>
      <c r="D41" s="353">
        <v>0.0</v>
      </c>
      <c r="E41" s="353"/>
      <c r="F41" s="344"/>
      <c r="G41" s="345"/>
      <c r="H41" s="344"/>
      <c r="I41" s="347">
        <v>40.0</v>
      </c>
      <c r="J41" s="14" t="s">
        <v>6062</v>
      </c>
      <c r="K41" s="9">
        <v>2.0</v>
      </c>
      <c r="L41" s="14" t="s">
        <v>5441</v>
      </c>
    </row>
    <row r="42" ht="15.0" customHeight="1">
      <c r="A42" s="351" t="s">
        <v>5628</v>
      </c>
      <c r="B42" s="354"/>
      <c r="C42" s="353">
        <v>0.0</v>
      </c>
      <c r="D42" s="353">
        <v>0.0</v>
      </c>
      <c r="E42" s="353"/>
      <c r="F42" s="344"/>
      <c r="G42" s="345"/>
      <c r="H42" s="344"/>
      <c r="I42" s="347">
        <v>41.0</v>
      </c>
      <c r="J42" s="14" t="s">
        <v>5655</v>
      </c>
      <c r="K42" s="14">
        <v>0.0</v>
      </c>
      <c r="L42" s="14" t="s">
        <v>5392</v>
      </c>
    </row>
    <row r="43" ht="15.0" customHeight="1">
      <c r="A43" s="351" t="s">
        <v>5537</v>
      </c>
      <c r="B43" s="354"/>
      <c r="C43" s="355"/>
      <c r="D43" s="353">
        <v>0.0</v>
      </c>
      <c r="E43" s="353"/>
      <c r="F43" s="344"/>
      <c r="G43" s="345"/>
      <c r="H43" s="344"/>
      <c r="I43" s="347">
        <v>42.0</v>
      </c>
      <c r="J43" s="14" t="s">
        <v>5660</v>
      </c>
      <c r="K43" s="14">
        <v>2.0</v>
      </c>
      <c r="L43" s="14" t="s">
        <v>5369</v>
      </c>
    </row>
    <row r="44" ht="15.0" customHeight="1">
      <c r="A44" s="351" t="s">
        <v>5975</v>
      </c>
      <c r="B44" s="354"/>
      <c r="C44" s="353">
        <v>0.0</v>
      </c>
      <c r="D44" s="353">
        <v>0.0</v>
      </c>
      <c r="E44" s="353"/>
      <c r="F44" s="344"/>
      <c r="G44" s="345"/>
      <c r="H44" s="344"/>
      <c r="I44" s="347">
        <v>43.0</v>
      </c>
      <c r="J44" s="14" t="s">
        <v>5981</v>
      </c>
      <c r="K44" s="9">
        <v>2.0</v>
      </c>
      <c r="L44" s="14" t="s">
        <v>5402</v>
      </c>
    </row>
    <row r="45" ht="15.0" customHeight="1">
      <c r="A45" s="351" t="s">
        <v>1280</v>
      </c>
      <c r="B45" s="354"/>
      <c r="C45" s="353">
        <v>0.0</v>
      </c>
      <c r="D45" s="353">
        <v>0.0</v>
      </c>
      <c r="E45" s="353"/>
      <c r="F45" s="344"/>
      <c r="G45" s="345"/>
      <c r="H45" s="344"/>
      <c r="I45" s="347">
        <v>44.0</v>
      </c>
      <c r="J45" s="14" t="s">
        <v>5435</v>
      </c>
      <c r="K45" s="14">
        <v>0.0</v>
      </c>
      <c r="L45" s="14" t="s">
        <v>5392</v>
      </c>
    </row>
    <row r="46" ht="15.0" customHeight="1">
      <c r="A46" s="351" t="s">
        <v>5518</v>
      </c>
      <c r="B46" s="352">
        <v>0.0</v>
      </c>
      <c r="C46" s="353">
        <v>0.0</v>
      </c>
      <c r="D46" s="353">
        <v>0.0</v>
      </c>
      <c r="E46" s="353"/>
      <c r="F46" s="344"/>
      <c r="G46" s="345"/>
      <c r="H46" s="344"/>
      <c r="I46" s="347">
        <v>45.0</v>
      </c>
      <c r="J46" s="14" t="s">
        <v>6057</v>
      </c>
      <c r="K46" s="14">
        <v>0.0</v>
      </c>
      <c r="L46" s="14" t="s">
        <v>5392</v>
      </c>
    </row>
    <row r="47" ht="15.0" customHeight="1">
      <c r="A47" s="351" t="s">
        <v>5457</v>
      </c>
      <c r="B47" s="352">
        <v>0.0</v>
      </c>
      <c r="C47" s="353">
        <v>0.0</v>
      </c>
      <c r="D47" s="353">
        <v>0.0</v>
      </c>
      <c r="E47" s="353"/>
      <c r="F47" s="344"/>
      <c r="G47" s="345"/>
      <c r="H47" s="344"/>
      <c r="I47" s="347">
        <v>46.0</v>
      </c>
      <c r="J47" s="14" t="s">
        <v>6058</v>
      </c>
      <c r="K47" s="14">
        <v>1.0</v>
      </c>
      <c r="L47" s="14" t="s">
        <v>5366</v>
      </c>
    </row>
    <row r="48" ht="15.0" customHeight="1">
      <c r="A48" s="351" t="s">
        <v>1241</v>
      </c>
      <c r="B48" s="352">
        <v>0.0</v>
      </c>
      <c r="C48" s="353">
        <v>0.0</v>
      </c>
      <c r="D48" s="353">
        <v>0.0</v>
      </c>
      <c r="E48" s="353"/>
      <c r="F48" s="344"/>
      <c r="G48" s="345"/>
      <c r="H48" s="344"/>
      <c r="I48" s="347">
        <v>47.0</v>
      </c>
      <c r="J48" s="14" t="s">
        <v>5670</v>
      </c>
      <c r="K48" s="14">
        <v>2.0</v>
      </c>
      <c r="L48" s="14" t="s">
        <v>5369</v>
      </c>
    </row>
    <row r="49" ht="15.0" customHeight="1">
      <c r="A49" s="351" t="s">
        <v>5986</v>
      </c>
      <c r="B49" s="352">
        <v>0.0</v>
      </c>
      <c r="C49" s="353">
        <v>0.0</v>
      </c>
      <c r="D49" s="353">
        <v>0.0</v>
      </c>
      <c r="E49" s="353"/>
      <c r="F49" s="344"/>
      <c r="G49" s="345"/>
      <c r="H49" s="344"/>
      <c r="I49" s="347">
        <v>48.0</v>
      </c>
      <c r="J49" s="9" t="s">
        <v>6059</v>
      </c>
      <c r="K49" s="14">
        <v>2.0</v>
      </c>
      <c r="L49" s="9" t="s">
        <v>5402</v>
      </c>
    </row>
    <row r="50" ht="15.0" customHeight="1">
      <c r="A50" s="351" t="s">
        <v>6062</v>
      </c>
      <c r="B50" s="352">
        <v>0.0</v>
      </c>
      <c r="C50" s="355"/>
      <c r="D50" s="355"/>
      <c r="E50" s="355"/>
      <c r="F50" s="344"/>
      <c r="G50" s="345"/>
      <c r="H50" s="344"/>
      <c r="I50" s="347">
        <v>49.0</v>
      </c>
      <c r="J50" s="14" t="s">
        <v>5463</v>
      </c>
      <c r="K50" s="14">
        <v>2.0</v>
      </c>
      <c r="L50" s="14" t="s">
        <v>5369</v>
      </c>
    </row>
    <row r="51" ht="15.0" customHeight="1">
      <c r="A51" s="351" t="s">
        <v>5655</v>
      </c>
      <c r="B51" s="352">
        <v>0.0</v>
      </c>
      <c r="C51" s="353">
        <v>0.0</v>
      </c>
      <c r="D51" s="353">
        <v>0.0</v>
      </c>
      <c r="E51" s="353"/>
      <c r="F51" s="344"/>
      <c r="G51" s="345"/>
      <c r="H51" s="344"/>
      <c r="I51" s="347">
        <v>50.0</v>
      </c>
      <c r="J51" s="14" t="s">
        <v>620</v>
      </c>
      <c r="K51" s="14">
        <v>2.0</v>
      </c>
      <c r="L51" s="14" t="s">
        <v>5369</v>
      </c>
    </row>
    <row r="52" ht="15.0" customHeight="1">
      <c r="A52" s="351" t="s">
        <v>3203</v>
      </c>
      <c r="B52" s="354"/>
      <c r="C52" s="355"/>
      <c r="D52" s="353">
        <v>0.0</v>
      </c>
      <c r="E52" s="353"/>
      <c r="F52" s="344"/>
      <c r="G52" s="345"/>
      <c r="H52" s="344"/>
      <c r="I52" s="347">
        <v>51.0</v>
      </c>
      <c r="J52" s="14" t="s">
        <v>6060</v>
      </c>
      <c r="K52" s="9">
        <v>2.0</v>
      </c>
      <c r="L52" s="14" t="s">
        <v>5402</v>
      </c>
    </row>
    <row r="53" ht="15.0" customHeight="1">
      <c r="A53" s="351" t="s">
        <v>5462</v>
      </c>
      <c r="B53" s="354"/>
      <c r="C53" s="353">
        <v>0.0</v>
      </c>
      <c r="D53" s="355"/>
      <c r="E53" s="355"/>
      <c r="F53" s="344"/>
      <c r="G53" s="345"/>
      <c r="H53" s="344"/>
      <c r="I53" s="347">
        <v>52.0</v>
      </c>
      <c r="J53" s="14" t="s">
        <v>6029</v>
      </c>
      <c r="K53" s="9">
        <v>2.0</v>
      </c>
      <c r="L53" s="14" t="s">
        <v>5402</v>
      </c>
    </row>
    <row r="54" ht="15.0" customHeight="1">
      <c r="A54" s="351" t="s">
        <v>5464</v>
      </c>
      <c r="B54" s="352">
        <v>0.0</v>
      </c>
      <c r="C54" s="353">
        <v>0.0</v>
      </c>
      <c r="D54" s="353">
        <v>0.0</v>
      </c>
      <c r="E54" s="353"/>
      <c r="F54" s="344"/>
      <c r="G54" s="345"/>
      <c r="H54" s="344"/>
      <c r="I54" s="347">
        <v>53.0</v>
      </c>
      <c r="J54" s="14" t="s">
        <v>5467</v>
      </c>
      <c r="K54" s="14">
        <v>2.0</v>
      </c>
      <c r="L54" s="14" t="s">
        <v>5369</v>
      </c>
    </row>
    <row r="55" ht="15.0" customHeight="1">
      <c r="A55" s="351" t="s">
        <v>5657</v>
      </c>
      <c r="B55" s="352">
        <v>0.0</v>
      </c>
      <c r="C55" s="353">
        <v>0.0</v>
      </c>
      <c r="D55" s="353">
        <v>0.0</v>
      </c>
      <c r="E55" s="353"/>
      <c r="F55" s="344"/>
      <c r="G55" s="345"/>
      <c r="H55" s="344"/>
      <c r="I55" s="347">
        <v>54.0</v>
      </c>
      <c r="J55" s="14" t="s">
        <v>5675</v>
      </c>
      <c r="K55" s="14">
        <v>2.0</v>
      </c>
      <c r="L55" s="14" t="s">
        <v>5369</v>
      </c>
    </row>
    <row r="56" ht="15.0" customHeight="1">
      <c r="A56" s="351" t="s">
        <v>3137</v>
      </c>
      <c r="B56" s="352">
        <v>0.0</v>
      </c>
      <c r="C56" s="353">
        <v>0.0</v>
      </c>
      <c r="D56" s="353">
        <v>0.0</v>
      </c>
      <c r="E56" s="353"/>
      <c r="F56" s="344"/>
      <c r="G56" s="345"/>
      <c r="H56" s="344"/>
      <c r="I56" s="347">
        <v>55.0</v>
      </c>
      <c r="J56" s="14" t="s">
        <v>5469</v>
      </c>
      <c r="K56" s="14">
        <v>2.0</v>
      </c>
      <c r="L56" s="14" t="s">
        <v>5369</v>
      </c>
    </row>
    <row r="57" ht="15.0" customHeight="1">
      <c r="A57" s="351" t="s">
        <v>3384</v>
      </c>
      <c r="B57" s="352">
        <v>0.0</v>
      </c>
      <c r="C57" s="355"/>
      <c r="D57" s="355"/>
      <c r="E57" s="355"/>
      <c r="F57" s="344"/>
      <c r="G57" s="345"/>
      <c r="H57" s="344"/>
      <c r="I57" s="347">
        <v>56.0</v>
      </c>
      <c r="J57" s="14" t="s">
        <v>5554</v>
      </c>
      <c r="K57" s="14">
        <v>2.0</v>
      </c>
      <c r="L57" s="14" t="s">
        <v>5369</v>
      </c>
    </row>
    <row r="58" ht="19.5" customHeight="1">
      <c r="A58" s="3"/>
      <c r="B58" s="344"/>
      <c r="C58" s="344"/>
      <c r="D58" s="344"/>
      <c r="E58" s="344"/>
      <c r="F58" s="344"/>
      <c r="G58" s="345"/>
      <c r="H58" s="344"/>
      <c r="I58" s="347">
        <v>57.0</v>
      </c>
      <c r="J58" s="14" t="s">
        <v>5555</v>
      </c>
      <c r="K58" s="14">
        <v>2.0</v>
      </c>
      <c r="L58" s="14" t="s">
        <v>5369</v>
      </c>
    </row>
    <row r="59" ht="15.0" customHeight="1">
      <c r="A59" s="346" t="s">
        <v>5369</v>
      </c>
      <c r="B59" s="48"/>
      <c r="C59" s="48"/>
      <c r="D59" s="48"/>
      <c r="E59" s="48"/>
      <c r="F59" s="344"/>
      <c r="G59" s="345"/>
      <c r="H59" s="344"/>
      <c r="I59" s="347">
        <v>58.0</v>
      </c>
      <c r="J59" s="14" t="s">
        <v>5470</v>
      </c>
      <c r="K59" s="14">
        <v>2.0</v>
      </c>
      <c r="L59" s="14" t="s">
        <v>5369</v>
      </c>
    </row>
    <row r="60" ht="15.0" customHeight="1">
      <c r="A60" s="348" t="s">
        <v>5537</v>
      </c>
      <c r="B60" s="372">
        <v>1.0</v>
      </c>
      <c r="C60" s="373"/>
      <c r="D60" s="373"/>
      <c r="E60" s="373"/>
      <c r="F60" s="344"/>
      <c r="G60" s="345"/>
      <c r="H60" s="344"/>
      <c r="I60" s="347">
        <v>59.0</v>
      </c>
      <c r="J60" s="14" t="s">
        <v>6039</v>
      </c>
      <c r="K60" s="9">
        <v>2.0</v>
      </c>
      <c r="L60" s="14" t="s">
        <v>5402</v>
      </c>
    </row>
    <row r="61" ht="15.0" customHeight="1">
      <c r="A61" s="351" t="s">
        <v>5479</v>
      </c>
      <c r="B61" s="362">
        <v>6.0</v>
      </c>
      <c r="C61" s="14">
        <v>6.0</v>
      </c>
      <c r="D61" s="14">
        <v>6.0</v>
      </c>
      <c r="E61" s="14">
        <v>6.0</v>
      </c>
      <c r="F61" s="344"/>
      <c r="G61" s="345"/>
      <c r="H61" s="344"/>
      <c r="I61" s="347">
        <v>60.0</v>
      </c>
      <c r="J61" s="14" t="s">
        <v>5473</v>
      </c>
      <c r="K61" s="14">
        <v>2.0</v>
      </c>
      <c r="L61" s="14" t="s">
        <v>5369</v>
      </c>
    </row>
    <row r="62" ht="15.0" customHeight="1">
      <c r="A62" s="351" t="s">
        <v>5447</v>
      </c>
      <c r="B62" s="362">
        <v>10.0</v>
      </c>
      <c r="C62" s="14">
        <v>10.0</v>
      </c>
      <c r="D62" s="14">
        <v>10.0</v>
      </c>
      <c r="E62" s="14">
        <v>10.0</v>
      </c>
      <c r="F62" s="344"/>
      <c r="G62" s="345"/>
      <c r="H62" s="344"/>
      <c r="I62" s="347">
        <v>61.0</v>
      </c>
      <c r="J62" s="14" t="s">
        <v>3203</v>
      </c>
      <c r="K62" s="14">
        <v>2.0</v>
      </c>
      <c r="L62" s="14" t="s">
        <v>5411</v>
      </c>
    </row>
    <row r="63" ht="15.0" customHeight="1">
      <c r="A63" s="351" t="s">
        <v>5673</v>
      </c>
      <c r="B63" s="362">
        <v>11.0</v>
      </c>
      <c r="C63" s="14">
        <v>11.0</v>
      </c>
      <c r="D63" s="14">
        <v>11.0</v>
      </c>
      <c r="E63" s="14">
        <v>11.0</v>
      </c>
      <c r="F63" s="344"/>
      <c r="G63" s="345"/>
      <c r="H63" s="344"/>
      <c r="I63" s="347">
        <v>62.0</v>
      </c>
      <c r="J63" s="14" t="s">
        <v>5462</v>
      </c>
      <c r="K63" s="14">
        <v>2.0</v>
      </c>
      <c r="L63" s="14" t="s">
        <v>5369</v>
      </c>
    </row>
    <row r="64" ht="15.0" customHeight="1">
      <c r="A64" s="351" t="s">
        <v>5483</v>
      </c>
      <c r="B64" s="362">
        <v>12.0</v>
      </c>
      <c r="C64" s="14">
        <v>12.0</v>
      </c>
      <c r="D64" s="14">
        <v>12.0</v>
      </c>
      <c r="E64" s="14">
        <v>12.0</v>
      </c>
      <c r="F64" s="344"/>
      <c r="G64" s="345"/>
      <c r="H64" s="344"/>
      <c r="I64" s="347">
        <v>63.0</v>
      </c>
      <c r="J64" s="14" t="s">
        <v>6061</v>
      </c>
      <c r="K64" s="9">
        <v>2.0</v>
      </c>
      <c r="L64" s="14" t="s">
        <v>5402</v>
      </c>
    </row>
    <row r="65" ht="15.0" customHeight="1">
      <c r="A65" s="351" t="s">
        <v>5463</v>
      </c>
      <c r="B65" s="362">
        <v>17.0</v>
      </c>
      <c r="C65" s="14">
        <v>17.0</v>
      </c>
      <c r="D65" s="14">
        <v>17.0</v>
      </c>
      <c r="E65" s="14">
        <v>17.0</v>
      </c>
      <c r="F65" s="344"/>
      <c r="G65" s="345"/>
      <c r="H65" s="344"/>
      <c r="I65" s="347">
        <v>64.0</v>
      </c>
      <c r="J65" s="14" t="s">
        <v>5911</v>
      </c>
      <c r="K65" s="9">
        <v>2.0</v>
      </c>
      <c r="L65" s="14" t="s">
        <v>5402</v>
      </c>
    </row>
    <row r="66" ht="15.0" customHeight="1">
      <c r="A66" s="351" t="s">
        <v>5434</v>
      </c>
      <c r="B66" s="362">
        <v>21.0</v>
      </c>
      <c r="C66" s="14">
        <v>21.0</v>
      </c>
      <c r="D66" s="14">
        <v>21.0</v>
      </c>
      <c r="E66" s="14">
        <v>21.0</v>
      </c>
      <c r="F66" s="344"/>
      <c r="G66" s="345"/>
      <c r="H66" s="344"/>
      <c r="I66" s="347">
        <v>65.0</v>
      </c>
      <c r="J66" s="14" t="s">
        <v>5464</v>
      </c>
      <c r="K66" s="14">
        <v>2.0</v>
      </c>
      <c r="L66" s="14" t="s">
        <v>5411</v>
      </c>
    </row>
    <row r="67" ht="15.0" customHeight="1">
      <c r="A67" s="351" t="s">
        <v>5469</v>
      </c>
      <c r="B67" s="362">
        <v>27.0</v>
      </c>
      <c r="C67" s="14">
        <v>27.0</v>
      </c>
      <c r="D67" s="14">
        <v>27.0</v>
      </c>
      <c r="E67" s="14">
        <v>27.0</v>
      </c>
      <c r="F67" s="344"/>
      <c r="G67" s="345"/>
      <c r="H67" s="344"/>
      <c r="I67" s="347">
        <v>66.0</v>
      </c>
      <c r="J67" s="14" t="s">
        <v>5657</v>
      </c>
      <c r="K67" s="14">
        <v>0.0</v>
      </c>
      <c r="L67" s="14" t="s">
        <v>5392</v>
      </c>
    </row>
    <row r="68" ht="15.0" customHeight="1">
      <c r="A68" s="351" t="s">
        <v>620</v>
      </c>
      <c r="B68" s="362">
        <v>29.0</v>
      </c>
      <c r="C68" s="14">
        <v>29.0</v>
      </c>
      <c r="D68" s="14">
        <v>29.0</v>
      </c>
      <c r="E68" s="14">
        <v>29.0</v>
      </c>
      <c r="F68" s="344"/>
      <c r="G68" s="345"/>
      <c r="H68" s="344"/>
      <c r="I68" s="347">
        <v>67.0</v>
      </c>
      <c r="J68" s="14" t="s">
        <v>5561</v>
      </c>
      <c r="K68" s="14">
        <v>2.0</v>
      </c>
      <c r="L68" s="14" t="s">
        <v>5369</v>
      </c>
    </row>
    <row r="69" ht="15.0" customHeight="1">
      <c r="A69" s="351" t="s">
        <v>5523</v>
      </c>
      <c r="B69" s="362">
        <v>31.0</v>
      </c>
      <c r="C69" s="14">
        <v>31.0</v>
      </c>
      <c r="D69" s="14">
        <v>31.0</v>
      </c>
      <c r="E69" s="14">
        <v>31.0</v>
      </c>
      <c r="F69" s="344"/>
      <c r="G69" s="345"/>
      <c r="H69" s="344"/>
      <c r="I69" s="347">
        <v>68.0</v>
      </c>
      <c r="J69" s="14" t="s">
        <v>2108</v>
      </c>
      <c r="K69" s="14">
        <v>1.0</v>
      </c>
      <c r="L69" s="14" t="s">
        <v>5366</v>
      </c>
    </row>
    <row r="70" ht="15.0" customHeight="1">
      <c r="A70" s="351" t="s">
        <v>5408</v>
      </c>
      <c r="B70" s="362">
        <v>32.0</v>
      </c>
      <c r="C70" s="14">
        <v>32.0</v>
      </c>
      <c r="D70" s="14">
        <v>32.0</v>
      </c>
      <c r="E70" s="14">
        <v>32.0</v>
      </c>
      <c r="F70" s="344"/>
      <c r="G70" s="345"/>
      <c r="H70" s="344"/>
      <c r="I70" s="347">
        <v>69.0</v>
      </c>
      <c r="J70" s="14" t="s">
        <v>5673</v>
      </c>
      <c r="K70" s="14">
        <v>2.0</v>
      </c>
      <c r="L70" s="14" t="s">
        <v>5369</v>
      </c>
    </row>
    <row r="71" ht="15.0" customHeight="1">
      <c r="A71" s="351" t="s">
        <v>3203</v>
      </c>
      <c r="B71" s="362">
        <v>34.0</v>
      </c>
      <c r="C71" s="344"/>
      <c r="D71" s="344"/>
      <c r="E71" s="344"/>
      <c r="F71" s="344"/>
      <c r="G71" s="345"/>
      <c r="H71" s="344"/>
      <c r="I71" s="347">
        <v>70.0</v>
      </c>
      <c r="J71" s="14" t="s">
        <v>5486</v>
      </c>
      <c r="K71" s="14">
        <v>2.0</v>
      </c>
      <c r="L71" s="14" t="s">
        <v>5369</v>
      </c>
    </row>
    <row r="72" ht="15.0" customHeight="1">
      <c r="A72" s="351" t="s">
        <v>5686</v>
      </c>
      <c r="B72" s="362">
        <v>41.0</v>
      </c>
      <c r="C72" s="14">
        <v>41.0</v>
      </c>
      <c r="D72" s="14">
        <v>41.0</v>
      </c>
      <c r="E72" s="14">
        <v>41.0</v>
      </c>
      <c r="F72" s="344"/>
      <c r="G72" s="345"/>
      <c r="H72" s="344"/>
      <c r="I72" s="347">
        <v>71.0</v>
      </c>
      <c r="J72" s="14" t="s">
        <v>5483</v>
      </c>
      <c r="K72" s="14">
        <v>2.0</v>
      </c>
      <c r="L72" s="14" t="s">
        <v>5369</v>
      </c>
    </row>
    <row r="73" ht="15.0" customHeight="1">
      <c r="A73" s="351" t="s">
        <v>5420</v>
      </c>
      <c r="B73" s="362">
        <v>42.0</v>
      </c>
      <c r="C73" s="14">
        <v>42.0</v>
      </c>
      <c r="D73" s="14">
        <v>42.0</v>
      </c>
      <c r="E73" s="14">
        <v>42.0</v>
      </c>
      <c r="F73" s="344"/>
      <c r="G73" s="345"/>
      <c r="H73" s="344"/>
      <c r="I73" s="347">
        <v>72.0</v>
      </c>
      <c r="J73" s="14" t="s">
        <v>5913</v>
      </c>
      <c r="K73" s="14">
        <v>2.0</v>
      </c>
      <c r="L73" s="14" t="s">
        <v>5369</v>
      </c>
    </row>
    <row r="74" ht="15.0" customHeight="1">
      <c r="A74" s="351" t="s">
        <v>5473</v>
      </c>
      <c r="B74" s="362">
        <v>43.0</v>
      </c>
      <c r="C74" s="344"/>
      <c r="D74" s="344"/>
      <c r="E74" s="344"/>
      <c r="F74" s="344"/>
      <c r="G74" s="345"/>
      <c r="H74" s="344"/>
      <c r="I74" s="347">
        <v>73.0</v>
      </c>
      <c r="J74" s="14" t="s">
        <v>6017</v>
      </c>
      <c r="K74" s="14">
        <v>2.0</v>
      </c>
      <c r="L74" s="14" t="s">
        <v>5369</v>
      </c>
    </row>
    <row r="75" ht="15.0" customHeight="1">
      <c r="A75" s="351" t="s">
        <v>5467</v>
      </c>
      <c r="B75" s="362">
        <v>44.0</v>
      </c>
      <c r="C75" s="14">
        <v>44.0</v>
      </c>
      <c r="D75" s="14">
        <v>44.0</v>
      </c>
      <c r="E75" s="14">
        <v>44.0</v>
      </c>
      <c r="F75" s="344"/>
      <c r="G75" s="345"/>
      <c r="H75" s="344"/>
      <c r="I75" s="347">
        <v>74.0</v>
      </c>
      <c r="J75" s="14" t="s">
        <v>5686</v>
      </c>
      <c r="K75" s="14">
        <v>2.0</v>
      </c>
      <c r="L75" s="14" t="s">
        <v>5369</v>
      </c>
    </row>
    <row r="76" ht="15.0" customHeight="1">
      <c r="A76" s="351" t="s">
        <v>5382</v>
      </c>
      <c r="B76" s="362">
        <v>45.0</v>
      </c>
      <c r="C76" s="14">
        <v>45.0</v>
      </c>
      <c r="D76" s="14">
        <v>45.0</v>
      </c>
      <c r="E76" s="14">
        <v>45.0</v>
      </c>
      <c r="F76" s="344"/>
      <c r="G76" s="345"/>
      <c r="H76" s="344"/>
      <c r="I76" s="347">
        <v>75.0</v>
      </c>
      <c r="J76" s="14" t="s">
        <v>5479</v>
      </c>
      <c r="K76" s="14">
        <v>2.0</v>
      </c>
      <c r="L76" s="14" t="s">
        <v>5369</v>
      </c>
    </row>
    <row r="77" ht="15.0" customHeight="1">
      <c r="A77" s="351" t="s">
        <v>5913</v>
      </c>
      <c r="B77" s="362">
        <v>46.0</v>
      </c>
      <c r="C77" s="14">
        <v>46.0</v>
      </c>
      <c r="D77" s="14">
        <v>46.0</v>
      </c>
      <c r="E77" s="14">
        <v>46.0</v>
      </c>
      <c r="F77" s="344"/>
      <c r="G77" s="345"/>
      <c r="H77" s="344"/>
      <c r="I77" s="347">
        <v>76.0</v>
      </c>
      <c r="J77" s="14" t="s">
        <v>3137</v>
      </c>
      <c r="K77" s="14">
        <v>2.0</v>
      </c>
      <c r="L77" s="14" t="s">
        <v>5369</v>
      </c>
    </row>
    <row r="78" ht="15.0" customHeight="1">
      <c r="A78" s="351" t="s">
        <v>5650</v>
      </c>
      <c r="B78" s="356"/>
      <c r="C78" s="14">
        <v>47.0</v>
      </c>
      <c r="D78" s="14">
        <v>47.0</v>
      </c>
      <c r="E78" s="14">
        <v>47.0</v>
      </c>
      <c r="F78" s="344"/>
      <c r="G78" s="345"/>
      <c r="H78" s="344"/>
      <c r="I78" s="347">
        <v>77.0</v>
      </c>
      <c r="J78" s="14" t="s">
        <v>3384</v>
      </c>
      <c r="K78" s="9">
        <v>2.0</v>
      </c>
      <c r="L78" s="14" t="s">
        <v>5441</v>
      </c>
    </row>
    <row r="79" ht="15.0" customHeight="1">
      <c r="A79" s="351" t="s">
        <v>5470</v>
      </c>
      <c r="B79" s="356"/>
      <c r="C79" s="14">
        <v>48.0</v>
      </c>
      <c r="D79" s="14">
        <v>48.0</v>
      </c>
      <c r="E79" s="14">
        <v>48.0</v>
      </c>
      <c r="F79" s="344"/>
      <c r="G79" s="345"/>
      <c r="H79" s="344"/>
      <c r="I79" s="347">
        <v>78.0</v>
      </c>
      <c r="J79" s="363" t="s">
        <v>5696</v>
      </c>
      <c r="K79" s="393">
        <v>2.0</v>
      </c>
      <c r="L79" s="363" t="s">
        <v>5396</v>
      </c>
    </row>
    <row r="80" ht="15.0" customHeight="1">
      <c r="A80" s="351" t="s">
        <v>5911</v>
      </c>
      <c r="B80" s="362">
        <v>49.0</v>
      </c>
      <c r="C80" s="344"/>
      <c r="D80" s="344"/>
      <c r="E80" s="344"/>
      <c r="F80" s="344"/>
      <c r="G80" s="345"/>
      <c r="H80" s="344"/>
      <c r="I80" s="382"/>
      <c r="J80" s="364" t="s">
        <v>5493</v>
      </c>
      <c r="K80" s="365">
        <f>SUM(K2:K79)</f>
        <v>129</v>
      </c>
      <c r="L80" s="366"/>
    </row>
    <row r="81" ht="15.0" customHeight="1">
      <c r="A81" s="351" t="s">
        <v>5428</v>
      </c>
      <c r="B81" s="362">
        <v>56.0</v>
      </c>
      <c r="C81" s="14">
        <v>56.0</v>
      </c>
      <c r="D81" s="14">
        <v>56.0</v>
      </c>
      <c r="E81" s="14">
        <v>56.0</v>
      </c>
      <c r="F81" s="344"/>
      <c r="G81" s="345"/>
      <c r="H81" s="344"/>
      <c r="I81" s="382"/>
      <c r="J81" s="14" t="s">
        <v>5497</v>
      </c>
      <c r="K81" s="367">
        <f>K80-((2*5)+(2*5))</f>
        <v>109</v>
      </c>
      <c r="L81" s="3"/>
    </row>
    <row r="82" ht="15.0" customHeight="1">
      <c r="A82" s="351" t="s">
        <v>5418</v>
      </c>
      <c r="B82" s="362">
        <v>58.0</v>
      </c>
      <c r="C82" s="344"/>
      <c r="D82" s="344"/>
      <c r="E82" s="344"/>
      <c r="F82" s="344"/>
      <c r="G82" s="345"/>
      <c r="H82" s="344"/>
      <c r="I82" s="382"/>
      <c r="J82" s="3"/>
      <c r="K82" s="344"/>
      <c r="L82" s="3"/>
    </row>
    <row r="83" ht="15.0" customHeight="1">
      <c r="A83" s="351" t="s">
        <v>5660</v>
      </c>
      <c r="B83" s="362">
        <v>66.0</v>
      </c>
      <c r="C83" s="14">
        <v>66.0</v>
      </c>
      <c r="D83" s="14">
        <v>66.0</v>
      </c>
      <c r="E83" s="14">
        <v>66.0</v>
      </c>
      <c r="F83" s="344"/>
      <c r="G83" s="345"/>
      <c r="H83" s="344"/>
      <c r="I83" s="382"/>
      <c r="J83" s="3"/>
      <c r="K83" s="344"/>
      <c r="L83" s="3"/>
    </row>
    <row r="84" ht="15.0" customHeight="1">
      <c r="A84" s="351" t="s">
        <v>5675</v>
      </c>
      <c r="B84" s="356"/>
      <c r="C84" s="14">
        <v>67.0</v>
      </c>
      <c r="D84" s="14">
        <v>67.0</v>
      </c>
      <c r="E84" s="14"/>
      <c r="F84" s="344"/>
      <c r="G84" s="345"/>
      <c r="H84" s="344"/>
      <c r="I84" s="382"/>
      <c r="J84" s="3"/>
      <c r="K84" s="344"/>
      <c r="L84" s="3"/>
    </row>
    <row r="85" ht="15.0" customHeight="1">
      <c r="A85" s="351" t="s">
        <v>6017</v>
      </c>
      <c r="B85" s="362">
        <v>73.0</v>
      </c>
      <c r="C85" s="14">
        <v>73.0</v>
      </c>
      <c r="D85" s="14">
        <v>73.0</v>
      </c>
      <c r="E85" s="14">
        <v>73.0</v>
      </c>
      <c r="F85" s="344"/>
      <c r="G85" s="345"/>
      <c r="H85" s="344"/>
      <c r="I85" s="382"/>
      <c r="J85" s="3"/>
      <c r="K85" s="344"/>
      <c r="L85" s="3"/>
    </row>
    <row r="86" ht="15.0" customHeight="1">
      <c r="A86" s="351" t="s">
        <v>5395</v>
      </c>
      <c r="B86" s="362">
        <v>78.0</v>
      </c>
      <c r="C86" s="344"/>
      <c r="D86" s="344"/>
      <c r="E86" s="344"/>
      <c r="F86" s="344"/>
      <c r="G86" s="345"/>
      <c r="H86" s="344"/>
      <c r="I86" s="382"/>
      <c r="J86" s="3"/>
      <c r="K86" s="344"/>
      <c r="L86" s="3"/>
    </row>
    <row r="87" ht="15.0" customHeight="1">
      <c r="A87" s="351" t="s">
        <v>5974</v>
      </c>
      <c r="B87" s="362">
        <v>79.0</v>
      </c>
      <c r="C87" s="344"/>
      <c r="D87" s="344"/>
      <c r="E87" s="344"/>
      <c r="F87" s="344"/>
      <c r="G87" s="345"/>
      <c r="H87" s="344"/>
      <c r="I87" s="382"/>
      <c r="J87" s="3"/>
      <c r="K87" s="344"/>
      <c r="L87" s="3"/>
    </row>
    <row r="88" ht="15.0" customHeight="1">
      <c r="A88" s="351" t="s">
        <v>5554</v>
      </c>
      <c r="B88" s="356"/>
      <c r="C88" s="14">
        <v>80.0</v>
      </c>
      <c r="D88" s="14">
        <v>80.0</v>
      </c>
      <c r="E88" s="14">
        <v>80.0</v>
      </c>
      <c r="F88" s="344"/>
      <c r="G88" s="345"/>
      <c r="H88" s="344"/>
      <c r="I88" s="382"/>
      <c r="J88" s="3"/>
      <c r="K88" s="344"/>
      <c r="L88" s="3"/>
    </row>
    <row r="89" ht="15.0" customHeight="1">
      <c r="A89" s="351" t="s">
        <v>5462</v>
      </c>
      <c r="B89" s="362">
        <v>82.0</v>
      </c>
      <c r="C89" s="344"/>
      <c r="D89" s="344"/>
      <c r="E89" s="344"/>
      <c r="F89" s="344"/>
      <c r="G89" s="345"/>
      <c r="H89" s="344"/>
      <c r="I89" s="382"/>
      <c r="J89" s="3"/>
      <c r="K89" s="344"/>
      <c r="L89" s="3"/>
    </row>
    <row r="90" ht="15.0" customHeight="1">
      <c r="A90" s="351" t="s">
        <v>5456</v>
      </c>
      <c r="B90" s="356"/>
      <c r="C90" s="344"/>
      <c r="D90" s="14">
        <v>83.0</v>
      </c>
      <c r="E90" s="14">
        <v>83.0</v>
      </c>
      <c r="F90" s="344"/>
      <c r="G90" s="345"/>
      <c r="H90" s="344"/>
      <c r="I90" s="382"/>
      <c r="J90" s="3"/>
      <c r="K90" s="344"/>
      <c r="L90" s="3"/>
    </row>
    <row r="91" ht="15.0" customHeight="1">
      <c r="A91" s="351" t="s">
        <v>5696</v>
      </c>
      <c r="B91" s="356"/>
      <c r="C91" s="14">
        <v>83.0</v>
      </c>
      <c r="D91" s="344"/>
      <c r="E91" s="344"/>
      <c r="F91" s="344"/>
      <c r="G91" s="345"/>
      <c r="H91" s="344"/>
      <c r="I91" s="382"/>
      <c r="J91" s="3"/>
      <c r="K91" s="344"/>
      <c r="L91" s="3"/>
    </row>
    <row r="92" ht="15.0" customHeight="1">
      <c r="A92" s="351" t="s">
        <v>5461</v>
      </c>
      <c r="B92" s="362">
        <v>83.0</v>
      </c>
      <c r="C92" s="344"/>
      <c r="D92" s="344"/>
      <c r="E92" s="344"/>
      <c r="F92" s="344"/>
      <c r="G92" s="345"/>
      <c r="H92" s="344"/>
      <c r="I92" s="382"/>
      <c r="J92" s="3"/>
      <c r="K92" s="344"/>
      <c r="L92" s="3"/>
    </row>
    <row r="93" ht="15.0" customHeight="1">
      <c r="A93" s="351" t="s">
        <v>5626</v>
      </c>
      <c r="B93" s="356"/>
      <c r="C93" s="14">
        <v>85.0</v>
      </c>
      <c r="D93" s="14">
        <v>85.0</v>
      </c>
      <c r="E93" s="14">
        <v>85.0</v>
      </c>
      <c r="F93" s="344"/>
      <c r="G93" s="345"/>
      <c r="H93" s="344"/>
      <c r="I93" s="382"/>
      <c r="J93" s="3"/>
      <c r="K93" s="344"/>
      <c r="L93" s="3"/>
    </row>
    <row r="94" ht="15.0" customHeight="1">
      <c r="A94" s="351" t="s">
        <v>5486</v>
      </c>
      <c r="B94" s="362">
        <v>87.0</v>
      </c>
      <c r="C94" s="14">
        <v>87.0</v>
      </c>
      <c r="D94" s="14">
        <v>87.0</v>
      </c>
      <c r="E94" s="14">
        <v>87.0</v>
      </c>
      <c r="F94" s="344"/>
      <c r="G94" s="345"/>
      <c r="H94" s="344"/>
      <c r="I94" s="382"/>
      <c r="J94" s="3"/>
      <c r="K94" s="344"/>
      <c r="L94" s="3"/>
    </row>
    <row r="95" ht="15.0" customHeight="1">
      <c r="A95" s="351" t="s">
        <v>5462</v>
      </c>
      <c r="B95" s="356"/>
      <c r="C95" s="344"/>
      <c r="D95" s="14">
        <v>88.0</v>
      </c>
      <c r="E95" s="14">
        <v>88.0</v>
      </c>
      <c r="F95" s="344"/>
      <c r="G95" s="345"/>
      <c r="H95" s="344"/>
      <c r="I95" s="382"/>
      <c r="J95" s="3"/>
      <c r="K95" s="344"/>
      <c r="L95" s="3"/>
    </row>
    <row r="96" ht="15.0" customHeight="1">
      <c r="A96" s="351" t="s">
        <v>2108</v>
      </c>
      <c r="B96" s="362">
        <v>90.0</v>
      </c>
      <c r="C96" s="14">
        <v>90.0</v>
      </c>
      <c r="D96" s="14">
        <v>90.0</v>
      </c>
      <c r="E96" s="14">
        <v>90.0</v>
      </c>
      <c r="F96" s="344"/>
      <c r="G96" s="345"/>
      <c r="H96" s="344"/>
      <c r="I96" s="382"/>
      <c r="J96" s="3"/>
      <c r="K96" s="344"/>
      <c r="L96" s="3"/>
    </row>
    <row r="97" ht="15.0" customHeight="1">
      <c r="A97" s="351" t="s">
        <v>5473</v>
      </c>
      <c r="B97" s="356"/>
      <c r="C97" s="344"/>
      <c r="D97" s="14">
        <v>94.0</v>
      </c>
      <c r="E97" s="14"/>
      <c r="F97" s="344"/>
      <c r="G97" s="345"/>
      <c r="H97" s="344"/>
      <c r="I97" s="382"/>
      <c r="J97" s="3"/>
      <c r="K97" s="344"/>
      <c r="L97" s="3"/>
    </row>
    <row r="98" ht="15.0" customHeight="1">
      <c r="A98" s="351" t="s">
        <v>5555</v>
      </c>
      <c r="B98" s="356"/>
      <c r="C98" s="14">
        <v>94.0</v>
      </c>
      <c r="D98" s="14">
        <v>94.0</v>
      </c>
      <c r="E98" s="14"/>
      <c r="F98" s="344"/>
      <c r="G98" s="345"/>
      <c r="H98" s="344"/>
      <c r="I98" s="382"/>
      <c r="J98" s="3"/>
      <c r="K98" s="344"/>
      <c r="L98" s="3"/>
    </row>
    <row r="99" ht="15.0" customHeight="1">
      <c r="A99" s="351" t="s">
        <v>5670</v>
      </c>
      <c r="B99" s="356"/>
      <c r="C99" s="344"/>
      <c r="D99" s="14">
        <v>98.0</v>
      </c>
      <c r="E99" s="14"/>
      <c r="F99" s="344"/>
      <c r="G99" s="345"/>
      <c r="H99" s="344"/>
      <c r="I99" s="382"/>
      <c r="J99" s="3"/>
      <c r="K99" s="344"/>
      <c r="L99" s="3"/>
    </row>
    <row r="100" ht="15.0" customHeight="1">
      <c r="A100" s="351" t="s">
        <v>5398</v>
      </c>
      <c r="B100" s="356"/>
      <c r="C100" s="344"/>
      <c r="D100" s="14">
        <v>100.0</v>
      </c>
      <c r="E100" s="14">
        <v>100.0</v>
      </c>
      <c r="F100" s="344"/>
      <c r="G100" s="345"/>
      <c r="H100" s="344"/>
      <c r="I100" s="382"/>
      <c r="J100" s="3"/>
      <c r="K100" s="344"/>
      <c r="L100" s="3"/>
    </row>
    <row r="101" ht="15.0" customHeight="1">
      <c r="A101" s="351" t="s">
        <v>5561</v>
      </c>
      <c r="B101" s="362" t="s">
        <v>5577</v>
      </c>
      <c r="C101" s="14" t="s">
        <v>5577</v>
      </c>
      <c r="D101" s="14" t="s">
        <v>5577</v>
      </c>
      <c r="E101" s="14"/>
      <c r="F101" s="344"/>
      <c r="G101" s="345"/>
      <c r="H101" s="344"/>
      <c r="I101" s="382"/>
      <c r="J101" s="3"/>
      <c r="K101" s="344"/>
      <c r="L101" s="3"/>
    </row>
    <row r="102" ht="15.0" customHeight="1">
      <c r="A102" s="351" t="s">
        <v>5555</v>
      </c>
      <c r="B102" s="362" t="s">
        <v>5578</v>
      </c>
      <c r="C102" s="344"/>
      <c r="D102" s="344"/>
      <c r="E102" s="344"/>
      <c r="F102" s="344"/>
      <c r="G102" s="345"/>
      <c r="H102" s="344"/>
      <c r="I102" s="382"/>
      <c r="J102" s="3"/>
      <c r="K102" s="344"/>
      <c r="L102" s="3"/>
    </row>
  </sheetData>
  <mergeCells count="4">
    <mergeCell ref="A2:E2"/>
    <mergeCell ref="A21:E21"/>
    <mergeCell ref="A39:E39"/>
    <mergeCell ref="A59:E59"/>
  </mergeCells>
  <conditionalFormatting sqref="B3:E19">
    <cfRule type="containsBlanks" dxfId="0" priority="1">
      <formula>LEN(TRIM(B3))=0</formula>
    </cfRule>
  </conditionalFormatting>
  <conditionalFormatting sqref="B3:E19">
    <cfRule type="cellIs" dxfId="1" priority="2" operator="lessThanOrEqual">
      <formula>25</formula>
    </cfRule>
  </conditionalFormatting>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6" width="9.57"/>
    <col customWidth="1" min="7" max="7" width="3.86"/>
    <col customWidth="1" min="8" max="8" width="9.57"/>
    <col customWidth="1" min="9" max="9" width="4.43"/>
    <col customWidth="1" min="10" max="10" width="22.71"/>
    <col customWidth="1" min="11" max="11" width="9.57"/>
    <col customWidth="1" min="12" max="12" width="20.0"/>
  </cols>
  <sheetData>
    <row r="1" ht="21.0" customHeight="1">
      <c r="A1" s="341" t="s">
        <v>4876</v>
      </c>
      <c r="B1" s="342" t="s">
        <v>5355</v>
      </c>
      <c r="C1" s="342" t="s">
        <v>5356</v>
      </c>
      <c r="D1" s="342" t="s">
        <v>5357</v>
      </c>
      <c r="E1" s="343" t="s">
        <v>5359</v>
      </c>
      <c r="F1" s="344"/>
      <c r="G1" s="345"/>
      <c r="H1" s="344"/>
      <c r="I1" s="3"/>
      <c r="J1" s="342" t="s">
        <v>5363</v>
      </c>
      <c r="K1" s="342" t="s">
        <v>5364</v>
      </c>
      <c r="L1" s="342" t="s">
        <v>5365</v>
      </c>
    </row>
    <row r="2" ht="19.5" customHeight="1">
      <c r="A2" s="346" t="s">
        <v>5366</v>
      </c>
      <c r="B2" s="48"/>
      <c r="C2" s="48"/>
      <c r="D2" s="48"/>
      <c r="E2" s="48"/>
      <c r="F2" s="344"/>
      <c r="G2" s="345"/>
      <c r="H2" s="344"/>
      <c r="I2" s="347">
        <v>1.0</v>
      </c>
      <c r="J2" s="14" t="s">
        <v>5917</v>
      </c>
      <c r="K2" s="14">
        <v>1.0</v>
      </c>
      <c r="L2" s="14" t="s">
        <v>5366</v>
      </c>
    </row>
    <row r="3" ht="15.0" customHeight="1">
      <c r="A3" s="348" t="s">
        <v>5614</v>
      </c>
      <c r="B3" s="349">
        <v>0.0</v>
      </c>
      <c r="C3" s="350">
        <v>0.0</v>
      </c>
      <c r="D3" s="350">
        <v>0.0</v>
      </c>
      <c r="E3" s="350">
        <v>0.0</v>
      </c>
      <c r="F3" s="344"/>
      <c r="G3" s="345"/>
      <c r="H3" s="344"/>
      <c r="I3" s="347">
        <v>2.0</v>
      </c>
      <c r="J3" s="14" t="s">
        <v>6056</v>
      </c>
      <c r="K3" s="14">
        <v>0.0</v>
      </c>
      <c r="L3" s="14" t="s">
        <v>5392</v>
      </c>
    </row>
    <row r="4" ht="15.0" customHeight="1">
      <c r="A4" s="351" t="s">
        <v>5968</v>
      </c>
      <c r="B4" s="352">
        <v>0.0</v>
      </c>
      <c r="C4" s="353">
        <v>0.0</v>
      </c>
      <c r="D4" s="353">
        <v>0.0</v>
      </c>
      <c r="E4" s="353">
        <v>0.0</v>
      </c>
      <c r="F4" s="344"/>
      <c r="G4" s="345"/>
      <c r="H4" s="344"/>
      <c r="I4" s="347">
        <v>3.0</v>
      </c>
      <c r="J4" s="14" t="s">
        <v>5382</v>
      </c>
      <c r="K4" s="14">
        <v>2.0</v>
      </c>
      <c r="L4" s="14" t="s">
        <v>5369</v>
      </c>
    </row>
    <row r="5" ht="15.0" customHeight="1">
      <c r="A5" s="351" t="s">
        <v>5596</v>
      </c>
      <c r="B5" s="352">
        <v>0.0</v>
      </c>
      <c r="C5" s="353">
        <v>0.0</v>
      </c>
      <c r="D5" s="353">
        <v>0.0</v>
      </c>
      <c r="E5" s="353">
        <v>0.0</v>
      </c>
      <c r="F5" s="344"/>
      <c r="G5" s="345"/>
      <c r="H5" s="344"/>
      <c r="I5" s="347">
        <v>4.0</v>
      </c>
      <c r="J5" s="14" t="s">
        <v>3545</v>
      </c>
      <c r="K5" s="14">
        <v>1.0</v>
      </c>
      <c r="L5" s="14" t="s">
        <v>5366</v>
      </c>
    </row>
    <row r="6" ht="15.0" customHeight="1">
      <c r="A6" s="351" t="s">
        <v>6056</v>
      </c>
      <c r="B6" s="352">
        <v>0.0</v>
      </c>
      <c r="C6" s="353">
        <v>0.0</v>
      </c>
      <c r="D6" s="353">
        <v>0.0</v>
      </c>
      <c r="E6" s="353">
        <v>0.0</v>
      </c>
      <c r="F6" s="344"/>
      <c r="G6" s="345"/>
      <c r="H6" s="344"/>
      <c r="I6" s="347">
        <v>5.0</v>
      </c>
      <c r="J6" s="14" t="s">
        <v>2955</v>
      </c>
      <c r="K6" s="9">
        <v>2.0</v>
      </c>
      <c r="L6" s="14" t="s">
        <v>5402</v>
      </c>
    </row>
    <row r="7" ht="15.0" customHeight="1">
      <c r="A7" s="351" t="s">
        <v>5889</v>
      </c>
      <c r="B7" s="352">
        <v>0.0</v>
      </c>
      <c r="C7" s="353">
        <v>0.0</v>
      </c>
      <c r="D7" s="353">
        <v>0.0</v>
      </c>
      <c r="E7" s="353">
        <v>0.0</v>
      </c>
      <c r="F7" s="344"/>
      <c r="G7" s="345"/>
      <c r="H7" s="344"/>
      <c r="I7" s="347">
        <v>6.0</v>
      </c>
      <c r="J7" s="14" t="s">
        <v>2275</v>
      </c>
      <c r="K7" s="14">
        <v>1.0</v>
      </c>
      <c r="L7" s="14" t="s">
        <v>5366</v>
      </c>
    </row>
    <row r="8" ht="15.0" customHeight="1">
      <c r="A8" s="351" t="s">
        <v>2147</v>
      </c>
      <c r="B8" s="354"/>
      <c r="C8" s="353">
        <v>0.0</v>
      </c>
      <c r="D8" s="353">
        <v>0.0</v>
      </c>
      <c r="E8" s="353">
        <v>0.0</v>
      </c>
      <c r="F8" s="344"/>
      <c r="G8" s="345"/>
      <c r="H8" s="344"/>
      <c r="I8" s="347">
        <v>7.0</v>
      </c>
      <c r="J8" s="14" t="s">
        <v>5603</v>
      </c>
      <c r="K8" s="14">
        <v>2.0</v>
      </c>
      <c r="L8" s="14" t="s">
        <v>5411</v>
      </c>
    </row>
    <row r="9" ht="15.0" customHeight="1">
      <c r="A9" s="351" t="s">
        <v>6057</v>
      </c>
      <c r="B9" s="354"/>
      <c r="C9" s="355"/>
      <c r="D9" s="353">
        <v>4.0</v>
      </c>
      <c r="E9" s="353">
        <v>4.0</v>
      </c>
      <c r="F9" s="344"/>
      <c r="G9" s="345"/>
      <c r="H9" s="344"/>
      <c r="I9" s="347">
        <v>8.0</v>
      </c>
      <c r="J9" s="14" t="s">
        <v>5523</v>
      </c>
      <c r="K9" s="14">
        <v>2.0</v>
      </c>
      <c r="L9" s="14" t="s">
        <v>5369</v>
      </c>
    </row>
    <row r="10" ht="15.0" customHeight="1">
      <c r="A10" s="351" t="s">
        <v>5655</v>
      </c>
      <c r="B10" s="352">
        <v>7.0</v>
      </c>
      <c r="C10" s="353">
        <v>7.0</v>
      </c>
      <c r="D10" s="353">
        <v>7.0</v>
      </c>
      <c r="E10" s="353">
        <v>7.0</v>
      </c>
      <c r="F10" s="344"/>
      <c r="G10" s="345"/>
      <c r="H10" s="344"/>
      <c r="I10" s="347">
        <v>9.0</v>
      </c>
      <c r="J10" s="9" t="s">
        <v>5607</v>
      </c>
      <c r="K10" s="14">
        <v>2.0</v>
      </c>
      <c r="L10" s="14" t="s">
        <v>5369</v>
      </c>
    </row>
    <row r="11" ht="15.0" customHeight="1">
      <c r="A11" s="351" t="s">
        <v>5657</v>
      </c>
      <c r="B11" s="352">
        <v>11.0</v>
      </c>
      <c r="C11" s="353">
        <v>11.0</v>
      </c>
      <c r="D11" s="353">
        <v>11.0</v>
      </c>
      <c r="E11" s="353">
        <v>11.0</v>
      </c>
      <c r="F11" s="344"/>
      <c r="G11" s="345"/>
      <c r="H11" s="344"/>
      <c r="I11" s="347">
        <v>10.0</v>
      </c>
      <c r="J11" s="14" t="s">
        <v>5610</v>
      </c>
      <c r="K11" s="14">
        <v>2.0</v>
      </c>
      <c r="L11" s="14" t="s">
        <v>5369</v>
      </c>
    </row>
    <row r="12" ht="15.0" customHeight="1">
      <c r="A12" s="351" t="s">
        <v>5624</v>
      </c>
      <c r="B12" s="352">
        <v>15.0</v>
      </c>
      <c r="C12" s="353">
        <v>15.0</v>
      </c>
      <c r="D12" s="353">
        <v>15.0</v>
      </c>
      <c r="E12" s="353">
        <v>15.0</v>
      </c>
      <c r="F12" s="344"/>
      <c r="G12" s="345"/>
      <c r="H12" s="344"/>
      <c r="I12" s="347">
        <v>11.0</v>
      </c>
      <c r="J12" s="14" t="s">
        <v>5395</v>
      </c>
      <c r="K12" s="9">
        <v>2.0</v>
      </c>
      <c r="L12" s="14" t="s">
        <v>5396</v>
      </c>
    </row>
    <row r="13" ht="15.0" customHeight="1">
      <c r="A13" s="351" t="s">
        <v>5995</v>
      </c>
      <c r="B13" s="352">
        <v>19.0</v>
      </c>
      <c r="C13" s="353">
        <v>19.0</v>
      </c>
      <c r="D13" s="353">
        <v>19.0</v>
      </c>
      <c r="E13" s="353">
        <v>19.0</v>
      </c>
      <c r="F13" s="344"/>
      <c r="G13" s="345"/>
      <c r="H13" s="344"/>
      <c r="I13" s="347">
        <v>12.0</v>
      </c>
      <c r="J13" s="14" t="s">
        <v>5995</v>
      </c>
      <c r="K13" s="14">
        <v>0.0</v>
      </c>
      <c r="L13" s="14" t="s">
        <v>5392</v>
      </c>
    </row>
    <row r="14" ht="15.0" customHeight="1">
      <c r="A14" s="351" t="s">
        <v>5904</v>
      </c>
      <c r="B14" s="352">
        <v>20.0</v>
      </c>
      <c r="C14" s="353">
        <v>20.0</v>
      </c>
      <c r="D14" s="353">
        <v>20.0</v>
      </c>
      <c r="E14" s="353">
        <v>20.0</v>
      </c>
      <c r="F14" s="344"/>
      <c r="G14" s="345"/>
      <c r="H14" s="344"/>
      <c r="I14" s="347">
        <v>13.0</v>
      </c>
      <c r="J14" s="14" t="s">
        <v>6064</v>
      </c>
      <c r="K14" s="14">
        <v>1.0</v>
      </c>
      <c r="L14" s="14" t="s">
        <v>5366</v>
      </c>
    </row>
    <row r="15" ht="15.0" customHeight="1">
      <c r="A15" s="351" t="s">
        <v>5435</v>
      </c>
      <c r="B15" s="352">
        <v>25.0</v>
      </c>
      <c r="C15" s="353">
        <v>25.0</v>
      </c>
      <c r="D15" s="353">
        <v>25.0</v>
      </c>
      <c r="E15" s="353">
        <v>25.0</v>
      </c>
      <c r="F15" s="344"/>
      <c r="G15" s="345"/>
      <c r="H15" s="344"/>
      <c r="I15" s="347">
        <v>14.0</v>
      </c>
      <c r="J15" s="14" t="s">
        <v>5398</v>
      </c>
      <c r="K15" s="14">
        <v>2.0</v>
      </c>
      <c r="L15" s="14" t="s">
        <v>5369</v>
      </c>
    </row>
    <row r="16" ht="15.0" customHeight="1">
      <c r="A16" s="351" t="s">
        <v>5973</v>
      </c>
      <c r="B16" s="352">
        <v>30.0</v>
      </c>
      <c r="C16" s="353">
        <v>30.0</v>
      </c>
      <c r="D16" s="353">
        <v>30.0</v>
      </c>
      <c r="E16" s="353">
        <v>30.0</v>
      </c>
      <c r="F16" s="344"/>
      <c r="G16" s="345"/>
      <c r="H16" s="344"/>
      <c r="I16" s="347">
        <v>15.0</v>
      </c>
      <c r="J16" s="14" t="s">
        <v>5889</v>
      </c>
      <c r="K16" s="14">
        <v>0.0</v>
      </c>
      <c r="L16" s="14" t="s">
        <v>5392</v>
      </c>
    </row>
    <row r="17" ht="15.0" customHeight="1">
      <c r="A17" s="351" t="s">
        <v>6064</v>
      </c>
      <c r="B17" s="352">
        <v>35.0</v>
      </c>
      <c r="C17" s="353">
        <v>35.0</v>
      </c>
      <c r="D17" s="353">
        <v>35.0</v>
      </c>
      <c r="E17" s="353">
        <v>35.0</v>
      </c>
      <c r="F17" s="344"/>
      <c r="G17" s="345"/>
      <c r="H17" s="344"/>
      <c r="I17" s="347">
        <v>16.0</v>
      </c>
      <c r="J17" s="14" t="s">
        <v>5401</v>
      </c>
      <c r="K17" s="9">
        <v>2.0</v>
      </c>
      <c r="L17" s="14" t="s">
        <v>5402</v>
      </c>
    </row>
    <row r="18" ht="15.0" customHeight="1">
      <c r="A18" s="351" t="s">
        <v>5917</v>
      </c>
      <c r="B18" s="352">
        <v>40.0</v>
      </c>
      <c r="C18" s="353">
        <v>40.0</v>
      </c>
      <c r="D18" s="353">
        <v>40.0</v>
      </c>
      <c r="E18" s="353">
        <v>40.0</v>
      </c>
      <c r="F18" s="344"/>
      <c r="G18" s="345"/>
      <c r="H18" s="344"/>
      <c r="I18" s="347">
        <v>17.0</v>
      </c>
      <c r="J18" s="14" t="s">
        <v>5953</v>
      </c>
      <c r="K18" s="14">
        <v>2.0</v>
      </c>
      <c r="L18" s="14" t="s">
        <v>5411</v>
      </c>
    </row>
    <row r="19" ht="15.0" customHeight="1">
      <c r="A19" s="351" t="s">
        <v>3545</v>
      </c>
      <c r="B19" s="352">
        <v>45.0</v>
      </c>
      <c r="C19" s="353">
        <v>45.0</v>
      </c>
      <c r="D19" s="353">
        <v>45.0</v>
      </c>
      <c r="E19" s="353">
        <v>45.0</v>
      </c>
      <c r="F19" s="344"/>
      <c r="G19" s="345"/>
      <c r="H19" s="344"/>
      <c r="I19" s="347">
        <v>18.0</v>
      </c>
      <c r="J19" s="14" t="s">
        <v>5974</v>
      </c>
      <c r="K19" s="14">
        <v>1.0</v>
      </c>
      <c r="L19" s="14" t="s">
        <v>5366</v>
      </c>
    </row>
    <row r="20" ht="15.0" customHeight="1">
      <c r="A20" s="351" t="s">
        <v>2108</v>
      </c>
      <c r="B20" s="352">
        <v>50.0</v>
      </c>
      <c r="C20" s="353">
        <v>50.0</v>
      </c>
      <c r="D20" s="353">
        <v>50.0</v>
      </c>
      <c r="E20" s="353">
        <v>50.0</v>
      </c>
      <c r="F20" s="344"/>
      <c r="G20" s="345"/>
      <c r="H20" s="344"/>
      <c r="I20" s="347">
        <v>19.0</v>
      </c>
      <c r="J20" s="14" t="s">
        <v>5408</v>
      </c>
      <c r="K20" s="14">
        <v>2.0</v>
      </c>
      <c r="L20" s="14" t="s">
        <v>5369</v>
      </c>
    </row>
    <row r="21" ht="15.0" customHeight="1">
      <c r="A21" s="351" t="s">
        <v>2275</v>
      </c>
      <c r="B21" s="352">
        <v>55.0</v>
      </c>
      <c r="C21" s="353">
        <v>55.0</v>
      </c>
      <c r="D21" s="353">
        <v>55.0</v>
      </c>
      <c r="E21" s="353">
        <v>55.0</v>
      </c>
      <c r="F21" s="344"/>
      <c r="G21" s="345"/>
      <c r="H21" s="344"/>
      <c r="I21" s="347">
        <v>20.0</v>
      </c>
      <c r="J21" s="14" t="s">
        <v>5625</v>
      </c>
      <c r="K21" s="9">
        <v>2.0</v>
      </c>
      <c r="L21" s="14" t="s">
        <v>5396</v>
      </c>
    </row>
    <row r="22" ht="15.0" customHeight="1">
      <c r="A22" s="351" t="s">
        <v>6058</v>
      </c>
      <c r="B22" s="354"/>
      <c r="C22" s="355"/>
      <c r="D22" s="353">
        <v>60.0</v>
      </c>
      <c r="E22" s="353">
        <v>60.0</v>
      </c>
      <c r="F22" s="344"/>
      <c r="G22" s="345"/>
      <c r="H22" s="344"/>
      <c r="I22" s="347">
        <v>21.0</v>
      </c>
      <c r="J22" s="14" t="s">
        <v>5626</v>
      </c>
      <c r="K22" s="14">
        <v>2.0</v>
      </c>
      <c r="L22" s="14" t="s">
        <v>5369</v>
      </c>
    </row>
    <row r="23" ht="15.0" customHeight="1">
      <c r="A23" s="3"/>
      <c r="B23" s="344"/>
      <c r="C23" s="344"/>
      <c r="D23" s="344"/>
      <c r="E23" s="344"/>
      <c r="F23" s="344"/>
      <c r="G23" s="345"/>
      <c r="H23" s="344"/>
      <c r="I23" s="347">
        <v>22.0</v>
      </c>
      <c r="J23" s="14" t="s">
        <v>5895</v>
      </c>
      <c r="K23" s="14">
        <v>2.0</v>
      </c>
      <c r="L23" s="14" t="s">
        <v>5411</v>
      </c>
    </row>
    <row r="24" ht="19.5" customHeight="1">
      <c r="A24" s="346" t="s">
        <v>6065</v>
      </c>
      <c r="B24" s="48"/>
      <c r="C24" s="48"/>
      <c r="D24" s="48"/>
      <c r="E24" s="48"/>
      <c r="F24" s="344"/>
      <c r="G24" s="345"/>
      <c r="H24" s="344"/>
      <c r="I24" s="347">
        <v>23.0</v>
      </c>
      <c r="J24" s="14" t="s">
        <v>5628</v>
      </c>
      <c r="K24" s="14">
        <v>2.0</v>
      </c>
      <c r="L24" s="14" t="s">
        <v>5411</v>
      </c>
    </row>
    <row r="25" ht="15.0" customHeight="1">
      <c r="A25" s="348" t="s">
        <v>5434</v>
      </c>
      <c r="B25" s="349">
        <v>35.0</v>
      </c>
      <c r="C25" s="350">
        <v>35.0</v>
      </c>
      <c r="D25" s="350">
        <v>35.0</v>
      </c>
      <c r="E25" s="350">
        <v>35.0</v>
      </c>
      <c r="F25" s="344"/>
      <c r="G25" s="345"/>
      <c r="H25" s="344"/>
      <c r="I25" s="347">
        <v>24.0</v>
      </c>
      <c r="J25" s="8" t="s">
        <v>2374</v>
      </c>
      <c r="K25" s="8">
        <v>2.0</v>
      </c>
      <c r="L25" s="8" t="s">
        <v>5369</v>
      </c>
    </row>
    <row r="26" ht="15.0" customHeight="1">
      <c r="A26" s="351" t="s">
        <v>5974</v>
      </c>
      <c r="B26" s="352">
        <v>45.0</v>
      </c>
      <c r="C26" s="353">
        <v>45.0</v>
      </c>
      <c r="D26" s="353">
        <v>45.0</v>
      </c>
      <c r="E26" s="353">
        <v>45.0</v>
      </c>
      <c r="F26" s="358"/>
      <c r="G26" s="345"/>
      <c r="H26" s="344"/>
      <c r="I26" s="347">
        <v>25.0</v>
      </c>
      <c r="J26" s="14" t="s">
        <v>5414</v>
      </c>
      <c r="K26" s="14">
        <v>2.0</v>
      </c>
      <c r="L26" s="14" t="s">
        <v>5369</v>
      </c>
    </row>
    <row r="27" ht="15.0" customHeight="1">
      <c r="A27" s="3"/>
      <c r="B27" s="344"/>
      <c r="C27" s="344"/>
      <c r="D27" s="344"/>
      <c r="E27" s="344"/>
      <c r="F27" s="344"/>
      <c r="G27" s="345"/>
      <c r="H27" s="344"/>
      <c r="I27" s="347">
        <v>26.0</v>
      </c>
      <c r="J27" s="14" t="s">
        <v>6049</v>
      </c>
      <c r="K27" s="9">
        <v>2.0</v>
      </c>
      <c r="L27" s="14" t="s">
        <v>5402</v>
      </c>
    </row>
    <row r="28" ht="19.5" customHeight="1">
      <c r="A28" s="346" t="s">
        <v>5426</v>
      </c>
      <c r="B28" s="48"/>
      <c r="C28" s="48"/>
      <c r="D28" s="48"/>
      <c r="E28" s="359"/>
      <c r="F28" s="344"/>
      <c r="G28" s="345"/>
      <c r="H28" s="344"/>
      <c r="I28" s="347">
        <v>27.0</v>
      </c>
      <c r="J28" s="14" t="s">
        <v>5417</v>
      </c>
      <c r="K28" s="14">
        <v>2.0</v>
      </c>
      <c r="L28" s="14" t="s">
        <v>5411</v>
      </c>
    </row>
    <row r="29" ht="15.0" customHeight="1">
      <c r="A29" s="348" t="s">
        <v>2955</v>
      </c>
      <c r="B29" s="349">
        <v>0.0</v>
      </c>
      <c r="C29" s="350">
        <v>0.0</v>
      </c>
      <c r="D29" s="350">
        <v>0.0</v>
      </c>
      <c r="E29" s="350">
        <v>0.0</v>
      </c>
      <c r="F29" s="344"/>
      <c r="G29" s="345"/>
      <c r="H29" s="344"/>
      <c r="I29" s="347">
        <v>28.0</v>
      </c>
      <c r="J29" s="14" t="s">
        <v>5418</v>
      </c>
      <c r="K29" s="9">
        <v>2.0</v>
      </c>
      <c r="L29" s="14" t="s">
        <v>5396</v>
      </c>
    </row>
    <row r="30" ht="15.0" customHeight="1">
      <c r="A30" s="351" t="s">
        <v>5401</v>
      </c>
      <c r="B30" s="352">
        <v>0.0</v>
      </c>
      <c r="C30" s="353">
        <v>0.0</v>
      </c>
      <c r="D30" s="353">
        <v>0.0</v>
      </c>
      <c r="E30" s="353">
        <v>0.0</v>
      </c>
      <c r="F30" s="344"/>
      <c r="G30" s="345"/>
      <c r="H30" s="344"/>
      <c r="I30" s="347">
        <v>29.0</v>
      </c>
      <c r="J30" s="14" t="s">
        <v>5420</v>
      </c>
      <c r="K30" s="14">
        <v>2.0</v>
      </c>
      <c r="L30" s="14" t="s">
        <v>5369</v>
      </c>
    </row>
    <row r="31" ht="15.0" customHeight="1">
      <c r="A31" s="351" t="s">
        <v>6049</v>
      </c>
      <c r="B31" s="354"/>
      <c r="C31" s="355"/>
      <c r="D31" s="353">
        <v>0.0</v>
      </c>
      <c r="E31" s="353">
        <v>0.0</v>
      </c>
      <c r="F31" s="344"/>
      <c r="G31" s="345"/>
      <c r="H31" s="344"/>
      <c r="I31" s="347">
        <v>30.0</v>
      </c>
      <c r="J31" s="14" t="s">
        <v>5973</v>
      </c>
      <c r="K31" s="14">
        <v>1.0</v>
      </c>
      <c r="L31" s="14" t="s">
        <v>5366</v>
      </c>
    </row>
    <row r="32" ht="15.0" customHeight="1">
      <c r="A32" s="351" t="s">
        <v>5537</v>
      </c>
      <c r="B32" s="352">
        <v>0.0</v>
      </c>
      <c r="C32" s="353">
        <v>0.0</v>
      </c>
      <c r="D32" s="353">
        <v>0.0</v>
      </c>
      <c r="E32" s="353">
        <v>0.0</v>
      </c>
      <c r="F32" s="344"/>
      <c r="G32" s="345"/>
      <c r="H32" s="344"/>
      <c r="I32" s="347">
        <v>31.0</v>
      </c>
      <c r="J32" s="14" t="s">
        <v>5428</v>
      </c>
      <c r="K32" s="14">
        <v>2.0</v>
      </c>
      <c r="L32" s="14" t="s">
        <v>5369</v>
      </c>
    </row>
    <row r="33" ht="15.0" customHeight="1">
      <c r="A33" s="351" t="s">
        <v>5975</v>
      </c>
      <c r="B33" s="354"/>
      <c r="C33" s="353">
        <v>0.0</v>
      </c>
      <c r="D33" s="353">
        <v>0.0</v>
      </c>
      <c r="E33" s="353">
        <v>0.0</v>
      </c>
      <c r="F33" s="344"/>
      <c r="G33" s="345"/>
      <c r="H33" s="344"/>
      <c r="I33" s="347">
        <v>32.0</v>
      </c>
      <c r="J33" s="14" t="s">
        <v>5536</v>
      </c>
      <c r="K33" s="14">
        <v>2.0</v>
      </c>
      <c r="L33" s="14" t="s">
        <v>5369</v>
      </c>
    </row>
    <row r="34" ht="15.0" customHeight="1">
      <c r="A34" s="351" t="s">
        <v>5990</v>
      </c>
      <c r="B34" s="352">
        <v>0.0</v>
      </c>
      <c r="C34" s="353">
        <v>0.0</v>
      </c>
      <c r="D34" s="353">
        <v>0.0</v>
      </c>
      <c r="E34" s="353">
        <v>0.0</v>
      </c>
      <c r="F34" s="344"/>
      <c r="G34" s="345"/>
      <c r="H34" s="344"/>
      <c r="I34" s="347">
        <v>33.0</v>
      </c>
      <c r="J34" s="14" t="s">
        <v>5537</v>
      </c>
      <c r="K34" s="14">
        <v>2.0</v>
      </c>
      <c r="L34" s="14" t="s">
        <v>5411</v>
      </c>
    </row>
    <row r="35" ht="15.0" customHeight="1">
      <c r="A35" s="351" t="s">
        <v>5634</v>
      </c>
      <c r="B35" s="352">
        <v>0.0</v>
      </c>
      <c r="C35" s="353">
        <v>0.0</v>
      </c>
      <c r="D35" s="353">
        <v>0.0</v>
      </c>
      <c r="E35" s="353">
        <v>0.0</v>
      </c>
      <c r="F35" s="344"/>
      <c r="G35" s="345"/>
      <c r="H35" s="344"/>
      <c r="I35" s="347">
        <v>34.0</v>
      </c>
      <c r="J35" s="14" t="s">
        <v>5904</v>
      </c>
      <c r="K35" s="14">
        <v>0.0</v>
      </c>
      <c r="L35" s="14" t="s">
        <v>5392</v>
      </c>
    </row>
    <row r="36" ht="15.0" customHeight="1">
      <c r="A36" s="351" t="s">
        <v>5636</v>
      </c>
      <c r="B36" s="352">
        <v>0.0</v>
      </c>
      <c r="C36" s="353">
        <v>0.0</v>
      </c>
      <c r="D36" s="353">
        <v>0.0</v>
      </c>
      <c r="E36" s="353">
        <v>0.0</v>
      </c>
      <c r="F36" s="344"/>
      <c r="G36" s="345"/>
      <c r="H36" s="344"/>
      <c r="I36" s="347">
        <v>35.0</v>
      </c>
      <c r="J36" s="14" t="s">
        <v>5975</v>
      </c>
      <c r="K36" s="14">
        <v>2.0</v>
      </c>
      <c r="L36" s="14" t="s">
        <v>5411</v>
      </c>
    </row>
    <row r="37" ht="15.0" customHeight="1">
      <c r="A37" s="351" t="s">
        <v>5981</v>
      </c>
      <c r="B37" s="352">
        <v>0.0</v>
      </c>
      <c r="C37" s="353">
        <v>0.0</v>
      </c>
      <c r="D37" s="353">
        <v>0.0</v>
      </c>
      <c r="E37" s="353">
        <v>0.0</v>
      </c>
      <c r="F37" s="344"/>
      <c r="G37" s="345"/>
      <c r="H37" s="344"/>
      <c r="I37" s="347">
        <v>36.0</v>
      </c>
      <c r="J37" s="14" t="s">
        <v>5434</v>
      </c>
      <c r="K37" s="14">
        <v>1.0</v>
      </c>
      <c r="L37" s="14" t="s">
        <v>5366</v>
      </c>
    </row>
    <row r="38" ht="15.0" customHeight="1">
      <c r="A38" s="357" t="s">
        <v>6059</v>
      </c>
      <c r="B38" s="352"/>
      <c r="C38" s="353"/>
      <c r="D38" s="353"/>
      <c r="E38" s="353">
        <v>0.0</v>
      </c>
      <c r="F38" s="344"/>
      <c r="G38" s="345"/>
      <c r="H38" s="344"/>
      <c r="I38" s="347">
        <v>37.0</v>
      </c>
      <c r="J38" s="14" t="s">
        <v>5540</v>
      </c>
      <c r="K38" s="14">
        <v>2.0</v>
      </c>
      <c r="L38" s="14" t="s">
        <v>5369</v>
      </c>
    </row>
    <row r="39" ht="15.0" customHeight="1">
      <c r="A39" s="351" t="s">
        <v>6060</v>
      </c>
      <c r="B39" s="352">
        <v>0.0</v>
      </c>
      <c r="C39" s="353">
        <v>0.0</v>
      </c>
      <c r="D39" s="353">
        <v>0.0</v>
      </c>
      <c r="E39" s="353">
        <v>0.0</v>
      </c>
      <c r="F39" s="344"/>
      <c r="G39" s="345"/>
      <c r="H39" s="344"/>
      <c r="I39" s="347">
        <v>38.0</v>
      </c>
      <c r="J39" s="14" t="s">
        <v>5624</v>
      </c>
      <c r="K39" s="14">
        <v>0.0</v>
      </c>
      <c r="L39" s="14" t="s">
        <v>5392</v>
      </c>
    </row>
    <row r="40" ht="15.0" customHeight="1">
      <c r="A40" s="351" t="s">
        <v>6029</v>
      </c>
      <c r="B40" s="352">
        <v>0.0</v>
      </c>
      <c r="C40" s="353">
        <v>0.0</v>
      </c>
      <c r="D40" s="353">
        <v>0.0</v>
      </c>
      <c r="E40" s="353">
        <v>0.0</v>
      </c>
      <c r="F40" s="344"/>
      <c r="G40" s="345"/>
      <c r="H40" s="344"/>
      <c r="I40" s="347">
        <v>39.0</v>
      </c>
      <c r="J40" s="14" t="s">
        <v>1280</v>
      </c>
      <c r="K40" s="14">
        <v>2.0</v>
      </c>
      <c r="L40" s="14" t="s">
        <v>5411</v>
      </c>
    </row>
    <row r="41" ht="15.0" customHeight="1">
      <c r="A41" s="351" t="s">
        <v>6039</v>
      </c>
      <c r="B41" s="352">
        <v>0.0</v>
      </c>
      <c r="C41" s="353">
        <v>0.0</v>
      </c>
      <c r="D41" s="353">
        <v>0.0</v>
      </c>
      <c r="E41" s="353">
        <v>0.0</v>
      </c>
      <c r="F41" s="344"/>
      <c r="G41" s="345"/>
      <c r="H41" s="344"/>
      <c r="I41" s="347">
        <v>40.0</v>
      </c>
      <c r="J41" s="14" t="s">
        <v>5447</v>
      </c>
      <c r="K41" s="14">
        <v>2.0</v>
      </c>
      <c r="L41" s="14" t="s">
        <v>5369</v>
      </c>
    </row>
    <row r="42" ht="15.0" customHeight="1">
      <c r="A42" s="351" t="s">
        <v>3203</v>
      </c>
      <c r="B42" s="352">
        <v>0.0</v>
      </c>
      <c r="C42" s="353">
        <v>0.0</v>
      </c>
      <c r="D42" s="353">
        <v>0.0</v>
      </c>
      <c r="E42" s="353">
        <v>0.0</v>
      </c>
      <c r="F42" s="344"/>
      <c r="G42" s="345"/>
      <c r="H42" s="344"/>
      <c r="I42" s="347">
        <v>41.0</v>
      </c>
      <c r="J42" s="14" t="s">
        <v>5542</v>
      </c>
      <c r="K42" s="14">
        <v>2.0</v>
      </c>
      <c r="L42" s="14" t="s">
        <v>5369</v>
      </c>
    </row>
    <row r="43" ht="15.0" customHeight="1">
      <c r="A43" s="351" t="s">
        <v>6061</v>
      </c>
      <c r="B43" s="352">
        <v>0.0</v>
      </c>
      <c r="C43" s="353">
        <v>0.0</v>
      </c>
      <c r="D43" s="353">
        <v>0.0</v>
      </c>
      <c r="E43" s="353">
        <v>0.0</v>
      </c>
      <c r="F43" s="344"/>
      <c r="G43" s="345"/>
      <c r="H43" s="344"/>
      <c r="I43" s="347">
        <v>42.0</v>
      </c>
      <c r="J43" s="14" t="s">
        <v>5518</v>
      </c>
      <c r="K43" s="14">
        <v>2.0</v>
      </c>
      <c r="L43" s="14" t="s">
        <v>5411</v>
      </c>
    </row>
    <row r="44" ht="15.0" customHeight="1">
      <c r="A44" s="351" t="s">
        <v>5911</v>
      </c>
      <c r="B44" s="352">
        <v>0.0</v>
      </c>
      <c r="C44" s="353">
        <v>0.0</v>
      </c>
      <c r="D44" s="353">
        <v>0.0</v>
      </c>
      <c r="E44" s="353">
        <v>0.0</v>
      </c>
      <c r="F44" s="344"/>
      <c r="G44" s="345"/>
      <c r="H44" s="344"/>
      <c r="I44" s="347">
        <v>43.0</v>
      </c>
      <c r="J44" s="14" t="s">
        <v>5990</v>
      </c>
      <c r="K44" s="9">
        <v>2.0</v>
      </c>
      <c r="L44" s="14" t="s">
        <v>5402</v>
      </c>
    </row>
    <row r="45" ht="19.5" customHeight="1">
      <c r="E45" s="359"/>
      <c r="F45" s="344"/>
      <c r="G45" s="345"/>
      <c r="H45" s="344"/>
      <c r="I45" s="347">
        <v>44.0</v>
      </c>
      <c r="J45" s="14" t="s">
        <v>5456</v>
      </c>
      <c r="K45" s="14">
        <v>2.0</v>
      </c>
      <c r="L45" s="14" t="s">
        <v>5369</v>
      </c>
    </row>
    <row r="46" ht="15.0" customHeight="1">
      <c r="A46" s="346" t="s">
        <v>5411</v>
      </c>
      <c r="B46" s="48"/>
      <c r="C46" s="48"/>
      <c r="D46" s="48"/>
      <c r="E46" s="48"/>
      <c r="F46" s="344"/>
      <c r="G46" s="345"/>
      <c r="H46" s="344"/>
      <c r="I46" s="347">
        <v>45.0</v>
      </c>
      <c r="J46" s="14" t="s">
        <v>5457</v>
      </c>
      <c r="K46" s="14">
        <v>2.0</v>
      </c>
      <c r="L46" s="14" t="s">
        <v>5411</v>
      </c>
    </row>
    <row r="47" ht="15.0" customHeight="1">
      <c r="A47" s="348" t="s">
        <v>5603</v>
      </c>
      <c r="B47" s="368"/>
      <c r="C47" s="350">
        <v>0.0</v>
      </c>
      <c r="D47" s="350">
        <v>0.0</v>
      </c>
      <c r="E47" s="353"/>
      <c r="F47" s="344"/>
      <c r="G47" s="345"/>
      <c r="H47" s="344"/>
      <c r="I47" s="347">
        <v>46.0</v>
      </c>
      <c r="J47" s="14" t="s">
        <v>1241</v>
      </c>
      <c r="K47" s="14">
        <v>2.0</v>
      </c>
      <c r="L47" s="14" t="s">
        <v>5411</v>
      </c>
    </row>
    <row r="48" ht="15.0" customHeight="1">
      <c r="A48" s="351" t="s">
        <v>5953</v>
      </c>
      <c r="B48" s="354"/>
      <c r="C48" s="353">
        <v>0.0</v>
      </c>
      <c r="D48" s="353">
        <v>0.0</v>
      </c>
      <c r="E48" s="353"/>
      <c r="F48" s="344"/>
      <c r="G48" s="345"/>
      <c r="H48" s="344"/>
      <c r="I48" s="347">
        <v>47.0</v>
      </c>
      <c r="J48" s="14" t="s">
        <v>5650</v>
      </c>
      <c r="K48" s="14">
        <v>2.0</v>
      </c>
      <c r="L48" s="14" t="s">
        <v>5369</v>
      </c>
    </row>
    <row r="49" ht="15.0" customHeight="1">
      <c r="A49" s="351" t="s">
        <v>5974</v>
      </c>
      <c r="B49" s="354"/>
      <c r="C49" s="353">
        <v>0.0</v>
      </c>
      <c r="D49" s="353">
        <v>0.0</v>
      </c>
      <c r="E49" s="353"/>
      <c r="F49" s="344"/>
      <c r="G49" s="345"/>
      <c r="H49" s="344"/>
      <c r="I49" s="347">
        <v>48.0</v>
      </c>
      <c r="J49" s="14" t="s">
        <v>5634</v>
      </c>
      <c r="K49" s="9">
        <v>2.0</v>
      </c>
      <c r="L49" s="14" t="s">
        <v>5402</v>
      </c>
    </row>
    <row r="50" ht="15.0" customHeight="1">
      <c r="A50" s="351" t="s">
        <v>5895</v>
      </c>
      <c r="B50" s="354"/>
      <c r="C50" s="355"/>
      <c r="D50" s="353">
        <v>0.0</v>
      </c>
      <c r="E50" s="353"/>
      <c r="F50" s="344"/>
      <c r="G50" s="345"/>
      <c r="H50" s="344"/>
      <c r="I50" s="347">
        <v>49.0</v>
      </c>
      <c r="J50" s="14" t="s">
        <v>5986</v>
      </c>
      <c r="K50" s="14">
        <v>2.0</v>
      </c>
      <c r="L50" s="14" t="s">
        <v>5411</v>
      </c>
    </row>
    <row r="51" ht="15.0" customHeight="1">
      <c r="A51" s="351" t="s">
        <v>5628</v>
      </c>
      <c r="B51" s="354"/>
      <c r="C51" s="353">
        <v>0.0</v>
      </c>
      <c r="D51" s="353">
        <v>0.0</v>
      </c>
      <c r="E51" s="353"/>
      <c r="F51" s="344"/>
      <c r="G51" s="345"/>
      <c r="H51" s="344"/>
      <c r="I51" s="347">
        <v>50.0</v>
      </c>
      <c r="J51" s="14" t="s">
        <v>5636</v>
      </c>
      <c r="K51" s="9">
        <v>2.0</v>
      </c>
      <c r="L51" s="14" t="s">
        <v>5402</v>
      </c>
    </row>
    <row r="52" ht="15.0" customHeight="1">
      <c r="A52" s="351" t="s">
        <v>5417</v>
      </c>
      <c r="B52" s="354"/>
      <c r="C52" s="353">
        <v>0.0</v>
      </c>
      <c r="D52" s="353">
        <v>0.0</v>
      </c>
      <c r="E52" s="353"/>
      <c r="F52" s="344"/>
      <c r="G52" s="345"/>
      <c r="H52" s="344"/>
      <c r="I52" s="347">
        <v>51.0</v>
      </c>
      <c r="J52" s="14" t="s">
        <v>2147</v>
      </c>
      <c r="K52" s="14">
        <v>0.0</v>
      </c>
      <c r="L52" s="14" t="s">
        <v>5392</v>
      </c>
    </row>
    <row r="53" ht="15.0" customHeight="1">
      <c r="A53" s="351" t="s">
        <v>5537</v>
      </c>
      <c r="B53" s="354"/>
      <c r="C53" s="355"/>
      <c r="D53" s="353">
        <v>0.0</v>
      </c>
      <c r="E53" s="353"/>
      <c r="F53" s="344"/>
      <c r="G53" s="345"/>
      <c r="H53" s="344"/>
      <c r="I53" s="347">
        <v>52.0</v>
      </c>
      <c r="J53" s="14" t="s">
        <v>5461</v>
      </c>
      <c r="K53" s="9">
        <v>2.0</v>
      </c>
      <c r="L53" s="14" t="s">
        <v>5396</v>
      </c>
    </row>
    <row r="54" ht="15.0" customHeight="1">
      <c r="A54" s="351" t="s">
        <v>5975</v>
      </c>
      <c r="B54" s="354"/>
      <c r="C54" s="353">
        <v>0.0</v>
      </c>
      <c r="D54" s="353">
        <v>0.0</v>
      </c>
      <c r="E54" s="353"/>
      <c r="F54" s="344"/>
      <c r="G54" s="345"/>
      <c r="H54" s="344"/>
      <c r="I54" s="347">
        <v>53.0</v>
      </c>
      <c r="J54" s="14" t="s">
        <v>5968</v>
      </c>
      <c r="K54" s="14">
        <v>0.0</v>
      </c>
      <c r="L54" s="14" t="s">
        <v>5392</v>
      </c>
    </row>
    <row r="55" ht="15.0" customHeight="1">
      <c r="A55" s="351" t="s">
        <v>1280</v>
      </c>
      <c r="B55" s="354"/>
      <c r="C55" s="353">
        <v>0.0</v>
      </c>
      <c r="D55" s="353">
        <v>0.0</v>
      </c>
      <c r="E55" s="353"/>
      <c r="F55" s="344"/>
      <c r="G55" s="345"/>
      <c r="H55" s="344"/>
      <c r="I55" s="347">
        <v>54.0</v>
      </c>
      <c r="J55" s="14" t="s">
        <v>6062</v>
      </c>
      <c r="K55" s="9">
        <v>2.0</v>
      </c>
      <c r="L55" s="14" t="s">
        <v>5441</v>
      </c>
    </row>
    <row r="56" ht="15.0" customHeight="1">
      <c r="A56" s="351" t="s">
        <v>5518</v>
      </c>
      <c r="B56" s="352">
        <v>0.0</v>
      </c>
      <c r="C56" s="353">
        <v>0.0</v>
      </c>
      <c r="D56" s="353">
        <v>0.0</v>
      </c>
      <c r="E56" s="353"/>
      <c r="F56" s="344"/>
      <c r="G56" s="345"/>
      <c r="H56" s="344"/>
      <c r="I56" s="347">
        <v>55.0</v>
      </c>
      <c r="J56" s="14" t="s">
        <v>5655</v>
      </c>
      <c r="K56" s="14">
        <v>0.0</v>
      </c>
      <c r="L56" s="14" t="s">
        <v>5392</v>
      </c>
    </row>
    <row r="57" ht="15.0" customHeight="1">
      <c r="A57" s="351" t="s">
        <v>5457</v>
      </c>
      <c r="B57" s="352">
        <v>0.0</v>
      </c>
      <c r="C57" s="353">
        <v>0.0</v>
      </c>
      <c r="D57" s="353">
        <v>0.0</v>
      </c>
      <c r="E57" s="353"/>
      <c r="F57" s="344"/>
      <c r="G57" s="345"/>
      <c r="H57" s="344"/>
      <c r="I57" s="347">
        <v>56.0</v>
      </c>
      <c r="J57" s="14" t="s">
        <v>5660</v>
      </c>
      <c r="K57" s="14">
        <v>2.0</v>
      </c>
      <c r="L57" s="14" t="s">
        <v>5369</v>
      </c>
    </row>
    <row r="58" ht="15.0" customHeight="1">
      <c r="A58" s="351" t="s">
        <v>1241</v>
      </c>
      <c r="B58" s="352">
        <v>0.0</v>
      </c>
      <c r="C58" s="353">
        <v>0.0</v>
      </c>
      <c r="D58" s="353">
        <v>0.0</v>
      </c>
      <c r="E58" s="353"/>
      <c r="F58" s="344"/>
      <c r="G58" s="345"/>
      <c r="H58" s="344"/>
      <c r="I58" s="347">
        <v>57.0</v>
      </c>
      <c r="J58" s="14" t="s">
        <v>5981</v>
      </c>
      <c r="K58" s="9">
        <v>2.0</v>
      </c>
      <c r="L58" s="14" t="s">
        <v>5402</v>
      </c>
    </row>
    <row r="59" ht="15.0" customHeight="1">
      <c r="A59" s="351" t="s">
        <v>5986</v>
      </c>
      <c r="B59" s="352">
        <v>0.0</v>
      </c>
      <c r="C59" s="353">
        <v>0.0</v>
      </c>
      <c r="D59" s="353">
        <v>0.0</v>
      </c>
      <c r="E59" s="355"/>
      <c r="F59" s="344"/>
      <c r="G59" s="345"/>
      <c r="H59" s="344"/>
      <c r="I59" s="347">
        <v>58.0</v>
      </c>
      <c r="J59" s="14" t="s">
        <v>5435</v>
      </c>
      <c r="K59" s="14">
        <v>0.0</v>
      </c>
      <c r="L59" s="14" t="s">
        <v>5392</v>
      </c>
    </row>
    <row r="60" ht="15.0" customHeight="1">
      <c r="A60" s="351" t="s">
        <v>6062</v>
      </c>
      <c r="B60" s="352">
        <v>0.0</v>
      </c>
      <c r="C60" s="355"/>
      <c r="D60" s="355"/>
      <c r="E60" s="353"/>
      <c r="F60" s="344"/>
      <c r="G60" s="345"/>
      <c r="H60" s="344"/>
      <c r="I60" s="347">
        <v>59.0</v>
      </c>
      <c r="J60" s="14" t="s">
        <v>6057</v>
      </c>
      <c r="K60" s="14">
        <v>0.0</v>
      </c>
      <c r="L60" s="14" t="s">
        <v>5392</v>
      </c>
    </row>
    <row r="61" ht="15.0" customHeight="1">
      <c r="A61" s="351" t="s">
        <v>5655</v>
      </c>
      <c r="B61" s="352">
        <v>0.0</v>
      </c>
      <c r="C61" s="353">
        <v>0.0</v>
      </c>
      <c r="D61" s="353">
        <v>0.0</v>
      </c>
      <c r="E61" s="353"/>
      <c r="F61" s="344"/>
      <c r="G61" s="345"/>
      <c r="H61" s="344"/>
      <c r="I61" s="347">
        <v>60.0</v>
      </c>
      <c r="J61" s="14" t="s">
        <v>6058</v>
      </c>
      <c r="K61" s="14">
        <v>1.0</v>
      </c>
      <c r="L61" s="14" t="s">
        <v>5366</v>
      </c>
    </row>
    <row r="62" ht="15.0" customHeight="1">
      <c r="A62" s="351" t="s">
        <v>3203</v>
      </c>
      <c r="B62" s="354"/>
      <c r="C62" s="355"/>
      <c r="D62" s="353">
        <v>0.0</v>
      </c>
      <c r="E62" s="355"/>
      <c r="F62" s="344"/>
      <c r="G62" s="345"/>
      <c r="H62" s="344"/>
      <c r="I62" s="347">
        <v>61.0</v>
      </c>
      <c r="J62" s="14" t="s">
        <v>5670</v>
      </c>
      <c r="K62" s="14">
        <v>2.0</v>
      </c>
      <c r="L62" s="14" t="s">
        <v>5369</v>
      </c>
    </row>
    <row r="63" ht="15.0" customHeight="1">
      <c r="A63" s="351" t="s">
        <v>5462</v>
      </c>
      <c r="B63" s="354"/>
      <c r="C63" s="353">
        <v>0.0</v>
      </c>
      <c r="D63" s="355"/>
      <c r="E63" s="353"/>
      <c r="F63" s="344"/>
      <c r="G63" s="345"/>
      <c r="H63" s="344"/>
      <c r="I63" s="347">
        <v>62.0</v>
      </c>
      <c r="J63" s="9" t="s">
        <v>6059</v>
      </c>
      <c r="K63" s="14">
        <v>2.0</v>
      </c>
      <c r="L63" s="9" t="s">
        <v>5402</v>
      </c>
    </row>
    <row r="64" ht="15.0" customHeight="1">
      <c r="A64" s="351" t="s">
        <v>5911</v>
      </c>
      <c r="B64" s="354"/>
      <c r="C64" s="353">
        <v>0.0</v>
      </c>
      <c r="D64" s="353">
        <v>0.0</v>
      </c>
      <c r="E64" s="353"/>
      <c r="F64" s="344"/>
      <c r="G64" s="345"/>
      <c r="H64" s="344"/>
      <c r="I64" s="347">
        <v>63.0</v>
      </c>
      <c r="J64" s="14" t="s">
        <v>5463</v>
      </c>
      <c r="K64" s="14">
        <v>2.0</v>
      </c>
      <c r="L64" s="14" t="s">
        <v>5369</v>
      </c>
    </row>
    <row r="65" ht="15.0" customHeight="1">
      <c r="A65" s="351" t="s">
        <v>5464</v>
      </c>
      <c r="B65" s="352">
        <v>0.0</v>
      </c>
      <c r="C65" s="353">
        <v>0.0</v>
      </c>
      <c r="D65" s="353">
        <v>0.0</v>
      </c>
      <c r="E65" s="353"/>
      <c r="F65" s="344"/>
      <c r="G65" s="345"/>
      <c r="H65" s="344"/>
      <c r="I65" s="347">
        <v>64.0</v>
      </c>
      <c r="J65" s="14" t="s">
        <v>620</v>
      </c>
      <c r="K65" s="14">
        <v>2.0</v>
      </c>
      <c r="L65" s="14" t="s">
        <v>5369</v>
      </c>
    </row>
    <row r="66" ht="15.0" customHeight="1">
      <c r="A66" s="351" t="s">
        <v>5657</v>
      </c>
      <c r="B66" s="352">
        <v>0.0</v>
      </c>
      <c r="C66" s="353">
        <v>0.0</v>
      </c>
      <c r="D66" s="353">
        <v>0.0</v>
      </c>
      <c r="E66" s="353"/>
      <c r="F66" s="344"/>
      <c r="G66" s="345"/>
      <c r="H66" s="344"/>
      <c r="I66" s="347">
        <v>65.0</v>
      </c>
      <c r="J66" s="14" t="s">
        <v>6060</v>
      </c>
      <c r="K66" s="9">
        <v>2.0</v>
      </c>
      <c r="L66" s="14" t="s">
        <v>5402</v>
      </c>
    </row>
    <row r="67" ht="15.0" customHeight="1">
      <c r="A67" s="351" t="s">
        <v>3137</v>
      </c>
      <c r="B67" s="352">
        <v>0.0</v>
      </c>
      <c r="C67" s="353">
        <v>0.0</v>
      </c>
      <c r="D67" s="353">
        <v>0.0</v>
      </c>
      <c r="E67" s="355"/>
      <c r="F67" s="344"/>
      <c r="G67" s="345"/>
      <c r="H67" s="344"/>
      <c r="I67" s="347">
        <v>66.0</v>
      </c>
      <c r="J67" s="14" t="s">
        <v>6029</v>
      </c>
      <c r="K67" s="9">
        <v>2.0</v>
      </c>
      <c r="L67" s="14" t="s">
        <v>5402</v>
      </c>
    </row>
    <row r="68" ht="15.0" customHeight="1">
      <c r="A68" s="351" t="s">
        <v>3384</v>
      </c>
      <c r="B68" s="352">
        <v>0.0</v>
      </c>
      <c r="C68" s="355"/>
      <c r="D68" s="355"/>
      <c r="E68" s="344"/>
      <c r="F68" s="344"/>
      <c r="G68" s="345"/>
      <c r="H68" s="344"/>
      <c r="I68" s="347">
        <v>67.0</v>
      </c>
      <c r="J68" s="14" t="s">
        <v>5467</v>
      </c>
      <c r="K68" s="14">
        <v>2.0</v>
      </c>
      <c r="L68" s="14" t="s">
        <v>5369</v>
      </c>
    </row>
    <row r="69" ht="19.5" customHeight="1">
      <c r="A69" s="3"/>
      <c r="B69" s="344"/>
      <c r="C69" s="344"/>
      <c r="D69" s="344"/>
      <c r="E69" s="359"/>
      <c r="F69" s="344"/>
      <c r="G69" s="345"/>
      <c r="H69" s="344"/>
      <c r="I69" s="347">
        <v>68.0</v>
      </c>
      <c r="J69" s="14" t="s">
        <v>5675</v>
      </c>
      <c r="K69" s="14">
        <v>2.0</v>
      </c>
      <c r="L69" s="14" t="s">
        <v>5369</v>
      </c>
    </row>
    <row r="70" ht="15.0" customHeight="1">
      <c r="A70" s="346" t="s">
        <v>5369</v>
      </c>
      <c r="B70" s="48"/>
      <c r="C70" s="48"/>
      <c r="D70" s="48"/>
      <c r="E70" s="48"/>
      <c r="F70" s="344"/>
      <c r="G70" s="345"/>
      <c r="H70" s="344"/>
      <c r="I70" s="347">
        <v>69.0</v>
      </c>
      <c r="J70" s="14" t="s">
        <v>5469</v>
      </c>
      <c r="K70" s="14">
        <v>2.0</v>
      </c>
      <c r="L70" s="14" t="s">
        <v>5369</v>
      </c>
    </row>
    <row r="71" ht="15.0" customHeight="1">
      <c r="A71" s="348" t="s">
        <v>5537</v>
      </c>
      <c r="B71" s="372">
        <v>1.0</v>
      </c>
      <c r="C71" s="373"/>
      <c r="D71" s="373"/>
      <c r="E71" s="373"/>
      <c r="F71" s="344"/>
      <c r="G71" s="345"/>
      <c r="H71" s="344"/>
      <c r="I71" s="347">
        <v>70.0</v>
      </c>
      <c r="J71" s="14" t="s">
        <v>5614</v>
      </c>
      <c r="K71" s="14">
        <v>0.0</v>
      </c>
      <c r="L71" s="14" t="s">
        <v>5392</v>
      </c>
    </row>
    <row r="72" ht="15.0" customHeight="1">
      <c r="A72" s="351" t="s">
        <v>5479</v>
      </c>
      <c r="B72" s="362">
        <v>6.0</v>
      </c>
      <c r="C72" s="14">
        <v>6.0</v>
      </c>
      <c r="D72" s="14">
        <v>6.0</v>
      </c>
      <c r="E72" s="14">
        <v>6.0</v>
      </c>
      <c r="F72" s="344"/>
      <c r="G72" s="345"/>
      <c r="H72" s="344"/>
      <c r="I72" s="347">
        <v>71.0</v>
      </c>
      <c r="J72" s="14" t="s">
        <v>5554</v>
      </c>
      <c r="K72" s="14">
        <v>2.0</v>
      </c>
      <c r="L72" s="14" t="s">
        <v>5369</v>
      </c>
    </row>
    <row r="73" ht="15.0" customHeight="1">
      <c r="A73" s="351" t="s">
        <v>5610</v>
      </c>
      <c r="B73" s="362">
        <v>8.0</v>
      </c>
      <c r="C73" s="14">
        <v>8.0</v>
      </c>
      <c r="D73" s="14">
        <v>8.0</v>
      </c>
      <c r="E73" s="14">
        <v>8.0</v>
      </c>
      <c r="F73" s="344"/>
      <c r="G73" s="345"/>
      <c r="H73" s="344"/>
      <c r="I73" s="347">
        <v>72.0</v>
      </c>
      <c r="J73" s="14" t="s">
        <v>5555</v>
      </c>
      <c r="K73" s="14">
        <v>2.0</v>
      </c>
      <c r="L73" s="14" t="s">
        <v>5369</v>
      </c>
    </row>
    <row r="74" ht="15.0" customHeight="1">
      <c r="A74" s="351" t="s">
        <v>5447</v>
      </c>
      <c r="B74" s="362">
        <v>10.0</v>
      </c>
      <c r="C74" s="14">
        <v>10.0</v>
      </c>
      <c r="D74" s="14">
        <v>10.0</v>
      </c>
      <c r="E74" s="14">
        <v>10.0</v>
      </c>
      <c r="F74" s="344"/>
      <c r="G74" s="345"/>
      <c r="H74" s="344"/>
      <c r="I74" s="347">
        <v>73.0</v>
      </c>
      <c r="J74" s="14" t="s">
        <v>5470</v>
      </c>
      <c r="K74" s="14">
        <v>2.0</v>
      </c>
      <c r="L74" s="14" t="s">
        <v>5369</v>
      </c>
    </row>
    <row r="75" ht="15.0" customHeight="1">
      <c r="A75" s="351" t="s">
        <v>5673</v>
      </c>
      <c r="B75" s="362">
        <v>11.0</v>
      </c>
      <c r="C75" s="14">
        <v>11.0</v>
      </c>
      <c r="D75" s="14">
        <v>11.0</v>
      </c>
      <c r="E75" s="14">
        <v>11.0</v>
      </c>
      <c r="F75" s="344"/>
      <c r="G75" s="345"/>
      <c r="H75" s="344"/>
      <c r="I75" s="347">
        <v>74.0</v>
      </c>
      <c r="J75" s="14" t="s">
        <v>6039</v>
      </c>
      <c r="K75" s="9">
        <v>2.0</v>
      </c>
      <c r="L75" s="14" t="s">
        <v>5402</v>
      </c>
    </row>
    <row r="76" ht="15.0" customHeight="1">
      <c r="A76" s="351" t="s">
        <v>5483</v>
      </c>
      <c r="B76" s="362">
        <v>12.0</v>
      </c>
      <c r="C76" s="14">
        <v>12.0</v>
      </c>
      <c r="D76" s="14">
        <v>12.0</v>
      </c>
      <c r="E76" s="14">
        <v>12.0</v>
      </c>
      <c r="F76" s="344"/>
      <c r="G76" s="345"/>
      <c r="H76" s="344"/>
      <c r="I76" s="347">
        <v>75.0</v>
      </c>
      <c r="J76" s="14" t="s">
        <v>5473</v>
      </c>
      <c r="K76" s="14">
        <v>2.0</v>
      </c>
      <c r="L76" s="14" t="s">
        <v>5369</v>
      </c>
    </row>
    <row r="77" ht="15.0" customHeight="1">
      <c r="A77" s="351" t="s">
        <v>5542</v>
      </c>
      <c r="B77" s="362">
        <v>15.0</v>
      </c>
      <c r="C77" s="14">
        <v>15.0</v>
      </c>
      <c r="D77" s="14">
        <v>15.0</v>
      </c>
      <c r="E77" s="14">
        <v>15.0</v>
      </c>
      <c r="F77" s="344"/>
      <c r="G77" s="345"/>
      <c r="H77" s="344"/>
      <c r="I77" s="347">
        <v>76.0</v>
      </c>
      <c r="J77" s="14" t="s">
        <v>3203</v>
      </c>
      <c r="K77" s="14">
        <v>2.0</v>
      </c>
      <c r="L77" s="14" t="s">
        <v>5411</v>
      </c>
    </row>
    <row r="78" ht="15.0" customHeight="1">
      <c r="A78" s="351" t="s">
        <v>5463</v>
      </c>
      <c r="B78" s="362">
        <v>17.0</v>
      </c>
      <c r="C78" s="14">
        <v>17.0</v>
      </c>
      <c r="D78" s="14">
        <v>17.0</v>
      </c>
      <c r="E78" s="14">
        <v>17.0</v>
      </c>
      <c r="F78" s="344"/>
      <c r="G78" s="345"/>
      <c r="H78" s="344"/>
      <c r="I78" s="347">
        <v>77.0</v>
      </c>
      <c r="J78" s="14" t="s">
        <v>5462</v>
      </c>
      <c r="K78" s="14">
        <v>2.0</v>
      </c>
      <c r="L78" s="14" t="s">
        <v>5369</v>
      </c>
    </row>
    <row r="79" ht="15.0" customHeight="1">
      <c r="A79" s="351" t="s">
        <v>5434</v>
      </c>
      <c r="B79" s="362">
        <v>21.0</v>
      </c>
      <c r="C79" s="14">
        <v>21.0</v>
      </c>
      <c r="D79" s="14">
        <v>21.0</v>
      </c>
      <c r="E79" s="14">
        <v>21.0</v>
      </c>
      <c r="F79" s="344"/>
      <c r="G79" s="345"/>
      <c r="H79" s="344"/>
      <c r="I79" s="347">
        <v>78.0</v>
      </c>
      <c r="J79" s="14" t="s">
        <v>6061</v>
      </c>
      <c r="K79" s="9">
        <v>2.0</v>
      </c>
      <c r="L79" s="14" t="s">
        <v>5402</v>
      </c>
    </row>
    <row r="80" ht="15.0" customHeight="1">
      <c r="A80" s="351" t="s">
        <v>2374</v>
      </c>
      <c r="B80" s="362">
        <v>26.0</v>
      </c>
      <c r="C80" s="14">
        <v>26.0</v>
      </c>
      <c r="D80" s="14">
        <v>26.0</v>
      </c>
      <c r="E80" s="14">
        <v>26.0</v>
      </c>
      <c r="F80" s="344"/>
      <c r="G80" s="345"/>
      <c r="H80" s="344"/>
      <c r="I80" s="347">
        <v>79.0</v>
      </c>
      <c r="J80" s="14" t="s">
        <v>5911</v>
      </c>
      <c r="K80" s="14">
        <v>2.0</v>
      </c>
      <c r="L80" s="14" t="s">
        <v>5411</v>
      </c>
    </row>
    <row r="81" ht="15.0" customHeight="1">
      <c r="A81" s="351" t="s">
        <v>5469</v>
      </c>
      <c r="B81" s="362">
        <v>27.0</v>
      </c>
      <c r="C81" s="14">
        <v>27.0</v>
      </c>
      <c r="D81" s="14">
        <v>27.0</v>
      </c>
      <c r="E81" s="14">
        <v>27.0</v>
      </c>
      <c r="F81" s="344"/>
      <c r="G81" s="345"/>
      <c r="H81" s="344"/>
      <c r="I81" s="347">
        <v>80.0</v>
      </c>
      <c r="J81" s="14" t="s">
        <v>5464</v>
      </c>
      <c r="K81" s="14">
        <v>2.0</v>
      </c>
      <c r="L81" s="14" t="s">
        <v>5411</v>
      </c>
    </row>
    <row r="82" ht="15.0" customHeight="1">
      <c r="A82" s="351" t="s">
        <v>620</v>
      </c>
      <c r="B82" s="362">
        <v>29.0</v>
      </c>
      <c r="C82" s="14">
        <v>29.0</v>
      </c>
      <c r="D82" s="14">
        <v>29.0</v>
      </c>
      <c r="E82" s="14">
        <v>29.0</v>
      </c>
      <c r="F82" s="344"/>
      <c r="G82" s="345"/>
      <c r="H82" s="344"/>
      <c r="I82" s="347">
        <v>81.0</v>
      </c>
      <c r="J82" s="14" t="s">
        <v>5657</v>
      </c>
      <c r="K82" s="14">
        <v>0.0</v>
      </c>
      <c r="L82" s="14" t="s">
        <v>5392</v>
      </c>
    </row>
    <row r="83" ht="15.0" customHeight="1">
      <c r="A83" s="351" t="s">
        <v>5523</v>
      </c>
      <c r="B83" s="362">
        <v>31.0</v>
      </c>
      <c r="C83" s="14">
        <v>31.0</v>
      </c>
      <c r="D83" s="14">
        <v>31.0</v>
      </c>
      <c r="E83" s="14">
        <v>31.0</v>
      </c>
      <c r="F83" s="344"/>
      <c r="G83" s="345"/>
      <c r="H83" s="344"/>
      <c r="I83" s="347">
        <v>82.0</v>
      </c>
      <c r="J83" s="14" t="s">
        <v>5560</v>
      </c>
      <c r="K83" s="14">
        <v>2.0</v>
      </c>
      <c r="L83" s="14" t="s">
        <v>5369</v>
      </c>
    </row>
    <row r="84" ht="15.0" customHeight="1">
      <c r="A84" s="351" t="s">
        <v>5408</v>
      </c>
      <c r="B84" s="362">
        <v>32.0</v>
      </c>
      <c r="C84" s="14">
        <v>32.0</v>
      </c>
      <c r="D84" s="14">
        <v>32.0</v>
      </c>
      <c r="E84" s="14">
        <v>32.0</v>
      </c>
      <c r="F84" s="344"/>
      <c r="G84" s="345"/>
      <c r="H84" s="344"/>
      <c r="I84" s="347">
        <v>83.0</v>
      </c>
      <c r="J84" s="14" t="s">
        <v>5561</v>
      </c>
      <c r="K84" s="14">
        <v>2.0</v>
      </c>
      <c r="L84" s="14" t="s">
        <v>5369</v>
      </c>
    </row>
    <row r="85" ht="15.0" customHeight="1">
      <c r="A85" s="351" t="s">
        <v>3203</v>
      </c>
      <c r="B85" s="362">
        <v>34.0</v>
      </c>
      <c r="C85" s="344"/>
      <c r="D85" s="344"/>
      <c r="E85" s="344"/>
      <c r="F85" s="344"/>
      <c r="G85" s="345"/>
      <c r="H85" s="344"/>
      <c r="I85" s="347">
        <v>84.0</v>
      </c>
      <c r="J85" s="14" t="s">
        <v>2108</v>
      </c>
      <c r="K85" s="14">
        <v>1.0</v>
      </c>
      <c r="L85" s="14" t="s">
        <v>5366</v>
      </c>
    </row>
    <row r="86" ht="15.0" customHeight="1">
      <c r="A86" s="351" t="s">
        <v>5686</v>
      </c>
      <c r="B86" s="362">
        <v>41.0</v>
      </c>
      <c r="C86" s="14">
        <v>41.0</v>
      </c>
      <c r="D86" s="14">
        <v>41.0</v>
      </c>
      <c r="E86" s="14">
        <v>41.0</v>
      </c>
      <c r="F86" s="344"/>
      <c r="G86" s="345"/>
      <c r="H86" s="344"/>
      <c r="I86" s="347">
        <v>85.0</v>
      </c>
      <c r="J86" s="14" t="s">
        <v>5673</v>
      </c>
      <c r="K86" s="14">
        <v>2.0</v>
      </c>
      <c r="L86" s="14" t="s">
        <v>5369</v>
      </c>
    </row>
    <row r="87" ht="15.0" customHeight="1">
      <c r="A87" s="351" t="s">
        <v>5420</v>
      </c>
      <c r="B87" s="362">
        <v>42.0</v>
      </c>
      <c r="C87" s="14">
        <v>42.0</v>
      </c>
      <c r="D87" s="14">
        <v>42.0</v>
      </c>
      <c r="E87" s="14">
        <v>42.0</v>
      </c>
      <c r="F87" s="344"/>
      <c r="G87" s="345"/>
      <c r="H87" s="344"/>
      <c r="I87" s="347">
        <v>86.0</v>
      </c>
      <c r="J87" s="14" t="s">
        <v>5486</v>
      </c>
      <c r="K87" s="14">
        <v>2.0</v>
      </c>
      <c r="L87" s="14" t="s">
        <v>5369</v>
      </c>
    </row>
    <row r="88" ht="15.0" customHeight="1">
      <c r="A88" s="351" t="s">
        <v>5473</v>
      </c>
      <c r="B88" s="362">
        <v>43.0</v>
      </c>
      <c r="C88" s="344"/>
      <c r="D88" s="344"/>
      <c r="E88" s="344"/>
      <c r="F88" s="344"/>
      <c r="G88" s="345"/>
      <c r="H88" s="344"/>
      <c r="I88" s="347">
        <v>87.0</v>
      </c>
      <c r="J88" s="14" t="s">
        <v>5483</v>
      </c>
      <c r="K88" s="14">
        <v>2.0</v>
      </c>
      <c r="L88" s="14" t="s">
        <v>5369</v>
      </c>
    </row>
    <row r="89" ht="15.0" customHeight="1">
      <c r="A89" s="351" t="s">
        <v>5467</v>
      </c>
      <c r="B89" s="362">
        <v>44.0</v>
      </c>
      <c r="C89" s="14">
        <v>44.0</v>
      </c>
      <c r="D89" s="14">
        <v>44.0</v>
      </c>
      <c r="E89" s="14">
        <v>44.0</v>
      </c>
      <c r="F89" s="344"/>
      <c r="G89" s="345"/>
      <c r="H89" s="344"/>
      <c r="I89" s="347">
        <v>88.0</v>
      </c>
      <c r="J89" s="14" t="s">
        <v>5913</v>
      </c>
      <c r="K89" s="14">
        <v>2.0</v>
      </c>
      <c r="L89" s="14" t="s">
        <v>5369</v>
      </c>
    </row>
    <row r="90" ht="15.0" customHeight="1">
      <c r="A90" s="351" t="s">
        <v>5382</v>
      </c>
      <c r="B90" s="362">
        <v>45.0</v>
      </c>
      <c r="C90" s="14">
        <v>45.0</v>
      </c>
      <c r="D90" s="14">
        <v>45.0</v>
      </c>
      <c r="E90" s="14">
        <v>45.0</v>
      </c>
      <c r="F90" s="344"/>
      <c r="G90" s="345"/>
      <c r="H90" s="344"/>
      <c r="I90" s="347">
        <v>89.0</v>
      </c>
      <c r="J90" s="14" t="s">
        <v>6017</v>
      </c>
      <c r="K90" s="14">
        <v>2.0</v>
      </c>
      <c r="L90" s="14" t="s">
        <v>5369</v>
      </c>
    </row>
    <row r="91" ht="15.0" customHeight="1">
      <c r="A91" s="351" t="s">
        <v>5913</v>
      </c>
      <c r="B91" s="362">
        <v>46.0</v>
      </c>
      <c r="C91" s="14">
        <v>46.0</v>
      </c>
      <c r="D91" s="14">
        <v>46.0</v>
      </c>
      <c r="E91" s="14">
        <v>46.0</v>
      </c>
      <c r="F91" s="344"/>
      <c r="G91" s="345"/>
      <c r="H91" s="344"/>
      <c r="I91" s="347">
        <v>90.0</v>
      </c>
      <c r="J91" s="14" t="s">
        <v>5686</v>
      </c>
      <c r="K91" s="14">
        <v>2.0</v>
      </c>
      <c r="L91" s="14" t="s">
        <v>5369</v>
      </c>
    </row>
    <row r="92" ht="15.0" customHeight="1">
      <c r="A92" s="351" t="s">
        <v>5650</v>
      </c>
      <c r="B92" s="356"/>
      <c r="C92" s="14">
        <v>47.0</v>
      </c>
      <c r="D92" s="14">
        <v>47.0</v>
      </c>
      <c r="E92" s="14">
        <v>47.0</v>
      </c>
      <c r="F92" s="344"/>
      <c r="G92" s="345"/>
      <c r="H92" s="344"/>
      <c r="I92" s="347">
        <v>91.0</v>
      </c>
      <c r="J92" s="14" t="s">
        <v>5479</v>
      </c>
      <c r="K92" s="14">
        <v>2.0</v>
      </c>
      <c r="L92" s="14" t="s">
        <v>5369</v>
      </c>
    </row>
    <row r="93" ht="15.0" customHeight="1">
      <c r="A93" s="351" t="s">
        <v>5470</v>
      </c>
      <c r="B93" s="356"/>
      <c r="C93" s="14">
        <v>48.0</v>
      </c>
      <c r="D93" s="14">
        <v>48.0</v>
      </c>
      <c r="E93" s="14">
        <v>48.0</v>
      </c>
      <c r="F93" s="344"/>
      <c r="G93" s="345"/>
      <c r="H93" s="344"/>
      <c r="I93" s="347">
        <v>92.0</v>
      </c>
      <c r="J93" s="14" t="s">
        <v>3137</v>
      </c>
      <c r="K93" s="14">
        <v>2.0</v>
      </c>
      <c r="L93" s="14" t="s">
        <v>5369</v>
      </c>
    </row>
    <row r="94" ht="15.0" customHeight="1">
      <c r="A94" s="351" t="s">
        <v>5414</v>
      </c>
      <c r="B94" s="356"/>
      <c r="C94" s="14">
        <v>49.0</v>
      </c>
      <c r="D94" s="14">
        <v>49.0</v>
      </c>
      <c r="E94" s="14">
        <v>49.0</v>
      </c>
      <c r="F94" s="344"/>
      <c r="G94" s="345"/>
      <c r="H94" s="344"/>
      <c r="I94" s="347">
        <v>93.0</v>
      </c>
      <c r="J94" s="14" t="s">
        <v>3384</v>
      </c>
      <c r="K94" s="9">
        <v>2.0</v>
      </c>
      <c r="L94" s="14" t="s">
        <v>5441</v>
      </c>
    </row>
    <row r="95" ht="15.0" customHeight="1">
      <c r="A95" s="351" t="s">
        <v>5911</v>
      </c>
      <c r="B95" s="362">
        <v>49.0</v>
      </c>
      <c r="C95" s="344"/>
      <c r="D95" s="344"/>
      <c r="E95" s="344"/>
      <c r="F95" s="344"/>
      <c r="G95" s="345"/>
      <c r="H95" s="344"/>
      <c r="I95" s="347">
        <v>94.0</v>
      </c>
      <c r="J95" s="14" t="s">
        <v>6018</v>
      </c>
      <c r="K95" s="14">
        <v>2.0</v>
      </c>
      <c r="L95" s="14" t="s">
        <v>5369</v>
      </c>
    </row>
    <row r="96" ht="15.0" customHeight="1">
      <c r="A96" s="351" t="s">
        <v>5536</v>
      </c>
      <c r="B96" s="362">
        <v>52.0</v>
      </c>
      <c r="C96" s="14">
        <v>52.0</v>
      </c>
      <c r="D96" s="14">
        <v>52.0</v>
      </c>
      <c r="E96" s="14">
        <v>52.0</v>
      </c>
      <c r="F96" s="344"/>
      <c r="G96" s="345"/>
      <c r="H96" s="344"/>
      <c r="I96" s="347">
        <v>95.0</v>
      </c>
      <c r="J96" s="14" t="s">
        <v>5696</v>
      </c>
      <c r="K96" s="9">
        <v>2.0</v>
      </c>
      <c r="L96" s="14" t="s">
        <v>5396</v>
      </c>
    </row>
    <row r="97" ht="15.0" customHeight="1">
      <c r="A97" s="351" t="s">
        <v>5428</v>
      </c>
      <c r="B97" s="362">
        <v>56.0</v>
      </c>
      <c r="C97" s="14">
        <v>56.0</v>
      </c>
      <c r="D97" s="14">
        <v>56.0</v>
      </c>
      <c r="E97" s="14">
        <v>56.0</v>
      </c>
      <c r="F97" s="344"/>
      <c r="G97" s="345"/>
      <c r="H97" s="344"/>
      <c r="I97" s="347">
        <v>96.0</v>
      </c>
      <c r="J97" s="363" t="s">
        <v>5596</v>
      </c>
      <c r="K97" s="363">
        <v>0.0</v>
      </c>
      <c r="L97" s="363" t="s">
        <v>5392</v>
      </c>
    </row>
    <row r="98" ht="15.0" customHeight="1">
      <c r="A98" s="351" t="s">
        <v>5418</v>
      </c>
      <c r="B98" s="362">
        <v>58.0</v>
      </c>
      <c r="C98" s="344"/>
      <c r="D98" s="344"/>
      <c r="E98" s="14"/>
      <c r="F98" s="344"/>
      <c r="G98" s="345"/>
      <c r="H98" s="344"/>
      <c r="I98" s="382"/>
      <c r="J98" s="364" t="s">
        <v>5493</v>
      </c>
      <c r="K98" s="365">
        <f>SUM(K2:K97)</f>
        <v>157</v>
      </c>
      <c r="L98" s="366"/>
    </row>
    <row r="99" ht="15.0" customHeight="1">
      <c r="A99" s="357" t="s">
        <v>5607</v>
      </c>
      <c r="B99" s="362"/>
      <c r="C99" s="344"/>
      <c r="D99" s="344"/>
      <c r="E99" s="9">
        <v>59.0</v>
      </c>
      <c r="F99" s="344"/>
      <c r="G99" s="345"/>
      <c r="H99" s="344"/>
      <c r="I99" s="382"/>
      <c r="J99" s="14" t="s">
        <v>5497</v>
      </c>
      <c r="K99" s="367">
        <f>K98-((2*5)+(2*5))</f>
        <v>137</v>
      </c>
      <c r="L99" s="3"/>
    </row>
    <row r="100" ht="15.0" customHeight="1">
      <c r="A100" s="351" t="s">
        <v>5625</v>
      </c>
      <c r="B100" s="362">
        <v>60.0</v>
      </c>
      <c r="C100" s="344"/>
      <c r="D100" s="344"/>
      <c r="E100" s="344"/>
      <c r="F100" s="344"/>
      <c r="G100" s="345"/>
      <c r="H100" s="344"/>
      <c r="I100" s="382"/>
      <c r="J100" s="3"/>
      <c r="K100" s="344"/>
      <c r="L100" s="3"/>
    </row>
    <row r="101" ht="15.0" customHeight="1">
      <c r="A101" s="351" t="s">
        <v>5660</v>
      </c>
      <c r="B101" s="362">
        <v>66.0</v>
      </c>
      <c r="C101" s="14">
        <v>66.0</v>
      </c>
      <c r="D101" s="14">
        <v>66.0</v>
      </c>
      <c r="E101" s="14">
        <v>66.0</v>
      </c>
      <c r="F101" s="344"/>
      <c r="G101" s="345"/>
      <c r="H101" s="344"/>
      <c r="I101" s="382"/>
      <c r="J101" s="3"/>
      <c r="K101" s="344"/>
      <c r="L101" s="3"/>
    </row>
    <row r="102" ht="15.0" customHeight="1">
      <c r="A102" s="351" t="s">
        <v>5675</v>
      </c>
      <c r="B102" s="356"/>
      <c r="C102" s="14">
        <v>67.0</v>
      </c>
      <c r="D102" s="14">
        <v>67.0</v>
      </c>
      <c r="E102" s="14">
        <v>67.0</v>
      </c>
      <c r="F102" s="344"/>
      <c r="G102" s="345"/>
      <c r="H102" s="344"/>
      <c r="I102" s="382"/>
      <c r="J102" s="3"/>
      <c r="K102" s="344"/>
      <c r="L102" s="3"/>
    </row>
    <row r="103" ht="15.0" customHeight="1">
      <c r="A103" s="351" t="s">
        <v>5540</v>
      </c>
      <c r="B103" s="362">
        <v>68.0</v>
      </c>
      <c r="C103" s="14">
        <v>68.0</v>
      </c>
      <c r="D103" s="14">
        <v>68.0</v>
      </c>
      <c r="E103" s="14">
        <v>68.0</v>
      </c>
      <c r="F103" s="344"/>
      <c r="G103" s="345"/>
      <c r="H103" s="344"/>
      <c r="I103" s="382"/>
      <c r="J103" s="3"/>
      <c r="K103" s="344"/>
      <c r="L103" s="3"/>
    </row>
    <row r="104" ht="15.0" customHeight="1">
      <c r="A104" s="351" t="s">
        <v>5560</v>
      </c>
      <c r="B104" s="362">
        <v>71.0</v>
      </c>
      <c r="C104" s="14">
        <v>71.0</v>
      </c>
      <c r="D104" s="14">
        <v>71.0</v>
      </c>
      <c r="E104" s="14">
        <v>71.0</v>
      </c>
      <c r="F104" s="344"/>
      <c r="G104" s="345"/>
      <c r="H104" s="344"/>
      <c r="I104" s="382"/>
      <c r="J104" s="3"/>
      <c r="K104" s="344"/>
      <c r="L104" s="3"/>
    </row>
    <row r="105" ht="15.0" customHeight="1">
      <c r="A105" s="351" t="s">
        <v>6017</v>
      </c>
      <c r="B105" s="362">
        <v>73.0</v>
      </c>
      <c r="C105" s="14">
        <v>73.0</v>
      </c>
      <c r="D105" s="14">
        <v>73.0</v>
      </c>
      <c r="E105" s="14">
        <v>73.0</v>
      </c>
      <c r="F105" s="344"/>
      <c r="G105" s="345"/>
      <c r="H105" s="344"/>
      <c r="I105" s="382"/>
      <c r="J105" s="3"/>
      <c r="K105" s="344"/>
      <c r="L105" s="3"/>
    </row>
    <row r="106" ht="15.0" customHeight="1">
      <c r="A106" s="351" t="s">
        <v>5395</v>
      </c>
      <c r="B106" s="362">
        <v>78.0</v>
      </c>
      <c r="C106" s="344"/>
      <c r="D106" s="344"/>
      <c r="E106" s="344"/>
      <c r="F106" s="344"/>
      <c r="G106" s="345"/>
      <c r="H106" s="344"/>
      <c r="I106" s="382"/>
      <c r="J106" s="3"/>
      <c r="K106" s="344"/>
      <c r="L106" s="3"/>
    </row>
    <row r="107" ht="15.0" customHeight="1">
      <c r="A107" s="351" t="s">
        <v>5974</v>
      </c>
      <c r="B107" s="362">
        <v>79.0</v>
      </c>
      <c r="C107" s="344"/>
      <c r="D107" s="344"/>
      <c r="E107" s="344"/>
      <c r="F107" s="344"/>
      <c r="G107" s="345"/>
      <c r="H107" s="344"/>
      <c r="I107" s="382"/>
      <c r="J107" s="3"/>
      <c r="K107" s="344"/>
      <c r="L107" s="3"/>
    </row>
    <row r="108" ht="15.0" customHeight="1">
      <c r="A108" s="351" t="s">
        <v>5554</v>
      </c>
      <c r="B108" s="362">
        <v>80.0</v>
      </c>
      <c r="C108" s="14">
        <v>80.0</v>
      </c>
      <c r="D108" s="14">
        <v>80.0</v>
      </c>
      <c r="E108" s="14">
        <v>80.0</v>
      </c>
      <c r="F108" s="344"/>
      <c r="G108" s="345"/>
      <c r="H108" s="344"/>
      <c r="I108" s="382"/>
      <c r="J108" s="3"/>
      <c r="K108" s="344"/>
      <c r="L108" s="3"/>
    </row>
    <row r="109" ht="15.0" customHeight="1">
      <c r="A109" s="351" t="s">
        <v>5462</v>
      </c>
      <c r="B109" s="362">
        <v>82.0</v>
      </c>
      <c r="C109" s="344"/>
      <c r="D109" s="344"/>
      <c r="E109" s="344"/>
      <c r="F109" s="344"/>
      <c r="G109" s="345"/>
      <c r="H109" s="344"/>
      <c r="I109" s="382"/>
      <c r="J109" s="3"/>
      <c r="K109" s="344"/>
      <c r="L109" s="3"/>
    </row>
    <row r="110" ht="15.0" customHeight="1">
      <c r="A110" s="351" t="s">
        <v>5456</v>
      </c>
      <c r="B110" s="356"/>
      <c r="C110" s="344"/>
      <c r="D110" s="14">
        <v>83.0</v>
      </c>
      <c r="E110" s="14">
        <v>83.0</v>
      </c>
      <c r="F110" s="344"/>
      <c r="G110" s="345"/>
      <c r="H110" s="344"/>
      <c r="I110" s="382"/>
      <c r="J110" s="3"/>
      <c r="K110" s="344"/>
      <c r="L110" s="3"/>
    </row>
    <row r="111" ht="15.0" customHeight="1">
      <c r="A111" s="351" t="s">
        <v>5696</v>
      </c>
      <c r="B111" s="356"/>
      <c r="C111" s="14">
        <v>83.0</v>
      </c>
      <c r="D111" s="344"/>
      <c r="E111" s="344"/>
      <c r="F111" s="344"/>
      <c r="G111" s="345"/>
      <c r="H111" s="344"/>
      <c r="I111" s="382"/>
      <c r="J111" s="3"/>
      <c r="K111" s="344"/>
      <c r="L111" s="3"/>
    </row>
    <row r="112" ht="15.0" customHeight="1">
      <c r="A112" s="351" t="s">
        <v>5461</v>
      </c>
      <c r="B112" s="362">
        <v>83.0</v>
      </c>
      <c r="C112" s="344"/>
      <c r="D112" s="344"/>
      <c r="E112" s="344"/>
      <c r="F112" s="344"/>
      <c r="G112" s="345"/>
      <c r="H112" s="344"/>
      <c r="I112" s="382"/>
      <c r="J112" s="3"/>
      <c r="K112" s="344"/>
      <c r="L112" s="3"/>
    </row>
    <row r="113" ht="15.0" customHeight="1">
      <c r="A113" s="351" t="s">
        <v>5626</v>
      </c>
      <c r="B113" s="362">
        <v>85.0</v>
      </c>
      <c r="C113" s="14">
        <v>85.0</v>
      </c>
      <c r="D113" s="14">
        <v>85.0</v>
      </c>
      <c r="E113" s="14">
        <v>85.0</v>
      </c>
      <c r="F113" s="344"/>
      <c r="G113" s="345"/>
      <c r="H113" s="344"/>
      <c r="I113" s="382"/>
      <c r="J113" s="3"/>
      <c r="K113" s="344"/>
      <c r="L113" s="3"/>
    </row>
    <row r="114" ht="15.0" customHeight="1">
      <c r="A114" s="351" t="s">
        <v>5486</v>
      </c>
      <c r="B114" s="362">
        <v>87.0</v>
      </c>
      <c r="C114" s="14">
        <v>87.0</v>
      </c>
      <c r="D114" s="14">
        <v>87.0</v>
      </c>
      <c r="E114" s="14">
        <v>87.0</v>
      </c>
      <c r="F114" s="344"/>
      <c r="G114" s="345"/>
      <c r="H114" s="344"/>
      <c r="I114" s="382"/>
      <c r="J114" s="3"/>
      <c r="K114" s="344"/>
      <c r="L114" s="3"/>
    </row>
    <row r="115" ht="15.0" customHeight="1">
      <c r="A115" s="351" t="s">
        <v>5462</v>
      </c>
      <c r="B115" s="356"/>
      <c r="C115" s="344"/>
      <c r="D115" s="14">
        <v>88.0</v>
      </c>
      <c r="E115" s="14">
        <v>88.0</v>
      </c>
      <c r="F115" s="344"/>
      <c r="G115" s="345"/>
      <c r="H115" s="344"/>
      <c r="I115" s="382"/>
      <c r="J115" s="3"/>
      <c r="K115" s="344"/>
      <c r="L115" s="3"/>
    </row>
    <row r="116" ht="15.0" customHeight="1">
      <c r="A116" s="351" t="s">
        <v>2108</v>
      </c>
      <c r="B116" s="362">
        <v>90.0</v>
      </c>
      <c r="C116" s="14">
        <v>90.0</v>
      </c>
      <c r="D116" s="14">
        <v>90.0</v>
      </c>
      <c r="E116" s="14">
        <v>90.0</v>
      </c>
      <c r="F116" s="344"/>
      <c r="G116" s="345"/>
      <c r="H116" s="344"/>
      <c r="I116" s="382"/>
      <c r="J116" s="3"/>
      <c r="K116" s="344"/>
      <c r="L116" s="3"/>
    </row>
    <row r="117" ht="15.0" customHeight="1">
      <c r="A117" s="351" t="s">
        <v>6018</v>
      </c>
      <c r="B117" s="356"/>
      <c r="C117" s="14">
        <v>93.0</v>
      </c>
      <c r="D117" s="14">
        <v>93.0</v>
      </c>
      <c r="E117" s="14">
        <v>93.0</v>
      </c>
      <c r="F117" s="344"/>
      <c r="G117" s="345"/>
      <c r="H117" s="344"/>
      <c r="I117" s="382"/>
      <c r="J117" s="3"/>
      <c r="K117" s="344"/>
      <c r="L117" s="3"/>
    </row>
    <row r="118" ht="15.0" customHeight="1">
      <c r="A118" s="351" t="s">
        <v>5473</v>
      </c>
      <c r="B118" s="356"/>
      <c r="C118" s="344"/>
      <c r="D118" s="14">
        <v>94.0</v>
      </c>
      <c r="E118" s="14"/>
      <c r="F118" s="344"/>
      <c r="G118" s="345"/>
      <c r="H118" s="344"/>
      <c r="I118" s="382"/>
      <c r="J118" s="3"/>
      <c r="K118" s="344"/>
      <c r="L118" s="3"/>
    </row>
    <row r="119" ht="15.0" customHeight="1">
      <c r="A119" s="351" t="s">
        <v>5555</v>
      </c>
      <c r="B119" s="356"/>
      <c r="C119" s="14">
        <v>94.0</v>
      </c>
      <c r="D119" s="14">
        <v>94.0</v>
      </c>
      <c r="E119" s="14"/>
      <c r="F119" s="344"/>
      <c r="G119" s="345"/>
      <c r="H119" s="344"/>
      <c r="I119" s="382"/>
      <c r="J119" s="3"/>
      <c r="K119" s="344"/>
      <c r="L119" s="3"/>
    </row>
    <row r="120" ht="15.0" customHeight="1">
      <c r="A120" s="351" t="s">
        <v>5670</v>
      </c>
      <c r="B120" s="356"/>
      <c r="C120" s="344"/>
      <c r="D120" s="14">
        <v>98.0</v>
      </c>
      <c r="E120" s="14"/>
      <c r="F120" s="344"/>
      <c r="G120" s="345"/>
      <c r="H120" s="344"/>
      <c r="I120" s="382"/>
      <c r="J120" s="3"/>
      <c r="K120" s="344"/>
      <c r="L120" s="3"/>
    </row>
    <row r="121" ht="15.0" customHeight="1">
      <c r="A121" s="351" t="s">
        <v>5398</v>
      </c>
      <c r="B121" s="356"/>
      <c r="C121" s="344"/>
      <c r="D121" s="14">
        <v>100.0</v>
      </c>
      <c r="E121" s="14">
        <v>100.0</v>
      </c>
      <c r="F121" s="344"/>
      <c r="G121" s="345"/>
      <c r="H121" s="344"/>
      <c r="I121" s="382"/>
      <c r="J121" s="3"/>
      <c r="K121" s="344"/>
      <c r="L121" s="3"/>
    </row>
    <row r="122" ht="15.0" customHeight="1">
      <c r="A122" s="351" t="s">
        <v>5561</v>
      </c>
      <c r="B122" s="362" t="s">
        <v>5577</v>
      </c>
      <c r="C122" s="14" t="s">
        <v>5577</v>
      </c>
      <c r="D122" s="14" t="s">
        <v>5577</v>
      </c>
      <c r="E122" s="14"/>
      <c r="F122" s="344"/>
      <c r="G122" s="345"/>
      <c r="H122" s="344"/>
      <c r="I122" s="382"/>
      <c r="J122" s="3"/>
      <c r="K122" s="344"/>
      <c r="L122" s="3"/>
    </row>
    <row r="123" ht="15.0" customHeight="1">
      <c r="A123" s="351" t="s">
        <v>5555</v>
      </c>
      <c r="B123" s="362" t="s">
        <v>5578</v>
      </c>
      <c r="C123" s="344"/>
      <c r="D123" s="344"/>
      <c r="E123" s="344"/>
      <c r="F123" s="344"/>
      <c r="G123" s="345"/>
      <c r="H123" s="344"/>
      <c r="I123" s="382"/>
      <c r="J123" s="3"/>
      <c r="K123" s="344"/>
      <c r="L123" s="3"/>
    </row>
  </sheetData>
  <mergeCells count="5">
    <mergeCell ref="A28:D28"/>
    <mergeCell ref="A2:E2"/>
    <mergeCell ref="A24:E24"/>
    <mergeCell ref="A46:E46"/>
    <mergeCell ref="A70:E70"/>
  </mergeCells>
  <conditionalFormatting sqref="B3:E22">
    <cfRule type="containsBlanks" dxfId="0" priority="1">
      <formula>LEN(TRIM(B3))=0</formula>
    </cfRule>
  </conditionalFormatting>
  <conditionalFormatting sqref="B25:E26">
    <cfRule type="containsBlanks" dxfId="0" priority="2">
      <formula>LEN(TRIM(B25))=0</formula>
    </cfRule>
  </conditionalFormatting>
  <conditionalFormatting sqref="B3:E22">
    <cfRule type="cellIs" dxfId="1" priority="3" operator="lessThanOrEqual">
      <formula>25</formula>
    </cfRule>
  </conditionalFormatting>
  <conditionalFormatting sqref="B25:E26">
    <cfRule type="cellIs" dxfId="1" priority="4" operator="lessThanOrEqual">
      <formula>25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2.29"/>
    <col customWidth="1" min="2" max="2" width="19.0"/>
    <col customWidth="1" min="3" max="3" width="8.43"/>
    <col customWidth="1" min="4" max="4" width="12.14"/>
    <col customWidth="1" min="5" max="5" width="17.29"/>
    <col customWidth="1" min="6" max="6" width="14.14"/>
    <col customWidth="1" min="7" max="7" width="21.43"/>
    <col customWidth="1" min="8" max="8" width="19.71"/>
    <col customWidth="1" min="9" max="9" width="24.86"/>
    <col customWidth="1" min="10" max="10" width="17.29"/>
  </cols>
  <sheetData>
    <row r="1">
      <c r="A1" s="20" t="s">
        <v>142</v>
      </c>
      <c r="B1" s="20" t="s">
        <v>176</v>
      </c>
      <c r="C1" s="20" t="s">
        <v>152</v>
      </c>
      <c r="D1" s="20" t="s">
        <v>177</v>
      </c>
      <c r="E1" s="20" t="s">
        <v>178</v>
      </c>
      <c r="F1" s="20" t="s">
        <v>179</v>
      </c>
      <c r="G1" s="20" t="s">
        <v>180</v>
      </c>
      <c r="H1" s="20" t="s">
        <v>181</v>
      </c>
      <c r="I1" s="20" t="s">
        <v>182</v>
      </c>
      <c r="J1" s="20" t="s">
        <v>183</v>
      </c>
    </row>
    <row r="2">
      <c r="A2" s="22">
        <v>1.0</v>
      </c>
      <c r="B2" s="22">
        <v>1.5</v>
      </c>
      <c r="C2" s="22">
        <v>80.0</v>
      </c>
      <c r="D2" s="22" t="s">
        <v>204</v>
      </c>
      <c r="E2" s="22" t="s">
        <v>206</v>
      </c>
      <c r="F2" s="22" t="s">
        <v>207</v>
      </c>
      <c r="G2" s="22" t="s">
        <v>209</v>
      </c>
      <c r="H2" s="22" t="s">
        <v>209</v>
      </c>
      <c r="I2" s="22" t="s">
        <v>209</v>
      </c>
      <c r="J2" s="22" t="s">
        <v>209</v>
      </c>
    </row>
    <row r="3">
      <c r="A3" s="22">
        <v>2.0</v>
      </c>
      <c r="B3" s="22">
        <v>3.0</v>
      </c>
      <c r="C3" s="22">
        <v>90.0</v>
      </c>
      <c r="D3" s="25" t="s">
        <v>217</v>
      </c>
      <c r="E3" s="22" t="s">
        <v>228</v>
      </c>
      <c r="F3" s="22" t="s">
        <v>229</v>
      </c>
      <c r="G3" s="22" t="s">
        <v>230</v>
      </c>
      <c r="H3" s="22" t="s">
        <v>209</v>
      </c>
      <c r="I3" s="25" t="s">
        <v>209</v>
      </c>
      <c r="J3" s="22" t="s">
        <v>209</v>
      </c>
    </row>
    <row r="4">
      <c r="A4" s="22">
        <v>3.0</v>
      </c>
      <c r="B4" s="22">
        <v>4.5</v>
      </c>
      <c r="C4" s="22">
        <v>100.0</v>
      </c>
      <c r="D4" s="25" t="s">
        <v>236</v>
      </c>
      <c r="E4" s="22" t="s">
        <v>238</v>
      </c>
      <c r="F4" s="22" t="s">
        <v>209</v>
      </c>
      <c r="G4" s="22" t="s">
        <v>239</v>
      </c>
      <c r="H4" s="22" t="s">
        <v>242</v>
      </c>
      <c r="I4" s="22" t="s">
        <v>243</v>
      </c>
      <c r="J4" s="22" t="s">
        <v>242</v>
      </c>
    </row>
    <row r="5">
      <c r="A5" s="22">
        <v>4.0</v>
      </c>
      <c r="B5" s="22">
        <v>6.0</v>
      </c>
      <c r="C5" s="22">
        <v>110.0</v>
      </c>
      <c r="D5" s="22" t="s">
        <v>255</v>
      </c>
      <c r="E5" s="22" t="s">
        <v>257</v>
      </c>
      <c r="F5" s="22" t="s">
        <v>209</v>
      </c>
      <c r="G5" s="22" t="s">
        <v>258</v>
      </c>
      <c r="H5" s="22" t="s">
        <v>260</v>
      </c>
      <c r="I5" s="22" t="s">
        <v>261</v>
      </c>
      <c r="J5" s="22" t="s">
        <v>260</v>
      </c>
    </row>
    <row r="6">
      <c r="A6" s="22">
        <v>5.0</v>
      </c>
      <c r="B6" s="22">
        <v>7.5</v>
      </c>
      <c r="C6" s="22">
        <v>120.0</v>
      </c>
      <c r="D6" s="25" t="s">
        <v>263</v>
      </c>
      <c r="E6" s="22" t="s">
        <v>264</v>
      </c>
      <c r="F6" s="22" t="s">
        <v>209</v>
      </c>
      <c r="G6" s="22" t="s">
        <v>265</v>
      </c>
      <c r="H6" s="22" t="s">
        <v>266</v>
      </c>
      <c r="I6" s="22" t="s">
        <v>267</v>
      </c>
      <c r="J6" s="22" t="s">
        <v>266</v>
      </c>
    </row>
    <row r="7">
      <c r="A7" s="22">
        <v>6.0</v>
      </c>
      <c r="B7" s="22">
        <v>9.0</v>
      </c>
      <c r="C7" s="22">
        <v>125.0</v>
      </c>
      <c r="D7" s="25" t="s">
        <v>269</v>
      </c>
      <c r="E7" s="22" t="s">
        <v>270</v>
      </c>
      <c r="F7" s="22" t="s">
        <v>209</v>
      </c>
      <c r="G7" s="22" t="s">
        <v>271</v>
      </c>
      <c r="H7" s="22" t="s">
        <v>258</v>
      </c>
      <c r="I7" s="22" t="s">
        <v>272</v>
      </c>
      <c r="J7" s="22" t="s">
        <v>258</v>
      </c>
    </row>
    <row r="8">
      <c r="A8" s="22">
        <v>7.0</v>
      </c>
      <c r="B8" s="22">
        <v>10.0</v>
      </c>
      <c r="C8" s="22">
        <v>130.0</v>
      </c>
      <c r="D8" s="25" t="s">
        <v>275</v>
      </c>
      <c r="E8" s="22" t="s">
        <v>276</v>
      </c>
      <c r="F8" s="22" t="s">
        <v>209</v>
      </c>
      <c r="G8" s="22" t="s">
        <v>277</v>
      </c>
      <c r="H8" s="22" t="s">
        <v>279</v>
      </c>
      <c r="I8" s="22" t="s">
        <v>280</v>
      </c>
      <c r="J8" s="22" t="s">
        <v>279</v>
      </c>
    </row>
    <row r="9">
      <c r="A9" s="22">
        <v>8.0</v>
      </c>
      <c r="B9" s="22">
        <v>11.0</v>
      </c>
      <c r="C9" s="22">
        <v>135.0</v>
      </c>
      <c r="D9" s="25" t="s">
        <v>283</v>
      </c>
      <c r="E9" s="22" t="s">
        <v>285</v>
      </c>
      <c r="F9" s="22" t="s">
        <v>209</v>
      </c>
      <c r="G9" s="22" t="s">
        <v>209</v>
      </c>
      <c r="H9" s="22" t="s">
        <v>209</v>
      </c>
      <c r="I9" s="22" t="s">
        <v>209</v>
      </c>
      <c r="J9" s="22" t="s">
        <v>209</v>
      </c>
    </row>
    <row r="10">
      <c r="A10" s="22">
        <v>9.0</v>
      </c>
      <c r="B10" s="22">
        <v>12.0</v>
      </c>
      <c r="C10" s="22">
        <v>140.0</v>
      </c>
      <c r="D10" s="25" t="s">
        <v>287</v>
      </c>
      <c r="E10" s="22" t="s">
        <v>291</v>
      </c>
      <c r="F10" s="22" t="s">
        <v>209</v>
      </c>
      <c r="G10" s="22" t="s">
        <v>209</v>
      </c>
      <c r="H10" s="22" t="s">
        <v>209</v>
      </c>
      <c r="I10" s="22" t="s">
        <v>209</v>
      </c>
      <c r="J10" s="22" t="s">
        <v>209</v>
      </c>
    </row>
    <row r="11">
      <c r="A11" s="22">
        <v>10.0</v>
      </c>
      <c r="B11" s="22">
        <v>13.0</v>
      </c>
      <c r="C11" s="22">
        <v>145.0</v>
      </c>
      <c r="D11" s="25" t="s">
        <v>298</v>
      </c>
      <c r="E11" s="22" t="s">
        <v>299</v>
      </c>
      <c r="F11" s="22" t="s">
        <v>209</v>
      </c>
      <c r="G11" s="22" t="s">
        <v>209</v>
      </c>
      <c r="H11" s="22" t="s">
        <v>209</v>
      </c>
      <c r="I11" s="22" t="s">
        <v>209</v>
      </c>
      <c r="J11" s="22" t="s">
        <v>209</v>
      </c>
    </row>
    <row r="12">
      <c r="A12" s="22">
        <v>11.0</v>
      </c>
      <c r="B12" s="22">
        <v>14.0</v>
      </c>
      <c r="C12" s="22" t="s">
        <v>209</v>
      </c>
      <c r="D12" s="22" t="s">
        <v>209</v>
      </c>
      <c r="E12" s="22" t="s">
        <v>308</v>
      </c>
      <c r="F12" s="22" t="s">
        <v>209</v>
      </c>
      <c r="G12" s="22" t="s">
        <v>209</v>
      </c>
      <c r="H12" s="22" t="s">
        <v>209</v>
      </c>
      <c r="I12" s="22" t="s">
        <v>209</v>
      </c>
      <c r="J12" s="22" t="s">
        <v>209</v>
      </c>
    </row>
    <row r="13">
      <c r="A13" s="37">
        <v>12.0</v>
      </c>
      <c r="B13" s="37">
        <v>15.0</v>
      </c>
      <c r="C13" s="37" t="s">
        <v>209</v>
      </c>
      <c r="D13" s="37" t="s">
        <v>209</v>
      </c>
      <c r="E13" s="37" t="s">
        <v>347</v>
      </c>
      <c r="F13" s="37" t="s">
        <v>209</v>
      </c>
      <c r="G13" s="37" t="s">
        <v>209</v>
      </c>
      <c r="H13" s="37" t="s">
        <v>209</v>
      </c>
      <c r="I13" s="37" t="s">
        <v>209</v>
      </c>
      <c r="J13" s="37" t="s">
        <v>209</v>
      </c>
    </row>
    <row r="14">
      <c r="A14" s="42" t="s">
        <v>367</v>
      </c>
      <c r="B14" s="44"/>
      <c r="C14" s="44"/>
      <c r="D14" s="44"/>
      <c r="E14" s="44"/>
      <c r="F14" s="44"/>
      <c r="G14" s="44"/>
      <c r="H14" s="44"/>
      <c r="I14" s="44"/>
      <c r="J14" s="44"/>
    </row>
    <row r="20">
      <c r="A20" s="48"/>
      <c r="B20" s="48"/>
      <c r="C20" s="48"/>
      <c r="D20" s="48"/>
      <c r="E20" s="48"/>
      <c r="F20" s="48"/>
      <c r="G20" s="48"/>
      <c r="H20" s="48"/>
      <c r="I20" s="48"/>
      <c r="J20" s="48"/>
    </row>
  </sheetData>
  <mergeCells count="1">
    <mergeCell ref="A14:J20"/>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4879</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5376</v>
      </c>
      <c r="J2" s="14">
        <v>2.0</v>
      </c>
      <c r="K2" s="14" t="s">
        <v>5369</v>
      </c>
    </row>
    <row r="3" ht="15.0" customHeight="1">
      <c r="A3" s="348" t="s">
        <v>5385</v>
      </c>
      <c r="B3" s="349">
        <v>0.0</v>
      </c>
      <c r="C3" s="350">
        <v>0.0</v>
      </c>
      <c r="D3" s="350">
        <v>0.0</v>
      </c>
      <c r="E3" s="344"/>
      <c r="F3" s="345"/>
      <c r="G3" s="344"/>
      <c r="H3" s="347">
        <v>2.0</v>
      </c>
      <c r="I3" s="14" t="s">
        <v>5882</v>
      </c>
      <c r="J3" s="14">
        <v>2.0</v>
      </c>
      <c r="K3" s="14" t="s">
        <v>5411</v>
      </c>
    </row>
    <row r="4" ht="15.0" customHeight="1">
      <c r="A4" s="351" t="s">
        <v>6066</v>
      </c>
      <c r="B4" s="352">
        <v>0.0</v>
      </c>
      <c r="C4" s="353">
        <v>0.0</v>
      </c>
      <c r="D4" s="353">
        <v>0.0</v>
      </c>
      <c r="E4" s="344"/>
      <c r="F4" s="345"/>
      <c r="G4" s="344"/>
      <c r="H4" s="347">
        <v>3.0</v>
      </c>
      <c r="I4" s="14" t="s">
        <v>6067</v>
      </c>
      <c r="J4" s="9">
        <v>2.0</v>
      </c>
      <c r="K4" s="14" t="s">
        <v>5402</v>
      </c>
    </row>
    <row r="5" ht="15.0" customHeight="1">
      <c r="A5" s="351" t="s">
        <v>6068</v>
      </c>
      <c r="B5" s="354"/>
      <c r="C5" s="353">
        <v>4.0</v>
      </c>
      <c r="D5" s="353">
        <v>4.0</v>
      </c>
      <c r="E5" s="344"/>
      <c r="F5" s="345"/>
      <c r="G5" s="344"/>
      <c r="H5" s="347">
        <v>4.0</v>
      </c>
      <c r="I5" s="14" t="s">
        <v>5382</v>
      </c>
      <c r="J5" s="14">
        <v>2.0</v>
      </c>
      <c r="K5" s="14" t="s">
        <v>5369</v>
      </c>
    </row>
    <row r="6" ht="15.0" customHeight="1">
      <c r="A6" s="351" t="s">
        <v>6069</v>
      </c>
      <c r="B6" s="352">
        <v>9.0</v>
      </c>
      <c r="C6" s="353">
        <v>9.0</v>
      </c>
      <c r="D6" s="353">
        <v>9.0</v>
      </c>
      <c r="E6" s="344"/>
      <c r="F6" s="345"/>
      <c r="G6" s="344"/>
      <c r="H6" s="347">
        <v>5.0</v>
      </c>
      <c r="I6" s="14" t="s">
        <v>6068</v>
      </c>
      <c r="J6" s="14">
        <v>0.0</v>
      </c>
      <c r="K6" s="14" t="s">
        <v>5392</v>
      </c>
    </row>
    <row r="7" ht="15.0" customHeight="1">
      <c r="A7" s="351" t="s">
        <v>5388</v>
      </c>
      <c r="B7" s="352">
        <v>13.0</v>
      </c>
      <c r="C7" s="353">
        <v>13.0</v>
      </c>
      <c r="D7" s="353">
        <v>13.0</v>
      </c>
      <c r="E7" s="344"/>
      <c r="F7" s="345"/>
      <c r="G7" s="344"/>
      <c r="H7" s="347">
        <v>6.0</v>
      </c>
      <c r="I7" s="14" t="s">
        <v>2955</v>
      </c>
      <c r="J7" s="9">
        <v>2.0</v>
      </c>
      <c r="K7" s="14" t="s">
        <v>5402</v>
      </c>
    </row>
    <row r="8" ht="15.0" customHeight="1">
      <c r="A8" s="351" t="s">
        <v>5555</v>
      </c>
      <c r="B8" s="352">
        <v>18.0</v>
      </c>
      <c r="C8" s="353">
        <v>18.0</v>
      </c>
      <c r="D8" s="353">
        <v>18.0</v>
      </c>
      <c r="E8" s="344"/>
      <c r="F8" s="345"/>
      <c r="G8" s="344"/>
      <c r="H8" s="347">
        <v>7.0</v>
      </c>
      <c r="I8" s="14" t="s">
        <v>6028</v>
      </c>
      <c r="J8" s="14">
        <v>2.0</v>
      </c>
      <c r="K8" s="14" t="s">
        <v>5411</v>
      </c>
    </row>
    <row r="9" ht="15.0" customHeight="1">
      <c r="A9" s="351" t="s">
        <v>1063</v>
      </c>
      <c r="B9" s="352">
        <v>23.0</v>
      </c>
      <c r="C9" s="353">
        <v>23.0</v>
      </c>
      <c r="D9" s="353">
        <v>23.0</v>
      </c>
      <c r="E9" s="344"/>
      <c r="F9" s="345"/>
      <c r="G9" s="344"/>
      <c r="H9" s="347">
        <v>8.0</v>
      </c>
      <c r="I9" s="14" t="s">
        <v>5523</v>
      </c>
      <c r="J9" s="14">
        <v>2.0</v>
      </c>
      <c r="K9" s="14" t="s">
        <v>5369</v>
      </c>
    </row>
    <row r="10" ht="15.0" customHeight="1">
      <c r="A10" s="351" t="s">
        <v>6070</v>
      </c>
      <c r="B10" s="354"/>
      <c r="C10" s="353">
        <v>25.0</v>
      </c>
      <c r="D10" s="353">
        <v>25.0</v>
      </c>
      <c r="E10" s="344"/>
      <c r="F10" s="345"/>
      <c r="G10" s="344"/>
      <c r="H10" s="347">
        <v>9.0</v>
      </c>
      <c r="I10" s="14" t="s">
        <v>5610</v>
      </c>
      <c r="J10" s="14">
        <v>1.0</v>
      </c>
      <c r="K10" s="14" t="s">
        <v>5366</v>
      </c>
    </row>
    <row r="11" ht="15.0" customHeight="1">
      <c r="A11" s="351" t="s">
        <v>5696</v>
      </c>
      <c r="B11" s="352">
        <v>27.0</v>
      </c>
      <c r="C11" s="353">
        <v>27.0</v>
      </c>
      <c r="D11" s="353">
        <v>27.0</v>
      </c>
      <c r="E11" s="344"/>
      <c r="F11" s="345"/>
      <c r="G11" s="344"/>
      <c r="H11" s="347">
        <v>10.0</v>
      </c>
      <c r="I11" s="14" t="s">
        <v>5525</v>
      </c>
      <c r="J11" s="14">
        <v>2.0</v>
      </c>
      <c r="K11" s="14" t="s">
        <v>5369</v>
      </c>
    </row>
    <row r="12" ht="15.0" customHeight="1">
      <c r="A12" s="351" t="s">
        <v>1816</v>
      </c>
      <c r="B12" s="352">
        <v>32.0</v>
      </c>
      <c r="C12" s="353">
        <v>32.0</v>
      </c>
      <c r="D12" s="353">
        <v>32.0</v>
      </c>
      <c r="E12" s="344"/>
      <c r="F12" s="345"/>
      <c r="G12" s="344"/>
      <c r="H12" s="347">
        <v>11.0</v>
      </c>
      <c r="I12" s="14" t="s">
        <v>5398</v>
      </c>
      <c r="J12" s="14">
        <v>2.0</v>
      </c>
      <c r="K12" s="14" t="s">
        <v>5369</v>
      </c>
    </row>
    <row r="13" ht="15.0" customHeight="1">
      <c r="A13" s="351" t="s">
        <v>6071</v>
      </c>
      <c r="B13" s="352">
        <v>36.0</v>
      </c>
      <c r="C13" s="353">
        <v>36.0</v>
      </c>
      <c r="D13" s="353">
        <v>36.0</v>
      </c>
      <c r="E13" s="344"/>
      <c r="F13" s="345"/>
      <c r="G13" s="344"/>
      <c r="H13" s="347">
        <v>12.0</v>
      </c>
      <c r="I13" s="14" t="s">
        <v>6053</v>
      </c>
      <c r="J13" s="9">
        <v>2.0</v>
      </c>
      <c r="K13" s="14" t="s">
        <v>5402</v>
      </c>
    </row>
    <row r="14" ht="15.0" customHeight="1">
      <c r="A14" s="351" t="s">
        <v>5610</v>
      </c>
      <c r="B14" s="352">
        <v>40.0</v>
      </c>
      <c r="C14" s="353">
        <v>40.0</v>
      </c>
      <c r="D14" s="353">
        <v>40.0</v>
      </c>
      <c r="E14" s="344"/>
      <c r="F14" s="345"/>
      <c r="G14" s="344"/>
      <c r="H14" s="347">
        <v>13.0</v>
      </c>
      <c r="I14" s="14" t="s">
        <v>5953</v>
      </c>
      <c r="J14" s="14">
        <v>2.0</v>
      </c>
      <c r="K14" s="14" t="s">
        <v>5411</v>
      </c>
    </row>
    <row r="15" ht="15.0" customHeight="1">
      <c r="A15" s="351" t="s">
        <v>5448</v>
      </c>
      <c r="B15" s="352">
        <v>45.0</v>
      </c>
      <c r="C15" s="353">
        <v>45.0</v>
      </c>
      <c r="D15" s="353">
        <v>45.0</v>
      </c>
      <c r="E15" s="344"/>
      <c r="F15" s="345"/>
      <c r="G15" s="344"/>
      <c r="H15" s="347">
        <v>14.0</v>
      </c>
      <c r="I15" s="14" t="s">
        <v>5408</v>
      </c>
      <c r="J15" s="14">
        <v>2.0</v>
      </c>
      <c r="K15" s="14" t="s">
        <v>5369</v>
      </c>
    </row>
    <row r="16" ht="15.0" customHeight="1">
      <c r="A16" s="351" t="s">
        <v>5483</v>
      </c>
      <c r="B16" s="352">
        <v>49.0</v>
      </c>
      <c r="C16" s="353">
        <v>49.0</v>
      </c>
      <c r="D16" s="353">
        <v>49.0</v>
      </c>
      <c r="E16" s="344"/>
      <c r="F16" s="345"/>
      <c r="G16" s="344"/>
      <c r="H16" s="347">
        <v>15.0</v>
      </c>
      <c r="I16" s="14" t="s">
        <v>5625</v>
      </c>
      <c r="J16" s="14">
        <v>2.0</v>
      </c>
      <c r="K16" s="14" t="s">
        <v>5411</v>
      </c>
    </row>
    <row r="17" ht="15.0" customHeight="1">
      <c r="A17" s="351" t="s">
        <v>5467</v>
      </c>
      <c r="B17" s="352">
        <v>53.0</v>
      </c>
      <c r="C17" s="353">
        <v>53.0</v>
      </c>
      <c r="D17" s="353">
        <v>53.0</v>
      </c>
      <c r="E17" s="344"/>
      <c r="F17" s="345"/>
      <c r="G17" s="344"/>
      <c r="H17" s="347">
        <v>16.0</v>
      </c>
      <c r="I17" s="14" t="s">
        <v>5410</v>
      </c>
      <c r="J17" s="14">
        <v>2.0</v>
      </c>
      <c r="K17" s="14" t="s">
        <v>5411</v>
      </c>
    </row>
    <row r="18" ht="15.0" customHeight="1">
      <c r="A18" s="351" t="s">
        <v>5675</v>
      </c>
      <c r="B18" s="352">
        <v>57.0</v>
      </c>
      <c r="C18" s="353">
        <v>57.0</v>
      </c>
      <c r="D18" s="353">
        <v>57.0</v>
      </c>
      <c r="E18" s="344"/>
      <c r="F18" s="345"/>
      <c r="G18" s="344"/>
      <c r="H18" s="347">
        <v>17.0</v>
      </c>
      <c r="I18" s="14" t="s">
        <v>5414</v>
      </c>
      <c r="J18" s="14">
        <v>2.0</v>
      </c>
      <c r="K18" s="14" t="s">
        <v>5369</v>
      </c>
    </row>
    <row r="19" ht="15.0" customHeight="1">
      <c r="A19" s="3"/>
      <c r="B19" s="344"/>
      <c r="C19" s="344"/>
      <c r="D19" s="344"/>
      <c r="E19" s="344"/>
      <c r="F19" s="345"/>
      <c r="G19" s="344"/>
      <c r="H19" s="347">
        <v>18.0</v>
      </c>
      <c r="I19" s="14" t="s">
        <v>5420</v>
      </c>
      <c r="J19" s="14">
        <v>2.0</v>
      </c>
      <c r="K19" s="14" t="s">
        <v>5369</v>
      </c>
    </row>
    <row r="20" ht="19.5" customHeight="1">
      <c r="A20" s="346" t="s">
        <v>5426</v>
      </c>
      <c r="B20" s="48"/>
      <c r="C20" s="48"/>
      <c r="D20" s="48"/>
      <c r="E20" s="344"/>
      <c r="F20" s="345"/>
      <c r="G20" s="344"/>
      <c r="H20" s="347">
        <v>19.0</v>
      </c>
      <c r="I20" s="14" t="s">
        <v>5424</v>
      </c>
      <c r="J20" s="14">
        <v>2.0</v>
      </c>
      <c r="K20" s="14" t="s">
        <v>5369</v>
      </c>
    </row>
    <row r="21" ht="15.0" customHeight="1">
      <c r="A21" s="348" t="s">
        <v>6067</v>
      </c>
      <c r="B21" s="349">
        <v>0.0</v>
      </c>
      <c r="C21" s="350">
        <v>0.0</v>
      </c>
      <c r="D21" s="350">
        <v>0.0</v>
      </c>
      <c r="E21" s="344"/>
      <c r="F21" s="345"/>
      <c r="G21" s="344"/>
      <c r="H21" s="347">
        <v>20.0</v>
      </c>
      <c r="I21" s="14" t="s">
        <v>1707</v>
      </c>
      <c r="J21" s="14">
        <v>2.0</v>
      </c>
      <c r="K21" s="14" t="s">
        <v>5369</v>
      </c>
    </row>
    <row r="22" ht="15.0" customHeight="1">
      <c r="A22" s="351" t="s">
        <v>2955</v>
      </c>
      <c r="B22" s="352">
        <v>0.0</v>
      </c>
      <c r="C22" s="353">
        <v>0.0</v>
      </c>
      <c r="D22" s="353">
        <v>0.0</v>
      </c>
      <c r="E22" s="344"/>
      <c r="F22" s="345"/>
      <c r="G22" s="344"/>
      <c r="H22" s="347">
        <v>21.0</v>
      </c>
      <c r="I22" s="14" t="s">
        <v>5428</v>
      </c>
      <c r="J22" s="14">
        <v>2.0</v>
      </c>
      <c r="K22" s="14" t="s">
        <v>5369</v>
      </c>
    </row>
    <row r="23" ht="15.0" customHeight="1">
      <c r="A23" s="351" t="s">
        <v>6053</v>
      </c>
      <c r="B23" s="352">
        <v>0.0</v>
      </c>
      <c r="C23" s="353">
        <v>0.0</v>
      </c>
      <c r="D23" s="353">
        <v>0.0</v>
      </c>
      <c r="E23" s="344"/>
      <c r="F23" s="345"/>
      <c r="G23" s="344"/>
      <c r="H23" s="347">
        <v>22.0</v>
      </c>
      <c r="I23" s="14" t="s">
        <v>5536</v>
      </c>
      <c r="J23" s="14">
        <v>2.0</v>
      </c>
      <c r="K23" s="14" t="s">
        <v>5369</v>
      </c>
    </row>
    <row r="24" ht="15.0" customHeight="1">
      <c r="A24" s="351" t="s">
        <v>5388</v>
      </c>
      <c r="B24" s="352">
        <v>0.0</v>
      </c>
      <c r="C24" s="353">
        <v>0.0</v>
      </c>
      <c r="D24" s="353">
        <v>0.0</v>
      </c>
      <c r="E24" s="344"/>
      <c r="F24" s="345"/>
      <c r="G24" s="344"/>
      <c r="H24" s="347">
        <v>23.0</v>
      </c>
      <c r="I24" s="14" t="s">
        <v>5388</v>
      </c>
      <c r="J24" s="14">
        <v>0.0</v>
      </c>
      <c r="K24" s="14" t="s">
        <v>5392</v>
      </c>
    </row>
    <row r="25" ht="15.0" customHeight="1">
      <c r="A25" s="351" t="s">
        <v>1507</v>
      </c>
      <c r="B25" s="352">
        <v>0.0</v>
      </c>
      <c r="C25" s="353">
        <v>0.0</v>
      </c>
      <c r="D25" s="353">
        <v>0.0</v>
      </c>
      <c r="E25" s="344"/>
      <c r="F25" s="345"/>
      <c r="G25" s="344"/>
      <c r="H25" s="347">
        <v>24.0</v>
      </c>
      <c r="I25" s="14" t="s">
        <v>5537</v>
      </c>
      <c r="J25" s="14">
        <v>2.0</v>
      </c>
      <c r="K25" s="14" t="s">
        <v>5411</v>
      </c>
    </row>
    <row r="26" ht="15.0" customHeight="1">
      <c r="A26" s="351" t="s">
        <v>5636</v>
      </c>
      <c r="B26" s="352">
        <v>0.0</v>
      </c>
      <c r="C26" s="353">
        <v>0.0</v>
      </c>
      <c r="D26" s="353">
        <v>0.0</v>
      </c>
      <c r="E26" s="358"/>
      <c r="F26" s="345"/>
      <c r="G26" s="344"/>
      <c r="H26" s="347">
        <v>25.0</v>
      </c>
      <c r="I26" s="14" t="s">
        <v>5434</v>
      </c>
      <c r="J26" s="14">
        <v>2.0</v>
      </c>
      <c r="K26" s="14" t="s">
        <v>5369</v>
      </c>
    </row>
    <row r="27" ht="15.0" customHeight="1">
      <c r="A27" s="351" t="s">
        <v>5767</v>
      </c>
      <c r="B27" s="352">
        <v>0.0</v>
      </c>
      <c r="C27" s="353">
        <v>0.0</v>
      </c>
      <c r="D27" s="353">
        <v>0.0</v>
      </c>
      <c r="E27" s="344"/>
      <c r="F27" s="345"/>
      <c r="G27" s="344"/>
      <c r="H27" s="347">
        <v>26.0</v>
      </c>
      <c r="I27" s="14" t="s">
        <v>6066</v>
      </c>
      <c r="J27" s="14">
        <v>0.0</v>
      </c>
      <c r="K27" s="14" t="s">
        <v>5392</v>
      </c>
    </row>
    <row r="28" ht="15.0" customHeight="1">
      <c r="A28" s="351" t="s">
        <v>1212</v>
      </c>
      <c r="B28" s="352">
        <v>0.0</v>
      </c>
      <c r="C28" s="353">
        <v>0.0</v>
      </c>
      <c r="D28" s="353">
        <v>0.0</v>
      </c>
      <c r="E28" s="344"/>
      <c r="F28" s="345"/>
      <c r="G28" s="344"/>
      <c r="H28" s="347">
        <v>27.0</v>
      </c>
      <c r="I28" s="14" t="s">
        <v>5755</v>
      </c>
      <c r="J28" s="14">
        <v>2.0</v>
      </c>
      <c r="K28" s="14" t="s">
        <v>5369</v>
      </c>
    </row>
    <row r="29" ht="15.0" customHeight="1">
      <c r="A29" s="351" t="s">
        <v>6072</v>
      </c>
      <c r="B29" s="352">
        <v>0.0</v>
      </c>
      <c r="C29" s="353">
        <v>0.0</v>
      </c>
      <c r="D29" s="353">
        <v>0.0</v>
      </c>
      <c r="E29" s="344"/>
      <c r="F29" s="345"/>
      <c r="G29" s="344"/>
      <c r="H29" s="347">
        <v>28.0</v>
      </c>
      <c r="I29" s="14" t="s">
        <v>6069</v>
      </c>
      <c r="J29" s="14">
        <v>0.0</v>
      </c>
      <c r="K29" s="14" t="s">
        <v>5392</v>
      </c>
    </row>
    <row r="30" ht="15.0" customHeight="1">
      <c r="A30" s="351" t="s">
        <v>5769</v>
      </c>
      <c r="B30" s="352">
        <v>0.0</v>
      </c>
      <c r="C30" s="353">
        <v>0.0</v>
      </c>
      <c r="D30" s="353">
        <v>0.0</v>
      </c>
      <c r="E30" s="344"/>
      <c r="F30" s="345"/>
      <c r="G30" s="344"/>
      <c r="H30" s="347">
        <v>29.0</v>
      </c>
      <c r="I30" s="14" t="s">
        <v>1507</v>
      </c>
      <c r="J30" s="9">
        <v>2.0</v>
      </c>
      <c r="K30" s="14" t="s">
        <v>5402</v>
      </c>
    </row>
    <row r="31" ht="15.0" customHeight="1">
      <c r="A31" s="351" t="s">
        <v>5948</v>
      </c>
      <c r="B31" s="352">
        <v>0.0</v>
      </c>
      <c r="C31" s="353">
        <v>0.0</v>
      </c>
      <c r="D31" s="353">
        <v>0.0</v>
      </c>
      <c r="E31" s="344"/>
      <c r="F31" s="345"/>
      <c r="G31" s="344"/>
      <c r="H31" s="347">
        <v>30.0</v>
      </c>
      <c r="I31" s="14" t="s">
        <v>5447</v>
      </c>
      <c r="J31" s="14">
        <v>2.0</v>
      </c>
      <c r="K31" s="14" t="s">
        <v>5369</v>
      </c>
    </row>
    <row r="32" ht="15.0" customHeight="1">
      <c r="A32" s="3"/>
      <c r="B32" s="344"/>
      <c r="C32" s="344"/>
      <c r="D32" s="344"/>
      <c r="E32" s="344"/>
      <c r="F32" s="345"/>
      <c r="G32" s="344"/>
      <c r="H32" s="347">
        <v>31.0</v>
      </c>
      <c r="I32" s="14" t="s">
        <v>6071</v>
      </c>
      <c r="J32" s="14">
        <v>1.0</v>
      </c>
      <c r="K32" s="14" t="s">
        <v>5366</v>
      </c>
    </row>
    <row r="33" ht="19.5" customHeight="1">
      <c r="A33" s="346" t="s">
        <v>5411</v>
      </c>
      <c r="B33" s="48"/>
      <c r="C33" s="48"/>
      <c r="D33" s="48"/>
      <c r="E33" s="344"/>
      <c r="F33" s="345"/>
      <c r="G33" s="344"/>
      <c r="H33" s="347">
        <v>32.0</v>
      </c>
      <c r="I33" s="14" t="s">
        <v>5764</v>
      </c>
      <c r="J33" s="14">
        <v>2.0</v>
      </c>
      <c r="K33" s="14" t="s">
        <v>5411</v>
      </c>
    </row>
    <row r="34" ht="15.0" customHeight="1">
      <c r="A34" s="348" t="s">
        <v>5882</v>
      </c>
      <c r="B34" s="349">
        <v>0.0</v>
      </c>
      <c r="C34" s="350">
        <v>0.0</v>
      </c>
      <c r="D34" s="353"/>
      <c r="E34" s="344"/>
      <c r="F34" s="345"/>
      <c r="G34" s="344"/>
      <c r="H34" s="347">
        <v>33.0</v>
      </c>
      <c r="I34" s="14" t="s">
        <v>5985</v>
      </c>
      <c r="J34" s="14">
        <v>2.0</v>
      </c>
      <c r="K34" s="14" t="s">
        <v>5411</v>
      </c>
    </row>
    <row r="35" ht="15.0" customHeight="1">
      <c r="A35" s="351" t="s">
        <v>6028</v>
      </c>
      <c r="B35" s="352">
        <v>0.0</v>
      </c>
      <c r="C35" s="353">
        <v>0.0</v>
      </c>
      <c r="D35" s="353"/>
      <c r="E35" s="344"/>
      <c r="F35" s="345"/>
      <c r="G35" s="344"/>
      <c r="H35" s="347">
        <v>34.0</v>
      </c>
      <c r="I35" s="14" t="s">
        <v>5636</v>
      </c>
      <c r="J35" s="9">
        <v>2.0</v>
      </c>
      <c r="K35" s="14" t="s">
        <v>5402</v>
      </c>
    </row>
    <row r="36" ht="15.0" customHeight="1">
      <c r="A36" s="351" t="s">
        <v>5953</v>
      </c>
      <c r="B36" s="352">
        <v>0.0</v>
      </c>
      <c r="C36" s="353">
        <v>0.0</v>
      </c>
      <c r="D36" s="353"/>
      <c r="E36" s="344"/>
      <c r="F36" s="345"/>
      <c r="G36" s="344"/>
      <c r="H36" s="347">
        <v>35.0</v>
      </c>
      <c r="I36" s="14" t="s">
        <v>5767</v>
      </c>
      <c r="J36" s="14">
        <v>2.0</v>
      </c>
      <c r="K36" s="14" t="s">
        <v>5369</v>
      </c>
    </row>
    <row r="37" ht="15.0" customHeight="1">
      <c r="A37" s="351" t="s">
        <v>5625</v>
      </c>
      <c r="B37" s="352">
        <v>0.0</v>
      </c>
      <c r="C37" s="353">
        <v>0.0</v>
      </c>
      <c r="D37" s="353"/>
      <c r="E37" s="344"/>
      <c r="F37" s="345"/>
      <c r="G37" s="344"/>
      <c r="H37" s="347">
        <v>36.0</v>
      </c>
      <c r="I37" s="14" t="s">
        <v>6070</v>
      </c>
      <c r="J37" s="14">
        <v>0.0</v>
      </c>
      <c r="K37" s="14" t="s">
        <v>5392</v>
      </c>
    </row>
    <row r="38" ht="15.0" customHeight="1">
      <c r="A38" s="351" t="s">
        <v>5410</v>
      </c>
      <c r="B38" s="352">
        <v>0.0</v>
      </c>
      <c r="C38" s="353">
        <v>0.0</v>
      </c>
      <c r="D38" s="353"/>
      <c r="E38" s="344"/>
      <c r="F38" s="345"/>
      <c r="G38" s="344"/>
      <c r="H38" s="347">
        <v>37.0</v>
      </c>
      <c r="I38" s="14" t="s">
        <v>5670</v>
      </c>
      <c r="J38" s="14">
        <v>2.0</v>
      </c>
      <c r="K38" s="14" t="s">
        <v>5369</v>
      </c>
    </row>
    <row r="39" ht="15.0" customHeight="1">
      <c r="A39" s="351" t="s">
        <v>5537</v>
      </c>
      <c r="B39" s="354"/>
      <c r="C39" s="353">
        <v>0.0</v>
      </c>
      <c r="D39" s="353"/>
      <c r="E39" s="344"/>
      <c r="F39" s="345"/>
      <c r="G39" s="344"/>
      <c r="H39" s="347">
        <v>38.0</v>
      </c>
      <c r="I39" s="14" t="s">
        <v>5463</v>
      </c>
      <c r="J39" s="14">
        <v>2.0</v>
      </c>
      <c r="K39" s="14" t="s">
        <v>5369</v>
      </c>
    </row>
    <row r="40" ht="15.0" customHeight="1">
      <c r="A40" s="351" t="s">
        <v>6071</v>
      </c>
      <c r="B40" s="352">
        <v>0.0</v>
      </c>
      <c r="C40" s="353">
        <v>0.0</v>
      </c>
      <c r="D40" s="353"/>
      <c r="E40" s="344"/>
      <c r="F40" s="345"/>
      <c r="G40" s="344"/>
      <c r="H40" s="347">
        <v>39.0</v>
      </c>
      <c r="I40" s="14" t="s">
        <v>5466</v>
      </c>
      <c r="J40" s="14">
        <v>2.0</v>
      </c>
      <c r="K40" s="14" t="s">
        <v>5369</v>
      </c>
    </row>
    <row r="41" ht="15.0" customHeight="1">
      <c r="A41" s="351" t="s">
        <v>5764</v>
      </c>
      <c r="B41" s="352">
        <v>0.0</v>
      </c>
      <c r="C41" s="353">
        <v>0.0</v>
      </c>
      <c r="D41" s="353"/>
      <c r="E41" s="344"/>
      <c r="F41" s="345"/>
      <c r="G41" s="344"/>
      <c r="H41" s="347">
        <v>40.0</v>
      </c>
      <c r="I41" s="14" t="s">
        <v>5548</v>
      </c>
      <c r="J41" s="14">
        <v>2.0</v>
      </c>
      <c r="K41" s="14" t="s">
        <v>5369</v>
      </c>
    </row>
    <row r="42" ht="15.0" customHeight="1">
      <c r="A42" s="351" t="s">
        <v>5985</v>
      </c>
      <c r="B42" s="352">
        <v>0.0</v>
      </c>
      <c r="C42" s="353">
        <v>0.0</v>
      </c>
      <c r="D42" s="353"/>
      <c r="E42" s="344"/>
      <c r="F42" s="345"/>
      <c r="G42" s="344"/>
      <c r="H42" s="347">
        <v>41.0</v>
      </c>
      <c r="I42" s="14" t="s">
        <v>1212</v>
      </c>
      <c r="J42" s="9">
        <v>2.0</v>
      </c>
      <c r="K42" s="14" t="s">
        <v>5402</v>
      </c>
    </row>
    <row r="43" ht="15.0" customHeight="1">
      <c r="A43" s="351" t="s">
        <v>6072</v>
      </c>
      <c r="B43" s="352">
        <v>0.0</v>
      </c>
      <c r="C43" s="355"/>
      <c r="D43" s="355"/>
      <c r="E43" s="344"/>
      <c r="F43" s="345"/>
      <c r="G43" s="344"/>
      <c r="H43" s="347">
        <v>42.0</v>
      </c>
      <c r="I43" s="14" t="s">
        <v>5909</v>
      </c>
      <c r="J43" s="14">
        <v>2.0</v>
      </c>
      <c r="K43" s="14" t="s">
        <v>5369</v>
      </c>
    </row>
    <row r="44" ht="15.0" customHeight="1">
      <c r="A44" s="351" t="s">
        <v>5911</v>
      </c>
      <c r="B44" s="352">
        <v>0.0</v>
      </c>
      <c r="C44" s="353">
        <v>0.0</v>
      </c>
      <c r="D44" s="353"/>
      <c r="E44" s="344"/>
      <c r="F44" s="345"/>
      <c r="G44" s="344"/>
      <c r="H44" s="347">
        <v>43.0</v>
      </c>
      <c r="I44" s="14" t="s">
        <v>5467</v>
      </c>
      <c r="J44" s="14">
        <v>1.0</v>
      </c>
      <c r="K44" s="14" t="s">
        <v>5366</v>
      </c>
    </row>
    <row r="45" ht="15.0" customHeight="1">
      <c r="A45" s="351" t="s">
        <v>5464</v>
      </c>
      <c r="B45" s="352">
        <v>0.0</v>
      </c>
      <c r="C45" s="353">
        <v>0.0</v>
      </c>
      <c r="D45" s="353"/>
      <c r="E45" s="344"/>
      <c r="F45" s="345"/>
      <c r="G45" s="344"/>
      <c r="H45" s="347">
        <v>44.0</v>
      </c>
      <c r="I45" s="14" t="s">
        <v>5675</v>
      </c>
      <c r="J45" s="14">
        <v>1.0</v>
      </c>
      <c r="K45" s="14" t="s">
        <v>5366</v>
      </c>
    </row>
    <row r="46" ht="15.0" customHeight="1">
      <c r="A46" s="351" t="s">
        <v>5448</v>
      </c>
      <c r="B46" s="352">
        <v>0.0</v>
      </c>
      <c r="C46" s="353">
        <v>0.0</v>
      </c>
      <c r="D46" s="353"/>
      <c r="E46" s="344"/>
      <c r="F46" s="345"/>
      <c r="G46" s="344"/>
      <c r="H46" s="347">
        <v>45.0</v>
      </c>
      <c r="I46" s="14" t="s">
        <v>5469</v>
      </c>
      <c r="J46" s="14">
        <v>2.0</v>
      </c>
      <c r="K46" s="14" t="s">
        <v>5369</v>
      </c>
    </row>
    <row r="47" ht="15.0" customHeight="1">
      <c r="A47" s="351" t="s">
        <v>5769</v>
      </c>
      <c r="B47" s="352">
        <v>0.0</v>
      </c>
      <c r="C47" s="353">
        <v>0.0</v>
      </c>
      <c r="D47" s="353"/>
      <c r="E47" s="344"/>
      <c r="F47" s="345"/>
      <c r="G47" s="344"/>
      <c r="H47" s="347">
        <v>46.0</v>
      </c>
      <c r="I47" s="14" t="s">
        <v>1063</v>
      </c>
      <c r="J47" s="14">
        <v>0.0</v>
      </c>
      <c r="K47" s="14" t="s">
        <v>5392</v>
      </c>
    </row>
    <row r="48" ht="15.0" customHeight="1">
      <c r="A48" s="351" t="s">
        <v>3137</v>
      </c>
      <c r="B48" s="352">
        <v>0.0</v>
      </c>
      <c r="C48" s="353">
        <v>0.0</v>
      </c>
      <c r="D48" s="353"/>
      <c r="E48" s="344"/>
      <c r="F48" s="345"/>
      <c r="G48" s="344"/>
      <c r="H48" s="347">
        <v>47.0</v>
      </c>
      <c r="I48" s="14" t="s">
        <v>5554</v>
      </c>
      <c r="J48" s="14">
        <v>2.0</v>
      </c>
      <c r="K48" s="14" t="s">
        <v>5369</v>
      </c>
    </row>
    <row r="49" ht="15.0" customHeight="1">
      <c r="A49" s="3"/>
      <c r="B49" s="344"/>
      <c r="C49" s="344"/>
      <c r="D49" s="344"/>
      <c r="E49" s="344"/>
      <c r="F49" s="345"/>
      <c r="G49" s="344"/>
      <c r="H49" s="347">
        <v>48.0</v>
      </c>
      <c r="I49" s="14" t="s">
        <v>5555</v>
      </c>
      <c r="J49" s="14">
        <v>0.0</v>
      </c>
      <c r="K49" s="14" t="s">
        <v>5392</v>
      </c>
    </row>
    <row r="50" ht="19.5" customHeight="1">
      <c r="A50" s="346" t="s">
        <v>5369</v>
      </c>
      <c r="B50" s="48"/>
      <c r="C50" s="48"/>
      <c r="D50" s="48"/>
      <c r="E50" s="344"/>
      <c r="F50" s="345"/>
      <c r="G50" s="344"/>
      <c r="H50" s="347">
        <v>49.0</v>
      </c>
      <c r="I50" s="14" t="s">
        <v>5604</v>
      </c>
      <c r="J50" s="14">
        <v>2.0</v>
      </c>
      <c r="K50" s="14" t="s">
        <v>5369</v>
      </c>
    </row>
    <row r="51" ht="15.0" customHeight="1">
      <c r="A51" s="357" t="s">
        <v>5696</v>
      </c>
      <c r="B51" s="14"/>
      <c r="C51" s="14"/>
      <c r="D51" s="9">
        <v>1.0</v>
      </c>
      <c r="E51" s="344"/>
      <c r="F51" s="345"/>
      <c r="G51" s="344"/>
      <c r="H51" s="347">
        <v>50.0</v>
      </c>
      <c r="I51" s="14" t="s">
        <v>6072</v>
      </c>
      <c r="J51" s="9">
        <v>2.0</v>
      </c>
      <c r="K51" s="14" t="s">
        <v>5441</v>
      </c>
    </row>
    <row r="52" ht="15.0" customHeight="1">
      <c r="A52" s="351" t="s">
        <v>1063</v>
      </c>
      <c r="B52" s="14">
        <v>5.0</v>
      </c>
      <c r="C52" s="14">
        <v>5.0</v>
      </c>
      <c r="D52" s="14">
        <v>5.0</v>
      </c>
      <c r="E52" s="344"/>
      <c r="F52" s="345"/>
      <c r="G52" s="344"/>
      <c r="H52" s="347">
        <v>51.0</v>
      </c>
      <c r="I52" s="14" t="s">
        <v>5470</v>
      </c>
      <c r="J52" s="14">
        <v>2.0</v>
      </c>
      <c r="K52" s="14" t="s">
        <v>5369</v>
      </c>
    </row>
    <row r="53" ht="15.0" customHeight="1">
      <c r="A53" s="351" t="s">
        <v>5479</v>
      </c>
      <c r="B53" s="362">
        <v>6.0</v>
      </c>
      <c r="C53" s="14">
        <v>6.0</v>
      </c>
      <c r="D53" s="14">
        <v>6.0</v>
      </c>
      <c r="E53" s="344"/>
      <c r="F53" s="345"/>
      <c r="G53" s="344"/>
      <c r="H53" s="347">
        <v>52.0</v>
      </c>
      <c r="I53" s="14" t="s">
        <v>2037</v>
      </c>
      <c r="J53" s="14">
        <v>2.0</v>
      </c>
      <c r="K53" s="14" t="s">
        <v>5369</v>
      </c>
    </row>
    <row r="54" ht="15.0" customHeight="1">
      <c r="A54" s="351" t="s">
        <v>5610</v>
      </c>
      <c r="B54" s="362">
        <v>8.0</v>
      </c>
      <c r="C54" s="14">
        <v>8.0</v>
      </c>
      <c r="D54" s="14">
        <v>8.0</v>
      </c>
      <c r="E54" s="344"/>
      <c r="F54" s="345"/>
      <c r="G54" s="344"/>
      <c r="H54" s="347">
        <v>53.0</v>
      </c>
      <c r="I54" s="14" t="s">
        <v>5385</v>
      </c>
      <c r="J54" s="14">
        <v>0.0</v>
      </c>
      <c r="K54" s="14" t="s">
        <v>5392</v>
      </c>
    </row>
    <row r="55" ht="15.0" customHeight="1">
      <c r="A55" s="351" t="s">
        <v>5447</v>
      </c>
      <c r="B55" s="362">
        <v>10.0</v>
      </c>
      <c r="C55" s="14">
        <v>10.0</v>
      </c>
      <c r="D55" s="14">
        <v>10.0</v>
      </c>
      <c r="E55" s="344"/>
      <c r="F55" s="345"/>
      <c r="G55" s="344"/>
      <c r="H55" s="347">
        <v>54.0</v>
      </c>
      <c r="I55" s="14" t="s">
        <v>5473</v>
      </c>
      <c r="J55" s="14">
        <v>2.0</v>
      </c>
      <c r="K55" s="14" t="s">
        <v>5369</v>
      </c>
    </row>
    <row r="56" ht="15.0" customHeight="1">
      <c r="A56" s="351" t="s">
        <v>5673</v>
      </c>
      <c r="B56" s="362">
        <v>11.0</v>
      </c>
      <c r="C56" s="14">
        <v>11.0</v>
      </c>
      <c r="D56" s="14">
        <v>11.0</v>
      </c>
      <c r="E56" s="344"/>
      <c r="F56" s="345"/>
      <c r="G56" s="344"/>
      <c r="H56" s="347">
        <v>55.0</v>
      </c>
      <c r="I56" s="14" t="s">
        <v>5462</v>
      </c>
      <c r="J56" s="14">
        <v>2.0</v>
      </c>
      <c r="K56" s="14" t="s">
        <v>5369</v>
      </c>
    </row>
    <row r="57" ht="15.0" customHeight="1">
      <c r="A57" s="351" t="s">
        <v>5483</v>
      </c>
      <c r="B57" s="362">
        <v>12.0</v>
      </c>
      <c r="C57" s="14">
        <v>12.0</v>
      </c>
      <c r="D57" s="14">
        <v>12.0</v>
      </c>
      <c r="E57" s="344"/>
      <c r="F57" s="345"/>
      <c r="G57" s="344"/>
      <c r="H57" s="347">
        <v>56.0</v>
      </c>
      <c r="I57" s="14" t="s">
        <v>5911</v>
      </c>
      <c r="J57" s="14">
        <v>2.0</v>
      </c>
      <c r="K57" s="14" t="s">
        <v>5411</v>
      </c>
    </row>
    <row r="58" ht="15.0" customHeight="1">
      <c r="A58" s="351" t="s">
        <v>5463</v>
      </c>
      <c r="B58" s="362">
        <v>17.0</v>
      </c>
      <c r="C58" s="14">
        <v>17.0</v>
      </c>
      <c r="D58" s="14">
        <v>17.0</v>
      </c>
      <c r="E58" s="344"/>
      <c r="F58" s="345"/>
      <c r="G58" s="344"/>
      <c r="H58" s="347">
        <v>57.0</v>
      </c>
      <c r="I58" s="14" t="s">
        <v>5464</v>
      </c>
      <c r="J58" s="14">
        <v>2.0</v>
      </c>
      <c r="K58" s="14" t="s">
        <v>5411</v>
      </c>
    </row>
    <row r="59" ht="15.0" customHeight="1">
      <c r="A59" s="351" t="s">
        <v>5548</v>
      </c>
      <c r="B59" s="362">
        <v>18.0</v>
      </c>
      <c r="C59" s="14">
        <v>18.0</v>
      </c>
      <c r="D59" s="14">
        <v>18.0</v>
      </c>
      <c r="E59" s="344"/>
      <c r="F59" s="345"/>
      <c r="G59" s="344"/>
      <c r="H59" s="347">
        <v>58.0</v>
      </c>
      <c r="I59" s="14" t="s">
        <v>5769</v>
      </c>
      <c r="J59" s="14">
        <v>2.0</v>
      </c>
      <c r="K59" s="14" t="s">
        <v>5411</v>
      </c>
    </row>
    <row r="60" ht="15.0" customHeight="1">
      <c r="A60" s="351" t="s">
        <v>2037</v>
      </c>
      <c r="B60" s="362">
        <v>20.0</v>
      </c>
      <c r="C60" s="14">
        <v>20.0</v>
      </c>
      <c r="D60" s="14">
        <v>20.0</v>
      </c>
      <c r="E60" s="344"/>
      <c r="F60" s="345"/>
      <c r="G60" s="344"/>
      <c r="H60" s="347">
        <v>59.0</v>
      </c>
      <c r="I60" s="14" t="s">
        <v>5561</v>
      </c>
      <c r="J60" s="14">
        <v>2.0</v>
      </c>
      <c r="K60" s="14" t="s">
        <v>5369</v>
      </c>
    </row>
    <row r="61" ht="15.0" customHeight="1">
      <c r="A61" s="351" t="s">
        <v>5434</v>
      </c>
      <c r="B61" s="362">
        <v>21.0</v>
      </c>
      <c r="C61" s="14">
        <v>21.0</v>
      </c>
      <c r="D61" s="14">
        <v>21.0</v>
      </c>
      <c r="E61" s="344"/>
      <c r="F61" s="345"/>
      <c r="G61" s="344"/>
      <c r="H61" s="347">
        <v>60.0</v>
      </c>
      <c r="I61" s="14" t="s">
        <v>1816</v>
      </c>
      <c r="J61" s="14">
        <v>1.0</v>
      </c>
      <c r="K61" s="14" t="s">
        <v>5366</v>
      </c>
    </row>
    <row r="62" ht="15.0" customHeight="1">
      <c r="A62" s="351" t="s">
        <v>5469</v>
      </c>
      <c r="B62" s="362">
        <v>27.0</v>
      </c>
      <c r="C62" s="14">
        <v>27.0</v>
      </c>
      <c r="D62" s="14">
        <v>27.0</v>
      </c>
      <c r="E62" s="344"/>
      <c r="F62" s="345"/>
      <c r="G62" s="344"/>
      <c r="H62" s="347">
        <v>61.0</v>
      </c>
      <c r="I62" s="14" t="s">
        <v>2108</v>
      </c>
      <c r="J62" s="14">
        <v>2.0</v>
      </c>
      <c r="K62" s="14" t="s">
        <v>5369</v>
      </c>
    </row>
    <row r="63" ht="15.0" customHeight="1">
      <c r="A63" s="351" t="s">
        <v>5523</v>
      </c>
      <c r="B63" s="362">
        <v>31.0</v>
      </c>
      <c r="C63" s="14">
        <v>31.0</v>
      </c>
      <c r="D63" s="14">
        <v>31.0</v>
      </c>
      <c r="E63" s="344"/>
      <c r="F63" s="345"/>
      <c r="G63" s="344"/>
      <c r="H63" s="347">
        <v>62.0</v>
      </c>
      <c r="I63" s="14" t="s">
        <v>5673</v>
      </c>
      <c r="J63" s="14">
        <v>2.0</v>
      </c>
      <c r="K63" s="14" t="s">
        <v>5369</v>
      </c>
    </row>
    <row r="64" ht="15.0" customHeight="1">
      <c r="A64" s="351" t="s">
        <v>5408</v>
      </c>
      <c r="B64" s="362">
        <v>32.0</v>
      </c>
      <c r="C64" s="14">
        <v>32.0</v>
      </c>
      <c r="D64" s="14">
        <v>32.0</v>
      </c>
      <c r="E64" s="344"/>
      <c r="F64" s="345"/>
      <c r="G64" s="344"/>
      <c r="H64" s="347">
        <v>63.0</v>
      </c>
      <c r="I64" s="14" t="s">
        <v>5448</v>
      </c>
      <c r="J64" s="14">
        <v>1.0</v>
      </c>
      <c r="K64" s="14" t="s">
        <v>5366</v>
      </c>
    </row>
    <row r="65" ht="15.0" customHeight="1">
      <c r="A65" s="351" t="s">
        <v>5909</v>
      </c>
      <c r="B65" s="362">
        <v>33.0</v>
      </c>
      <c r="C65" s="14">
        <v>33.0</v>
      </c>
      <c r="D65" s="14">
        <v>33.0</v>
      </c>
      <c r="E65" s="344"/>
      <c r="F65" s="345"/>
      <c r="G65" s="344"/>
      <c r="H65" s="347">
        <v>64.0</v>
      </c>
      <c r="I65" s="14" t="s">
        <v>5486</v>
      </c>
      <c r="J65" s="14">
        <v>2.0</v>
      </c>
      <c r="K65" s="14" t="s">
        <v>5369</v>
      </c>
    </row>
    <row r="66" ht="15.0" customHeight="1">
      <c r="A66" s="351" t="s">
        <v>5604</v>
      </c>
      <c r="B66" s="362">
        <v>39.0</v>
      </c>
      <c r="C66" s="14">
        <v>39.0</v>
      </c>
      <c r="D66" s="14">
        <v>39.0</v>
      </c>
      <c r="E66" s="344"/>
      <c r="F66" s="345"/>
      <c r="G66" s="344"/>
      <c r="H66" s="347">
        <v>65.0</v>
      </c>
      <c r="I66" s="14" t="s">
        <v>5483</v>
      </c>
      <c r="J66" s="14">
        <v>1.0</v>
      </c>
      <c r="K66" s="14" t="s">
        <v>5366</v>
      </c>
    </row>
    <row r="67" ht="15.0" customHeight="1">
      <c r="A67" s="351" t="s">
        <v>5376</v>
      </c>
      <c r="B67" s="362">
        <v>40.0</v>
      </c>
      <c r="C67" s="14">
        <v>40.0</v>
      </c>
      <c r="D67" s="14">
        <v>40.0</v>
      </c>
      <c r="E67" s="344"/>
      <c r="F67" s="345"/>
      <c r="G67" s="344"/>
      <c r="H67" s="347">
        <v>66.0</v>
      </c>
      <c r="I67" s="14" t="s">
        <v>5913</v>
      </c>
      <c r="J67" s="14">
        <v>2.0</v>
      </c>
      <c r="K67" s="14" t="s">
        <v>5369</v>
      </c>
    </row>
    <row r="68" ht="15.0" customHeight="1">
      <c r="A68" s="351" t="s">
        <v>5420</v>
      </c>
      <c r="B68" s="362">
        <v>42.0</v>
      </c>
      <c r="C68" s="14">
        <v>42.0</v>
      </c>
      <c r="D68" s="14">
        <v>42.0</v>
      </c>
      <c r="E68" s="344"/>
      <c r="F68" s="345"/>
      <c r="G68" s="344"/>
      <c r="H68" s="347">
        <v>67.0</v>
      </c>
      <c r="I68" s="14" t="s">
        <v>5479</v>
      </c>
      <c r="J68" s="14">
        <v>2.0</v>
      </c>
      <c r="K68" s="14" t="s">
        <v>5369</v>
      </c>
    </row>
    <row r="69" ht="15.0" customHeight="1">
      <c r="A69" s="351" t="s">
        <v>5467</v>
      </c>
      <c r="B69" s="362">
        <v>44.0</v>
      </c>
      <c r="C69" s="14">
        <v>44.0</v>
      </c>
      <c r="D69" s="14">
        <v>44.0</v>
      </c>
      <c r="E69" s="344"/>
      <c r="F69" s="345"/>
      <c r="G69" s="344"/>
      <c r="H69" s="347">
        <v>68.0</v>
      </c>
      <c r="I69" s="14" t="s">
        <v>3137</v>
      </c>
      <c r="J69" s="14">
        <v>2.0</v>
      </c>
      <c r="K69" s="14" t="s">
        <v>5411</v>
      </c>
    </row>
    <row r="70" ht="15.0" customHeight="1">
      <c r="A70" s="351" t="s">
        <v>5382</v>
      </c>
      <c r="B70" s="362">
        <v>45.0</v>
      </c>
      <c r="C70" s="14">
        <v>45.0</v>
      </c>
      <c r="D70" s="14">
        <v>45.0</v>
      </c>
      <c r="E70" s="344"/>
      <c r="F70" s="345"/>
      <c r="G70" s="344"/>
      <c r="H70" s="347">
        <v>69.0</v>
      </c>
      <c r="I70" s="14" t="s">
        <v>5696</v>
      </c>
      <c r="J70" s="14">
        <v>1.0</v>
      </c>
      <c r="K70" s="14" t="s">
        <v>5366</v>
      </c>
    </row>
    <row r="71" ht="15.0" customHeight="1">
      <c r="A71" s="351" t="s">
        <v>5913</v>
      </c>
      <c r="B71" s="362">
        <v>46.0</v>
      </c>
      <c r="C71" s="14">
        <v>46.0</v>
      </c>
      <c r="D71" s="14">
        <v>46.0</v>
      </c>
      <c r="E71" s="344"/>
      <c r="F71" s="345"/>
      <c r="G71" s="344"/>
      <c r="H71" s="347">
        <v>70.0</v>
      </c>
      <c r="I71" s="363" t="s">
        <v>5948</v>
      </c>
      <c r="J71" s="393">
        <v>2.0</v>
      </c>
      <c r="K71" s="363" t="s">
        <v>5402</v>
      </c>
    </row>
    <row r="72" ht="15.0" customHeight="1">
      <c r="A72" s="351" t="s">
        <v>5470</v>
      </c>
      <c r="B72" s="362">
        <v>48.0</v>
      </c>
      <c r="C72" s="14">
        <v>48.0</v>
      </c>
      <c r="D72" s="14">
        <v>48.0</v>
      </c>
      <c r="E72" s="344"/>
      <c r="F72" s="345"/>
      <c r="G72" s="344"/>
      <c r="H72" s="382"/>
      <c r="I72" s="364" t="s">
        <v>5493</v>
      </c>
      <c r="J72" s="365">
        <f>SUM(J1:J71)</f>
        <v>116</v>
      </c>
      <c r="K72" s="366"/>
    </row>
    <row r="73" ht="15.0" customHeight="1">
      <c r="A73" s="351" t="s">
        <v>5414</v>
      </c>
      <c r="B73" s="362">
        <v>49.0</v>
      </c>
      <c r="C73" s="14">
        <v>49.0</v>
      </c>
      <c r="D73" s="14">
        <v>49.0</v>
      </c>
      <c r="E73" s="344"/>
      <c r="F73" s="345"/>
      <c r="G73" s="344"/>
      <c r="H73" s="382"/>
      <c r="I73" s="14" t="s">
        <v>5497</v>
      </c>
      <c r="J73" s="367">
        <f>J72-((2*5)+(2*5))</f>
        <v>96</v>
      </c>
      <c r="K73" s="3"/>
    </row>
    <row r="74" ht="15.0" customHeight="1">
      <c r="A74" s="351" t="s">
        <v>5536</v>
      </c>
      <c r="B74" s="362">
        <v>52.0</v>
      </c>
      <c r="C74" s="14">
        <v>52.0</v>
      </c>
      <c r="D74" s="14">
        <v>52.0</v>
      </c>
      <c r="E74" s="344"/>
      <c r="F74" s="345"/>
      <c r="G74" s="344"/>
      <c r="H74" s="382"/>
      <c r="I74" s="3"/>
      <c r="J74" s="344"/>
      <c r="K74" s="3"/>
    </row>
    <row r="75" ht="15.0" customHeight="1">
      <c r="A75" s="351" t="s">
        <v>5424</v>
      </c>
      <c r="B75" s="362">
        <v>54.0</v>
      </c>
      <c r="C75" s="14">
        <v>54.0</v>
      </c>
      <c r="D75" s="14">
        <v>54.0</v>
      </c>
      <c r="E75" s="344"/>
      <c r="F75" s="345"/>
      <c r="G75" s="344"/>
      <c r="H75" s="382"/>
      <c r="I75" s="3"/>
      <c r="J75" s="344"/>
      <c r="K75" s="3"/>
    </row>
    <row r="76" ht="15.0" customHeight="1">
      <c r="A76" s="351" t="s">
        <v>5428</v>
      </c>
      <c r="B76" s="362">
        <v>56.0</v>
      </c>
      <c r="C76" s="14">
        <v>56.0</v>
      </c>
      <c r="D76" s="14">
        <v>56.0</v>
      </c>
      <c r="E76" s="344"/>
      <c r="F76" s="345"/>
      <c r="G76" s="344"/>
      <c r="H76" s="382"/>
      <c r="I76" s="3"/>
      <c r="J76" s="344"/>
      <c r="K76" s="3"/>
    </row>
    <row r="77" ht="15.0" customHeight="1">
      <c r="A77" s="351" t="s">
        <v>5466</v>
      </c>
      <c r="B77" s="362">
        <v>60.0</v>
      </c>
      <c r="C77" s="14">
        <v>60.0</v>
      </c>
      <c r="D77" s="14">
        <v>60.0</v>
      </c>
      <c r="E77" s="344"/>
      <c r="F77" s="345"/>
      <c r="G77" s="344"/>
      <c r="H77" s="382"/>
      <c r="I77" s="3"/>
      <c r="J77" s="344"/>
      <c r="K77" s="3"/>
    </row>
    <row r="78" ht="15.0" customHeight="1">
      <c r="A78" s="351" t="s">
        <v>5675</v>
      </c>
      <c r="B78" s="362">
        <v>67.0</v>
      </c>
      <c r="C78" s="14">
        <v>67.0</v>
      </c>
      <c r="D78" s="14"/>
      <c r="E78" s="344"/>
      <c r="F78" s="345"/>
      <c r="G78" s="344"/>
      <c r="H78" s="382"/>
      <c r="I78" s="3"/>
      <c r="J78" s="344"/>
      <c r="K78" s="3"/>
    </row>
    <row r="79" ht="15.0" customHeight="1">
      <c r="A79" s="351" t="s">
        <v>1707</v>
      </c>
      <c r="B79" s="362">
        <v>70.0</v>
      </c>
      <c r="C79" s="14">
        <v>70.0</v>
      </c>
      <c r="D79" s="14"/>
      <c r="E79" s="344"/>
      <c r="F79" s="345"/>
      <c r="G79" s="344"/>
      <c r="H79" s="382"/>
      <c r="I79" s="3"/>
      <c r="J79" s="344"/>
      <c r="K79" s="3"/>
    </row>
    <row r="80" ht="15.0" customHeight="1">
      <c r="A80" s="351" t="s">
        <v>5525</v>
      </c>
      <c r="B80" s="362">
        <v>78.0</v>
      </c>
      <c r="C80" s="14">
        <v>78.0</v>
      </c>
      <c r="D80" s="14">
        <v>78.0</v>
      </c>
      <c r="E80" s="344"/>
      <c r="F80" s="345"/>
      <c r="G80" s="344"/>
      <c r="H80" s="382"/>
      <c r="I80" s="3"/>
      <c r="J80" s="344"/>
      <c r="K80" s="3"/>
    </row>
    <row r="81" ht="15.0" customHeight="1">
      <c r="A81" s="351" t="s">
        <v>5554</v>
      </c>
      <c r="B81" s="362">
        <v>80.0</v>
      </c>
      <c r="C81" s="14">
        <v>80.0</v>
      </c>
      <c r="D81" s="14">
        <v>80.0</v>
      </c>
      <c r="E81" s="344"/>
      <c r="F81" s="345"/>
      <c r="G81" s="344"/>
      <c r="H81" s="382"/>
      <c r="I81" s="3"/>
      <c r="J81" s="344"/>
      <c r="K81" s="3"/>
    </row>
    <row r="82" ht="15.0" customHeight="1">
      <c r="A82" s="351" t="s">
        <v>5696</v>
      </c>
      <c r="B82" s="362">
        <v>83.0</v>
      </c>
      <c r="C82" s="344"/>
      <c r="D82" s="344"/>
      <c r="E82" s="344"/>
      <c r="F82" s="345"/>
      <c r="G82" s="344"/>
      <c r="H82" s="382"/>
      <c r="I82" s="3"/>
      <c r="J82" s="344"/>
      <c r="K82" s="3"/>
    </row>
    <row r="83" ht="15.0" customHeight="1">
      <c r="A83" s="351" t="s">
        <v>5755</v>
      </c>
      <c r="B83" s="362">
        <v>86.0</v>
      </c>
      <c r="C83" s="14">
        <v>86.0</v>
      </c>
      <c r="D83" s="14">
        <v>86.0</v>
      </c>
      <c r="E83" s="344"/>
      <c r="F83" s="345"/>
      <c r="G83" s="344"/>
      <c r="H83" s="382"/>
      <c r="I83" s="3"/>
      <c r="J83" s="344"/>
      <c r="K83" s="3"/>
    </row>
    <row r="84" ht="15.0" customHeight="1">
      <c r="A84" s="351" t="s">
        <v>5486</v>
      </c>
      <c r="B84" s="362">
        <v>87.0</v>
      </c>
      <c r="C84" s="14">
        <v>87.0</v>
      </c>
      <c r="D84" s="14">
        <v>87.0</v>
      </c>
      <c r="E84" s="344"/>
      <c r="F84" s="345"/>
      <c r="G84" s="344"/>
      <c r="H84" s="382"/>
      <c r="I84" s="3"/>
      <c r="J84" s="344"/>
      <c r="K84" s="3"/>
    </row>
    <row r="85" ht="15.0" customHeight="1">
      <c r="A85" s="351" t="s">
        <v>5462</v>
      </c>
      <c r="B85" s="356"/>
      <c r="C85" s="14">
        <v>88.0</v>
      </c>
      <c r="D85" s="14">
        <v>88.0</v>
      </c>
      <c r="E85" s="344"/>
      <c r="F85" s="345"/>
      <c r="G85" s="344"/>
      <c r="H85" s="382"/>
      <c r="I85" s="3"/>
      <c r="J85" s="344"/>
      <c r="K85" s="3"/>
    </row>
    <row r="86" ht="15.0" customHeight="1">
      <c r="A86" s="351" t="s">
        <v>2108</v>
      </c>
      <c r="B86" s="362">
        <v>90.0</v>
      </c>
      <c r="C86" s="14">
        <v>90.0</v>
      </c>
      <c r="D86" s="14">
        <v>90.0</v>
      </c>
      <c r="E86" s="344"/>
      <c r="F86" s="345"/>
      <c r="G86" s="344"/>
      <c r="H86" s="382"/>
      <c r="I86" s="3"/>
      <c r="J86" s="344"/>
      <c r="K86" s="3"/>
    </row>
    <row r="87" ht="15.0" customHeight="1">
      <c r="A87" s="351" t="s">
        <v>5473</v>
      </c>
      <c r="B87" s="356"/>
      <c r="C87" s="14">
        <v>94.0</v>
      </c>
      <c r="D87" s="14"/>
      <c r="E87" s="344"/>
      <c r="F87" s="345"/>
      <c r="G87" s="344"/>
      <c r="H87" s="382"/>
      <c r="I87" s="3"/>
      <c r="J87" s="344"/>
      <c r="K87" s="3"/>
    </row>
    <row r="88" ht="15.0" customHeight="1">
      <c r="A88" s="351" t="s">
        <v>5555</v>
      </c>
      <c r="B88" s="362">
        <v>94.0</v>
      </c>
      <c r="C88" s="14">
        <v>94.0</v>
      </c>
      <c r="D88" s="14"/>
      <c r="E88" s="344"/>
      <c r="F88" s="345"/>
      <c r="G88" s="344"/>
      <c r="H88" s="382"/>
      <c r="I88" s="3"/>
      <c r="J88" s="344"/>
      <c r="K88" s="3"/>
    </row>
    <row r="89" ht="15.0" customHeight="1">
      <c r="A89" s="351" t="s">
        <v>5767</v>
      </c>
      <c r="B89" s="356"/>
      <c r="C89" s="14">
        <v>96.0</v>
      </c>
      <c r="D89" s="14">
        <v>96.0</v>
      </c>
      <c r="E89" s="344"/>
      <c r="F89" s="345"/>
      <c r="G89" s="344"/>
      <c r="H89" s="382"/>
      <c r="I89" s="3"/>
      <c r="J89" s="344"/>
      <c r="K89" s="3"/>
    </row>
    <row r="90" ht="15.0" customHeight="1">
      <c r="A90" s="351" t="s">
        <v>5670</v>
      </c>
      <c r="B90" s="356"/>
      <c r="C90" s="14">
        <v>98.0</v>
      </c>
      <c r="D90" s="14"/>
      <c r="E90" s="344"/>
      <c r="F90" s="345"/>
      <c r="G90" s="344"/>
      <c r="H90" s="382"/>
      <c r="I90" s="3"/>
      <c r="J90" s="344"/>
      <c r="K90" s="3"/>
    </row>
    <row r="91" ht="15.0" customHeight="1">
      <c r="A91" s="351" t="s">
        <v>5398</v>
      </c>
      <c r="B91" s="356"/>
      <c r="C91" s="14">
        <v>100.0</v>
      </c>
      <c r="D91" s="14">
        <v>100.0</v>
      </c>
      <c r="E91" s="344"/>
      <c r="F91" s="345"/>
      <c r="G91" s="344"/>
      <c r="H91" s="382"/>
      <c r="I91" s="3"/>
      <c r="J91" s="344"/>
      <c r="K91" s="3"/>
    </row>
    <row r="92" ht="15.0" customHeight="1">
      <c r="A92" s="351" t="s">
        <v>5561</v>
      </c>
      <c r="B92" s="362" t="s">
        <v>5577</v>
      </c>
      <c r="C92" s="14" t="s">
        <v>5577</v>
      </c>
      <c r="D92" s="14"/>
      <c r="E92" s="344"/>
      <c r="F92" s="345"/>
      <c r="G92" s="344"/>
      <c r="H92" s="382"/>
      <c r="I92" s="3"/>
      <c r="J92" s="344"/>
      <c r="K92" s="3"/>
    </row>
  </sheetData>
  <mergeCells count="4">
    <mergeCell ref="A2:D2"/>
    <mergeCell ref="A20:D20"/>
    <mergeCell ref="A33:D33"/>
    <mergeCell ref="A50:D50"/>
  </mergeCells>
  <conditionalFormatting sqref="B3:D18">
    <cfRule type="containsBlanks" dxfId="0" priority="1">
      <formula>LEN(TRIM(B3))=0</formula>
    </cfRule>
  </conditionalFormatting>
  <conditionalFormatting sqref="B3:D18">
    <cfRule type="cellIs" dxfId="1" priority="2" operator="lessThanOrEqual">
      <formula>25</formula>
    </cfRule>
  </conditionalFormatting>
  <drawing r:id="rId2"/>
  <legacyDrawing r:id="rId3"/>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4884</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5368</v>
      </c>
      <c r="J2" s="14">
        <v>2.0</v>
      </c>
      <c r="K2" s="14" t="s">
        <v>5369</v>
      </c>
    </row>
    <row r="3" ht="15.0" customHeight="1">
      <c r="A3" s="348" t="s">
        <v>5673</v>
      </c>
      <c r="B3" s="349">
        <v>0.0</v>
      </c>
      <c r="C3" s="350">
        <v>0.0</v>
      </c>
      <c r="D3" s="350">
        <v>0.0</v>
      </c>
      <c r="E3" s="344"/>
      <c r="F3" s="345"/>
      <c r="G3" s="344"/>
      <c r="H3" s="347">
        <v>2.0</v>
      </c>
      <c r="I3" s="14" t="s">
        <v>5376</v>
      </c>
      <c r="J3" s="14">
        <v>0.0</v>
      </c>
      <c r="K3" s="14" t="s">
        <v>5392</v>
      </c>
    </row>
    <row r="4" ht="15.0" customHeight="1">
      <c r="A4" s="351" t="s">
        <v>3545</v>
      </c>
      <c r="B4" s="352">
        <v>0.0</v>
      </c>
      <c r="C4" s="353">
        <v>0.0</v>
      </c>
      <c r="D4" s="353">
        <v>0.0</v>
      </c>
      <c r="E4" s="344"/>
      <c r="F4" s="345"/>
      <c r="G4" s="344"/>
      <c r="H4" s="347">
        <v>3.0</v>
      </c>
      <c r="I4" s="14" t="s">
        <v>5882</v>
      </c>
      <c r="J4" s="14">
        <v>2.0</v>
      </c>
      <c r="K4" s="14" t="s">
        <v>5411</v>
      </c>
    </row>
    <row r="5" ht="15.0" customHeight="1">
      <c r="A5" s="351" t="s">
        <v>5385</v>
      </c>
      <c r="B5" s="352">
        <v>0.0</v>
      </c>
      <c r="C5" s="353">
        <v>0.0</v>
      </c>
      <c r="D5" s="353">
        <v>0.0</v>
      </c>
      <c r="E5" s="344"/>
      <c r="F5" s="345"/>
      <c r="G5" s="344"/>
      <c r="H5" s="347">
        <v>4.0</v>
      </c>
      <c r="I5" s="14" t="s">
        <v>6067</v>
      </c>
      <c r="J5" s="9">
        <v>2.0</v>
      </c>
      <c r="K5" s="14" t="s">
        <v>5402</v>
      </c>
    </row>
    <row r="6" ht="15.0" customHeight="1">
      <c r="A6" s="351" t="s">
        <v>6066</v>
      </c>
      <c r="B6" s="352">
        <v>0.0</v>
      </c>
      <c r="C6" s="353">
        <v>0.0</v>
      </c>
      <c r="D6" s="353">
        <v>0.0</v>
      </c>
      <c r="E6" s="344"/>
      <c r="F6" s="345"/>
      <c r="G6" s="344"/>
      <c r="H6" s="347">
        <v>5.0</v>
      </c>
      <c r="I6" s="14" t="s">
        <v>5883</v>
      </c>
      <c r="J6" s="14">
        <v>1.0</v>
      </c>
      <c r="K6" s="14" t="s">
        <v>5366</v>
      </c>
    </row>
    <row r="7" ht="15.0" customHeight="1">
      <c r="A7" s="351" t="s">
        <v>6069</v>
      </c>
      <c r="B7" s="352">
        <v>0.0</v>
      </c>
      <c r="C7" s="353">
        <v>0.0</v>
      </c>
      <c r="D7" s="353">
        <v>0.0</v>
      </c>
      <c r="E7" s="344"/>
      <c r="F7" s="345"/>
      <c r="G7" s="344"/>
      <c r="H7" s="347">
        <v>6.0</v>
      </c>
      <c r="I7" s="14" t="s">
        <v>5382</v>
      </c>
      <c r="J7" s="14">
        <v>2.0</v>
      </c>
      <c r="K7" s="14" t="s">
        <v>5369</v>
      </c>
    </row>
    <row r="8" ht="15.0" customHeight="1">
      <c r="A8" s="351" t="s">
        <v>6068</v>
      </c>
      <c r="B8" s="354"/>
      <c r="C8" s="353">
        <v>4.0</v>
      </c>
      <c r="D8" s="353">
        <v>4.0</v>
      </c>
      <c r="E8" s="344"/>
      <c r="F8" s="345"/>
      <c r="G8" s="344"/>
      <c r="H8" s="347">
        <v>7.0</v>
      </c>
      <c r="I8" s="14" t="s">
        <v>3545</v>
      </c>
      <c r="J8" s="14">
        <v>1.0</v>
      </c>
      <c r="K8" s="14" t="s">
        <v>5366</v>
      </c>
    </row>
    <row r="9" ht="15.0" customHeight="1">
      <c r="A9" s="351" t="s">
        <v>5376</v>
      </c>
      <c r="B9" s="352">
        <v>17.0</v>
      </c>
      <c r="C9" s="353">
        <v>17.0</v>
      </c>
      <c r="D9" s="353">
        <v>17.0</v>
      </c>
      <c r="E9" s="344"/>
      <c r="F9" s="345"/>
      <c r="G9" s="344"/>
      <c r="H9" s="347">
        <v>8.0</v>
      </c>
      <c r="I9" s="14" t="s">
        <v>6068</v>
      </c>
      <c r="J9" s="14">
        <v>0.0</v>
      </c>
      <c r="K9" s="14" t="s">
        <v>5392</v>
      </c>
    </row>
    <row r="10" ht="15.0" customHeight="1">
      <c r="A10" s="351" t="s">
        <v>696</v>
      </c>
      <c r="B10" s="352">
        <v>20.0</v>
      </c>
      <c r="C10" s="353">
        <v>20.0</v>
      </c>
      <c r="D10" s="353">
        <v>20.0</v>
      </c>
      <c r="E10" s="344"/>
      <c r="F10" s="345"/>
      <c r="G10" s="344"/>
      <c r="H10" s="347">
        <v>9.0</v>
      </c>
      <c r="I10" s="14" t="s">
        <v>2955</v>
      </c>
      <c r="J10" s="9">
        <v>2.0</v>
      </c>
      <c r="K10" s="14" t="s">
        <v>5402</v>
      </c>
    </row>
    <row r="11" ht="15.0" customHeight="1">
      <c r="A11" s="351" t="s">
        <v>2469</v>
      </c>
      <c r="B11" s="352">
        <v>23.0</v>
      </c>
      <c r="C11" s="353">
        <v>23.0</v>
      </c>
      <c r="D11" s="353">
        <v>23.0</v>
      </c>
      <c r="E11" s="344"/>
      <c r="F11" s="345"/>
      <c r="G11" s="344"/>
      <c r="H11" s="347">
        <v>10.0</v>
      </c>
      <c r="I11" s="14" t="s">
        <v>6028</v>
      </c>
      <c r="J11" s="14">
        <v>2.0</v>
      </c>
      <c r="K11" s="14" t="s">
        <v>5411</v>
      </c>
    </row>
    <row r="12" ht="15.0" customHeight="1">
      <c r="A12" s="351" t="s">
        <v>6070</v>
      </c>
      <c r="B12" s="354"/>
      <c r="C12" s="353">
        <v>25.0</v>
      </c>
      <c r="D12" s="353">
        <v>25.0</v>
      </c>
      <c r="E12" s="344"/>
      <c r="F12" s="345"/>
      <c r="G12" s="344"/>
      <c r="H12" s="347">
        <v>11.0</v>
      </c>
      <c r="I12" s="14" t="s">
        <v>5523</v>
      </c>
      <c r="J12" s="14">
        <v>2.0</v>
      </c>
      <c r="K12" s="14" t="s">
        <v>5369</v>
      </c>
    </row>
    <row r="13" ht="15.0" customHeight="1">
      <c r="A13" s="351" t="s">
        <v>5548</v>
      </c>
      <c r="B13" s="352">
        <v>29.0</v>
      </c>
      <c r="C13" s="353">
        <v>29.0</v>
      </c>
      <c r="D13" s="353">
        <v>29.0</v>
      </c>
      <c r="E13" s="344"/>
      <c r="F13" s="345"/>
      <c r="G13" s="344"/>
      <c r="H13" s="347">
        <v>12.0</v>
      </c>
      <c r="I13" s="14" t="s">
        <v>5610</v>
      </c>
      <c r="J13" s="14">
        <v>1.0</v>
      </c>
      <c r="K13" s="14" t="s">
        <v>5366</v>
      </c>
    </row>
    <row r="14" ht="15.0" customHeight="1">
      <c r="A14" s="351" t="s">
        <v>5410</v>
      </c>
      <c r="B14" s="352">
        <v>33.0</v>
      </c>
      <c r="C14" s="353">
        <v>33.0</v>
      </c>
      <c r="D14" s="353">
        <v>33.0</v>
      </c>
      <c r="E14" s="344"/>
      <c r="F14" s="345"/>
      <c r="G14" s="344"/>
      <c r="H14" s="347">
        <v>13.0</v>
      </c>
      <c r="I14" s="14" t="s">
        <v>5525</v>
      </c>
      <c r="J14" s="14">
        <v>2.0</v>
      </c>
      <c r="K14" s="14" t="s">
        <v>5369</v>
      </c>
    </row>
    <row r="15" ht="15.0" customHeight="1">
      <c r="A15" s="351" t="s">
        <v>5883</v>
      </c>
      <c r="B15" s="352">
        <v>37.0</v>
      </c>
      <c r="C15" s="353">
        <v>37.0</v>
      </c>
      <c r="D15" s="353">
        <v>37.0</v>
      </c>
      <c r="E15" s="344"/>
      <c r="F15" s="345"/>
      <c r="G15" s="344"/>
      <c r="H15" s="347">
        <v>14.0</v>
      </c>
      <c r="I15" s="14" t="s">
        <v>5398</v>
      </c>
      <c r="J15" s="14">
        <v>2.0</v>
      </c>
      <c r="K15" s="14" t="s">
        <v>5369</v>
      </c>
    </row>
    <row r="16" ht="15.0" customHeight="1">
      <c r="A16" s="351" t="s">
        <v>1816</v>
      </c>
      <c r="B16" s="352">
        <v>42.0</v>
      </c>
      <c r="C16" s="353">
        <v>42.0</v>
      </c>
      <c r="D16" s="353">
        <v>42.0</v>
      </c>
      <c r="E16" s="344"/>
      <c r="F16" s="345"/>
      <c r="G16" s="344"/>
      <c r="H16" s="347">
        <v>15.0</v>
      </c>
      <c r="I16" s="14" t="s">
        <v>6053</v>
      </c>
      <c r="J16" s="9">
        <v>2.0</v>
      </c>
      <c r="K16" s="14" t="s">
        <v>5402</v>
      </c>
    </row>
    <row r="17" ht="15.0" customHeight="1">
      <c r="A17" s="351" t="s">
        <v>5759</v>
      </c>
      <c r="B17" s="352">
        <v>45.0</v>
      </c>
      <c r="C17" s="353">
        <v>45.0</v>
      </c>
      <c r="D17" s="353">
        <v>45.0</v>
      </c>
      <c r="E17" s="344"/>
      <c r="F17" s="345"/>
      <c r="G17" s="344"/>
      <c r="H17" s="347">
        <v>16.0</v>
      </c>
      <c r="I17" s="14" t="s">
        <v>5953</v>
      </c>
      <c r="J17" s="14">
        <v>2.0</v>
      </c>
      <c r="K17" s="14" t="s">
        <v>5411</v>
      </c>
    </row>
    <row r="18" ht="15.0" customHeight="1">
      <c r="A18" s="351" t="s">
        <v>6071</v>
      </c>
      <c r="B18" s="352">
        <v>49.0</v>
      </c>
      <c r="C18" s="353">
        <v>49.0</v>
      </c>
      <c r="D18" s="353">
        <v>49.0</v>
      </c>
      <c r="E18" s="344"/>
      <c r="F18" s="345"/>
      <c r="G18" s="344"/>
      <c r="H18" s="347">
        <v>17.0</v>
      </c>
      <c r="I18" s="14" t="s">
        <v>5408</v>
      </c>
      <c r="J18" s="14">
        <v>2.0</v>
      </c>
      <c r="K18" s="14" t="s">
        <v>5369</v>
      </c>
    </row>
    <row r="19" ht="15.0" customHeight="1">
      <c r="A19" s="351" t="s">
        <v>6073</v>
      </c>
      <c r="B19" s="352">
        <v>50.0</v>
      </c>
      <c r="C19" s="353">
        <v>50.0</v>
      </c>
      <c r="D19" s="353">
        <v>50.0</v>
      </c>
      <c r="E19" s="344"/>
      <c r="F19" s="345"/>
      <c r="G19" s="344"/>
      <c r="H19" s="347">
        <v>18.0</v>
      </c>
      <c r="I19" s="14" t="s">
        <v>5625</v>
      </c>
      <c r="J19" s="14">
        <v>2.0</v>
      </c>
      <c r="K19" s="14" t="s">
        <v>5411</v>
      </c>
    </row>
    <row r="20" ht="15.0" customHeight="1">
      <c r="A20" s="351" t="s">
        <v>5448</v>
      </c>
      <c r="B20" s="352">
        <v>51.0</v>
      </c>
      <c r="C20" s="353">
        <v>51.0</v>
      </c>
      <c r="D20" s="353">
        <v>51.0</v>
      </c>
      <c r="E20" s="344"/>
      <c r="F20" s="345"/>
      <c r="G20" s="344"/>
      <c r="H20" s="347">
        <v>19.0</v>
      </c>
      <c r="I20" s="14" t="s">
        <v>5410</v>
      </c>
      <c r="J20" s="14">
        <v>1.0</v>
      </c>
      <c r="K20" s="14" t="s">
        <v>5366</v>
      </c>
    </row>
    <row r="21" ht="15.0" customHeight="1">
      <c r="A21" s="351" t="s">
        <v>5467</v>
      </c>
      <c r="B21" s="352">
        <v>53.0</v>
      </c>
      <c r="C21" s="353">
        <v>53.0</v>
      </c>
      <c r="D21" s="353">
        <v>53.0</v>
      </c>
      <c r="E21" s="344"/>
      <c r="F21" s="345"/>
      <c r="G21" s="344"/>
      <c r="H21" s="347">
        <v>20.0</v>
      </c>
      <c r="I21" s="14" t="s">
        <v>2374</v>
      </c>
      <c r="J21" s="14">
        <v>2.0</v>
      </c>
      <c r="K21" s="14" t="s">
        <v>5369</v>
      </c>
    </row>
    <row r="22" ht="15.0" customHeight="1">
      <c r="A22" s="351" t="s">
        <v>6008</v>
      </c>
      <c r="B22" s="352">
        <v>55.0</v>
      </c>
      <c r="C22" s="353">
        <v>55.0</v>
      </c>
      <c r="D22" s="353">
        <v>55.0</v>
      </c>
      <c r="E22" s="344"/>
      <c r="F22" s="345"/>
      <c r="G22" s="344"/>
      <c r="H22" s="347">
        <v>21.0</v>
      </c>
      <c r="I22" s="14" t="s">
        <v>5414</v>
      </c>
      <c r="J22" s="14">
        <v>2.0</v>
      </c>
      <c r="K22" s="14" t="s">
        <v>5369</v>
      </c>
    </row>
    <row r="23" ht="15.0" customHeight="1">
      <c r="A23" s="351" t="s">
        <v>6075</v>
      </c>
      <c r="B23" s="352">
        <v>60.0</v>
      </c>
      <c r="C23" s="353">
        <v>60.0</v>
      </c>
      <c r="D23" s="353">
        <v>60.0</v>
      </c>
      <c r="E23" s="344"/>
      <c r="F23" s="345"/>
      <c r="G23" s="344"/>
      <c r="H23" s="347">
        <v>22.0</v>
      </c>
      <c r="I23" s="14" t="s">
        <v>5420</v>
      </c>
      <c r="J23" s="14">
        <v>2.0</v>
      </c>
      <c r="K23" s="14" t="s">
        <v>5369</v>
      </c>
    </row>
    <row r="24" ht="15.0" customHeight="1">
      <c r="A24" s="3"/>
      <c r="B24" s="344"/>
      <c r="C24" s="344"/>
      <c r="D24" s="344"/>
      <c r="E24" s="344"/>
      <c r="F24" s="345"/>
      <c r="G24" s="344"/>
      <c r="H24" s="347">
        <v>23.0</v>
      </c>
      <c r="I24" s="14" t="s">
        <v>5424</v>
      </c>
      <c r="J24" s="14">
        <v>2.0</v>
      </c>
      <c r="K24" s="14" t="s">
        <v>5369</v>
      </c>
    </row>
    <row r="25" ht="19.5" customHeight="1">
      <c r="A25" s="346" t="s">
        <v>6076</v>
      </c>
      <c r="B25" s="48"/>
      <c r="C25" s="48"/>
      <c r="D25" s="48"/>
      <c r="E25" s="344"/>
      <c r="F25" s="345"/>
      <c r="G25" s="344"/>
      <c r="H25" s="347">
        <v>24.0</v>
      </c>
      <c r="I25" s="14" t="s">
        <v>1707</v>
      </c>
      <c r="J25" s="14">
        <v>2.0</v>
      </c>
      <c r="K25" s="14" t="s">
        <v>5369</v>
      </c>
    </row>
    <row r="26" ht="15.0" customHeight="1">
      <c r="A26" s="348" t="s">
        <v>5555</v>
      </c>
      <c r="B26" s="349">
        <v>18.0</v>
      </c>
      <c r="C26" s="350">
        <v>18.0</v>
      </c>
      <c r="D26" s="350">
        <v>18.0</v>
      </c>
      <c r="E26" s="358"/>
      <c r="F26" s="345"/>
      <c r="G26" s="344"/>
      <c r="H26" s="347">
        <v>25.0</v>
      </c>
      <c r="I26" s="14" t="s">
        <v>5428</v>
      </c>
      <c r="J26" s="14">
        <v>2.0</v>
      </c>
      <c r="K26" s="14" t="s">
        <v>5369</v>
      </c>
    </row>
    <row r="27" ht="15.0" customHeight="1">
      <c r="A27" s="351" t="s">
        <v>1063</v>
      </c>
      <c r="B27" s="352">
        <v>23.0</v>
      </c>
      <c r="C27" s="353">
        <v>23.0</v>
      </c>
      <c r="D27" s="353">
        <v>23.0</v>
      </c>
      <c r="E27" s="344"/>
      <c r="F27" s="345"/>
      <c r="G27" s="344"/>
      <c r="H27" s="347">
        <v>26.0</v>
      </c>
      <c r="I27" s="14" t="s">
        <v>6077</v>
      </c>
      <c r="J27" s="14">
        <v>2.0</v>
      </c>
      <c r="K27" s="14" t="s">
        <v>5369</v>
      </c>
    </row>
    <row r="28" ht="15.0" customHeight="1">
      <c r="A28" s="351" t="s">
        <v>5696</v>
      </c>
      <c r="B28" s="352">
        <v>27.0</v>
      </c>
      <c r="C28" s="353">
        <v>27.0</v>
      </c>
      <c r="D28" s="353">
        <v>27.0</v>
      </c>
      <c r="E28" s="344"/>
      <c r="F28" s="345"/>
      <c r="G28" s="344"/>
      <c r="H28" s="347">
        <v>27.0</v>
      </c>
      <c r="I28" s="14" t="s">
        <v>5536</v>
      </c>
      <c r="J28" s="14">
        <v>2.0</v>
      </c>
      <c r="K28" s="14" t="s">
        <v>5369</v>
      </c>
    </row>
    <row r="29" ht="15.0" customHeight="1">
      <c r="A29" s="351" t="s">
        <v>5610</v>
      </c>
      <c r="B29" s="352">
        <v>40.0</v>
      </c>
      <c r="C29" s="353">
        <v>40.0</v>
      </c>
      <c r="D29" s="353">
        <v>40.0</v>
      </c>
      <c r="E29" s="344"/>
      <c r="F29" s="345"/>
      <c r="G29" s="344"/>
      <c r="H29" s="347">
        <v>28.0</v>
      </c>
      <c r="I29" s="14" t="s">
        <v>5388</v>
      </c>
      <c r="J29" s="14">
        <v>0.0</v>
      </c>
      <c r="K29" s="14" t="s">
        <v>5392</v>
      </c>
    </row>
    <row r="30" ht="15.0" customHeight="1">
      <c r="A30" s="351" t="s">
        <v>5483</v>
      </c>
      <c r="B30" s="352">
        <v>49.0</v>
      </c>
      <c r="C30" s="353">
        <v>49.0</v>
      </c>
      <c r="D30" s="353">
        <v>49.0</v>
      </c>
      <c r="E30" s="344"/>
      <c r="F30" s="345"/>
      <c r="G30" s="344"/>
      <c r="H30" s="347">
        <v>29.0</v>
      </c>
      <c r="I30" s="14" t="s">
        <v>5537</v>
      </c>
      <c r="J30" s="14">
        <v>2.0</v>
      </c>
      <c r="K30" s="14" t="s">
        <v>5411</v>
      </c>
    </row>
    <row r="31" ht="15.0" customHeight="1">
      <c r="A31" s="351" t="s">
        <v>5675</v>
      </c>
      <c r="B31" s="352">
        <v>57.0</v>
      </c>
      <c r="C31" s="353">
        <v>57.0</v>
      </c>
      <c r="D31" s="353">
        <v>57.0</v>
      </c>
      <c r="E31" s="344"/>
      <c r="F31" s="345"/>
      <c r="G31" s="344"/>
      <c r="H31" s="347">
        <v>30.0</v>
      </c>
      <c r="I31" s="14" t="s">
        <v>5434</v>
      </c>
      <c r="J31" s="14">
        <v>2.0</v>
      </c>
      <c r="K31" s="14" t="s">
        <v>5369</v>
      </c>
    </row>
    <row r="32" ht="15.0" customHeight="1">
      <c r="A32" s="3"/>
      <c r="B32" s="344"/>
      <c r="C32" s="344"/>
      <c r="D32" s="344"/>
      <c r="E32" s="344"/>
      <c r="F32" s="345"/>
      <c r="G32" s="344"/>
      <c r="H32" s="347">
        <v>31.0</v>
      </c>
      <c r="I32" s="14" t="s">
        <v>6066</v>
      </c>
      <c r="J32" s="14">
        <v>0.0</v>
      </c>
      <c r="K32" s="14" t="s">
        <v>5392</v>
      </c>
    </row>
    <row r="33" ht="19.5" customHeight="1">
      <c r="A33" s="346" t="s">
        <v>5426</v>
      </c>
      <c r="B33" s="48"/>
      <c r="C33" s="48"/>
      <c r="D33" s="48"/>
      <c r="E33" s="344"/>
      <c r="F33" s="345"/>
      <c r="G33" s="344"/>
      <c r="H33" s="347">
        <v>32.0</v>
      </c>
      <c r="I33" s="14" t="s">
        <v>5540</v>
      </c>
      <c r="J33" s="14">
        <v>2.0</v>
      </c>
      <c r="K33" s="14" t="s">
        <v>5369</v>
      </c>
    </row>
    <row r="34" ht="15.0" customHeight="1">
      <c r="A34" s="348" t="s">
        <v>6067</v>
      </c>
      <c r="B34" s="349">
        <v>0.0</v>
      </c>
      <c r="C34" s="350">
        <v>0.0</v>
      </c>
      <c r="D34" s="350">
        <v>0.0</v>
      </c>
      <c r="E34" s="344"/>
      <c r="F34" s="345"/>
      <c r="G34" s="344"/>
      <c r="H34" s="347">
        <v>33.0</v>
      </c>
      <c r="I34" s="14" t="s">
        <v>5755</v>
      </c>
      <c r="J34" s="14">
        <v>2.0</v>
      </c>
      <c r="K34" s="14" t="s">
        <v>5369</v>
      </c>
    </row>
    <row r="35" ht="15.0" customHeight="1">
      <c r="A35" s="351" t="s">
        <v>2955</v>
      </c>
      <c r="B35" s="352">
        <v>0.0</v>
      </c>
      <c r="C35" s="353">
        <v>0.0</v>
      </c>
      <c r="D35" s="353">
        <v>0.0</v>
      </c>
      <c r="E35" s="344"/>
      <c r="F35" s="345"/>
      <c r="G35" s="344"/>
      <c r="H35" s="347">
        <v>34.0</v>
      </c>
      <c r="I35" s="14" t="s">
        <v>6069</v>
      </c>
      <c r="J35" s="14">
        <v>0.0</v>
      </c>
      <c r="K35" s="14" t="s">
        <v>5392</v>
      </c>
    </row>
    <row r="36" ht="15.0" customHeight="1">
      <c r="A36" s="351" t="s">
        <v>6053</v>
      </c>
      <c r="B36" s="352">
        <v>0.0</v>
      </c>
      <c r="C36" s="353">
        <v>0.0</v>
      </c>
      <c r="D36" s="353">
        <v>0.0</v>
      </c>
      <c r="E36" s="344"/>
      <c r="F36" s="345"/>
      <c r="G36" s="344"/>
      <c r="H36" s="347">
        <v>35.0</v>
      </c>
      <c r="I36" s="14" t="s">
        <v>1507</v>
      </c>
      <c r="J36" s="9">
        <v>2.0</v>
      </c>
      <c r="K36" s="14" t="s">
        <v>5402</v>
      </c>
    </row>
    <row r="37" ht="15.0" customHeight="1">
      <c r="A37" s="351" t="s">
        <v>5388</v>
      </c>
      <c r="B37" s="352">
        <v>0.0</v>
      </c>
      <c r="C37" s="353">
        <v>0.0</v>
      </c>
      <c r="D37" s="353">
        <v>0.0</v>
      </c>
      <c r="E37" s="344"/>
      <c r="F37" s="345"/>
      <c r="G37" s="344"/>
      <c r="H37" s="347">
        <v>36.0</v>
      </c>
      <c r="I37" s="14" t="s">
        <v>6075</v>
      </c>
      <c r="J37" s="14">
        <v>1.0</v>
      </c>
      <c r="K37" s="14" t="s">
        <v>5366</v>
      </c>
    </row>
    <row r="38" ht="15.0" customHeight="1">
      <c r="A38" s="351" t="s">
        <v>1507</v>
      </c>
      <c r="B38" s="352">
        <v>0.0</v>
      </c>
      <c r="C38" s="353">
        <v>0.0</v>
      </c>
      <c r="D38" s="353">
        <v>0.0</v>
      </c>
      <c r="E38" s="344"/>
      <c r="F38" s="345"/>
      <c r="G38" s="344"/>
      <c r="H38" s="347">
        <v>37.0</v>
      </c>
      <c r="I38" s="14" t="s">
        <v>5759</v>
      </c>
      <c r="J38" s="14">
        <v>1.0</v>
      </c>
      <c r="K38" s="14" t="s">
        <v>5366</v>
      </c>
    </row>
    <row r="39" ht="15.0" customHeight="1">
      <c r="A39" s="351" t="s">
        <v>5636</v>
      </c>
      <c r="B39" s="352">
        <v>0.0</v>
      </c>
      <c r="C39" s="353">
        <v>0.0</v>
      </c>
      <c r="D39" s="353">
        <v>0.0</v>
      </c>
      <c r="E39" s="344"/>
      <c r="F39" s="345"/>
      <c r="G39" s="344"/>
      <c r="H39" s="347">
        <v>38.0</v>
      </c>
      <c r="I39" s="14" t="s">
        <v>5447</v>
      </c>
      <c r="J39" s="14">
        <v>2.0</v>
      </c>
      <c r="K39" s="14" t="s">
        <v>5369</v>
      </c>
    </row>
    <row r="40" ht="15.0" customHeight="1">
      <c r="A40" s="351" t="s">
        <v>5767</v>
      </c>
      <c r="B40" s="352">
        <v>0.0</v>
      </c>
      <c r="C40" s="353">
        <v>0.0</v>
      </c>
      <c r="D40" s="353">
        <v>0.0</v>
      </c>
      <c r="E40" s="344"/>
      <c r="F40" s="345"/>
      <c r="G40" s="344"/>
      <c r="H40" s="347">
        <v>39.0</v>
      </c>
      <c r="I40" s="14" t="s">
        <v>6008</v>
      </c>
      <c r="J40" s="14">
        <v>1.0</v>
      </c>
      <c r="K40" s="14" t="s">
        <v>5366</v>
      </c>
    </row>
    <row r="41" ht="15.0" customHeight="1">
      <c r="A41" s="351" t="s">
        <v>1212</v>
      </c>
      <c r="B41" s="352">
        <v>0.0</v>
      </c>
      <c r="C41" s="353">
        <v>0.0</v>
      </c>
      <c r="D41" s="353">
        <v>0.0</v>
      </c>
      <c r="E41" s="344"/>
      <c r="F41" s="345"/>
      <c r="G41" s="344"/>
      <c r="H41" s="347">
        <v>40.0</v>
      </c>
      <c r="I41" s="14" t="s">
        <v>5542</v>
      </c>
      <c r="J41" s="14">
        <v>2.0</v>
      </c>
      <c r="K41" s="14" t="s">
        <v>5369</v>
      </c>
    </row>
    <row r="42" ht="15.0" customHeight="1">
      <c r="A42" s="351" t="s">
        <v>6072</v>
      </c>
      <c r="B42" s="352">
        <v>0.0</v>
      </c>
      <c r="C42" s="353">
        <v>0.0</v>
      </c>
      <c r="D42" s="353">
        <v>0.0</v>
      </c>
      <c r="E42" s="344"/>
      <c r="F42" s="345"/>
      <c r="G42" s="344"/>
      <c r="H42" s="347">
        <v>41.0</v>
      </c>
      <c r="I42" s="14" t="s">
        <v>6071</v>
      </c>
      <c r="J42" s="14">
        <v>1.0</v>
      </c>
      <c r="K42" s="14" t="s">
        <v>5366</v>
      </c>
    </row>
    <row r="43" ht="15.0" customHeight="1">
      <c r="A43" s="351" t="s">
        <v>5769</v>
      </c>
      <c r="B43" s="352">
        <v>0.0</v>
      </c>
      <c r="C43" s="353">
        <v>0.0</v>
      </c>
      <c r="D43" s="353">
        <v>0.0</v>
      </c>
      <c r="E43" s="344"/>
      <c r="F43" s="345"/>
      <c r="G43" s="344"/>
      <c r="H43" s="347">
        <v>42.0</v>
      </c>
      <c r="I43" s="14" t="s">
        <v>5761</v>
      </c>
      <c r="J43" s="14">
        <v>2.0</v>
      </c>
      <c r="K43" s="14" t="s">
        <v>5369</v>
      </c>
    </row>
    <row r="44" ht="15.0" customHeight="1">
      <c r="A44" s="351" t="s">
        <v>5948</v>
      </c>
      <c r="B44" s="352">
        <v>0.0</v>
      </c>
      <c r="C44" s="353">
        <v>0.0</v>
      </c>
      <c r="D44" s="353">
        <v>0.0</v>
      </c>
      <c r="E44" s="344"/>
      <c r="F44" s="345"/>
      <c r="G44" s="344"/>
      <c r="H44" s="347">
        <v>43.0</v>
      </c>
      <c r="I44" s="14" t="s">
        <v>5764</v>
      </c>
      <c r="J44" s="14">
        <v>2.0</v>
      </c>
      <c r="K44" s="14" t="s">
        <v>5411</v>
      </c>
    </row>
    <row r="45" ht="15.0" customHeight="1">
      <c r="A45" s="3"/>
      <c r="B45" s="344"/>
      <c r="C45" s="344"/>
      <c r="D45" s="344"/>
      <c r="E45" s="344"/>
      <c r="F45" s="345"/>
      <c r="G45" s="344"/>
      <c r="H45" s="347">
        <v>44.0</v>
      </c>
      <c r="I45" s="14" t="s">
        <v>5985</v>
      </c>
      <c r="J45" s="14">
        <v>2.0</v>
      </c>
      <c r="K45" s="14" t="s">
        <v>5411</v>
      </c>
    </row>
    <row r="46" ht="19.5" customHeight="1">
      <c r="A46" s="346" t="s">
        <v>5411</v>
      </c>
      <c r="B46" s="48"/>
      <c r="C46" s="48"/>
      <c r="D46" s="48"/>
      <c r="E46" s="344"/>
      <c r="F46" s="345"/>
      <c r="G46" s="344"/>
      <c r="H46" s="347">
        <v>45.0</v>
      </c>
      <c r="I46" s="14" t="s">
        <v>5636</v>
      </c>
      <c r="J46" s="9">
        <v>2.0</v>
      </c>
      <c r="K46" s="14" t="s">
        <v>5402</v>
      </c>
    </row>
    <row r="47" ht="15.0" customHeight="1">
      <c r="A47" s="348" t="s">
        <v>5882</v>
      </c>
      <c r="B47" s="349">
        <v>0.0</v>
      </c>
      <c r="C47" s="350">
        <v>0.0</v>
      </c>
      <c r="D47" s="353"/>
      <c r="E47" s="344"/>
      <c r="F47" s="345"/>
      <c r="G47" s="344"/>
      <c r="H47" s="347">
        <v>46.0</v>
      </c>
      <c r="I47" s="14" t="s">
        <v>696</v>
      </c>
      <c r="J47" s="14">
        <v>1.0</v>
      </c>
      <c r="K47" s="14" t="s">
        <v>5366</v>
      </c>
    </row>
    <row r="48" ht="15.0" customHeight="1">
      <c r="A48" s="351" t="s">
        <v>6028</v>
      </c>
      <c r="B48" s="352">
        <v>0.0</v>
      </c>
      <c r="C48" s="353">
        <v>0.0</v>
      </c>
      <c r="D48" s="353"/>
      <c r="E48" s="344"/>
      <c r="F48" s="345"/>
      <c r="G48" s="344"/>
      <c r="H48" s="347">
        <v>47.0</v>
      </c>
      <c r="I48" s="14" t="s">
        <v>5767</v>
      </c>
      <c r="J48" s="14">
        <v>2.0</v>
      </c>
      <c r="K48" s="14" t="s">
        <v>5369</v>
      </c>
    </row>
    <row r="49" ht="15.0" customHeight="1">
      <c r="A49" s="351" t="s">
        <v>5953</v>
      </c>
      <c r="B49" s="352">
        <v>0.0</v>
      </c>
      <c r="C49" s="353">
        <v>0.0</v>
      </c>
      <c r="D49" s="353"/>
      <c r="E49" s="344"/>
      <c r="F49" s="345"/>
      <c r="G49" s="344"/>
      <c r="H49" s="347">
        <v>48.0</v>
      </c>
      <c r="I49" s="14" t="s">
        <v>6070</v>
      </c>
      <c r="J49" s="14">
        <v>0.0</v>
      </c>
      <c r="K49" s="14" t="s">
        <v>5392</v>
      </c>
    </row>
    <row r="50" ht="15.0" customHeight="1">
      <c r="A50" s="351" t="s">
        <v>5625</v>
      </c>
      <c r="B50" s="352">
        <v>0.0</v>
      </c>
      <c r="C50" s="353">
        <v>0.0</v>
      </c>
      <c r="D50" s="353"/>
      <c r="E50" s="344"/>
      <c r="F50" s="345"/>
      <c r="G50" s="344"/>
      <c r="H50" s="347">
        <v>49.0</v>
      </c>
      <c r="I50" s="14" t="s">
        <v>5670</v>
      </c>
      <c r="J50" s="14">
        <v>2.0</v>
      </c>
      <c r="K50" s="14" t="s">
        <v>5369</v>
      </c>
    </row>
    <row r="51" ht="15.0" customHeight="1">
      <c r="A51" s="351" t="s">
        <v>5410</v>
      </c>
      <c r="B51" s="352">
        <v>0.0</v>
      </c>
      <c r="C51" s="353">
        <v>0.0</v>
      </c>
      <c r="D51" s="353"/>
      <c r="E51" s="344"/>
      <c r="F51" s="345"/>
      <c r="G51" s="344"/>
      <c r="H51" s="347">
        <v>50.0</v>
      </c>
      <c r="I51" s="14" t="s">
        <v>5463</v>
      </c>
      <c r="J51" s="14">
        <v>2.0</v>
      </c>
      <c r="K51" s="14" t="s">
        <v>5369</v>
      </c>
    </row>
    <row r="52" ht="15.0" customHeight="1">
      <c r="A52" s="351" t="s">
        <v>5537</v>
      </c>
      <c r="B52" s="354"/>
      <c r="C52" s="353">
        <v>0.0</v>
      </c>
      <c r="D52" s="353"/>
      <c r="E52" s="344"/>
      <c r="F52" s="345"/>
      <c r="G52" s="344"/>
      <c r="H52" s="347">
        <v>51.0</v>
      </c>
      <c r="I52" s="14" t="s">
        <v>5466</v>
      </c>
      <c r="J52" s="14">
        <v>2.0</v>
      </c>
      <c r="K52" s="14" t="s">
        <v>5369</v>
      </c>
    </row>
    <row r="53" ht="15.0" customHeight="1">
      <c r="A53" s="351" t="s">
        <v>5759</v>
      </c>
      <c r="B53" s="352">
        <v>0.0</v>
      </c>
      <c r="C53" s="353">
        <v>0.0</v>
      </c>
      <c r="D53" s="353"/>
      <c r="E53" s="344"/>
      <c r="F53" s="345"/>
      <c r="G53" s="344"/>
      <c r="H53" s="347">
        <v>52.0</v>
      </c>
      <c r="I53" s="14" t="s">
        <v>5548</v>
      </c>
      <c r="J53" s="14">
        <v>1.0</v>
      </c>
      <c r="K53" s="14" t="s">
        <v>5366</v>
      </c>
    </row>
    <row r="54" ht="15.0" customHeight="1">
      <c r="A54" s="351" t="s">
        <v>6071</v>
      </c>
      <c r="B54" s="352">
        <v>0.0</v>
      </c>
      <c r="C54" s="353">
        <v>0.0</v>
      </c>
      <c r="D54" s="353"/>
      <c r="E54" s="344"/>
      <c r="F54" s="345"/>
      <c r="G54" s="344"/>
      <c r="H54" s="347">
        <v>53.0</v>
      </c>
      <c r="I54" s="14" t="s">
        <v>1212</v>
      </c>
      <c r="J54" s="9">
        <v>2.0</v>
      </c>
      <c r="K54" s="14" t="s">
        <v>5402</v>
      </c>
    </row>
    <row r="55" ht="15.0" customHeight="1">
      <c r="A55" s="351" t="s">
        <v>5764</v>
      </c>
      <c r="B55" s="352">
        <v>0.0</v>
      </c>
      <c r="C55" s="353">
        <v>0.0</v>
      </c>
      <c r="D55" s="353"/>
      <c r="E55" s="344"/>
      <c r="F55" s="345"/>
      <c r="G55" s="344"/>
      <c r="H55" s="347">
        <v>54.0</v>
      </c>
      <c r="I55" s="14" t="s">
        <v>5909</v>
      </c>
      <c r="J55" s="14">
        <v>2.0</v>
      </c>
      <c r="K55" s="14" t="s">
        <v>5369</v>
      </c>
    </row>
    <row r="56" ht="15.0" customHeight="1">
      <c r="A56" s="351" t="s">
        <v>5985</v>
      </c>
      <c r="B56" s="352">
        <v>0.0</v>
      </c>
      <c r="C56" s="353">
        <v>0.0</v>
      </c>
      <c r="D56" s="353"/>
      <c r="E56" s="344"/>
      <c r="F56" s="345"/>
      <c r="G56" s="344"/>
      <c r="H56" s="347">
        <v>55.0</v>
      </c>
      <c r="I56" s="14" t="s">
        <v>5467</v>
      </c>
      <c r="J56" s="14">
        <v>1.0</v>
      </c>
      <c r="K56" s="14" t="s">
        <v>5366</v>
      </c>
    </row>
    <row r="57" ht="15.0" customHeight="1">
      <c r="A57" s="351" t="s">
        <v>6072</v>
      </c>
      <c r="B57" s="352">
        <v>0.0</v>
      </c>
      <c r="C57" s="355"/>
      <c r="D57" s="355"/>
      <c r="E57" s="344"/>
      <c r="F57" s="345"/>
      <c r="G57" s="344"/>
      <c r="H57" s="347">
        <v>56.0</v>
      </c>
      <c r="I57" s="14" t="s">
        <v>5675</v>
      </c>
      <c r="J57" s="14">
        <v>1.0</v>
      </c>
      <c r="K57" s="14" t="s">
        <v>5366</v>
      </c>
    </row>
    <row r="58" ht="15.0" customHeight="1">
      <c r="A58" s="351" t="s">
        <v>6088</v>
      </c>
      <c r="B58" s="352">
        <v>0.0</v>
      </c>
      <c r="C58" s="353">
        <v>0.0</v>
      </c>
      <c r="D58" s="353"/>
      <c r="E58" s="344"/>
      <c r="F58" s="345"/>
      <c r="G58" s="344"/>
      <c r="H58" s="347">
        <v>57.0</v>
      </c>
      <c r="I58" s="14" t="s">
        <v>5469</v>
      </c>
      <c r="J58" s="14">
        <v>2.0</v>
      </c>
      <c r="K58" s="14" t="s">
        <v>5369</v>
      </c>
    </row>
    <row r="59" ht="15.0" customHeight="1">
      <c r="A59" s="351" t="s">
        <v>5462</v>
      </c>
      <c r="B59" s="352">
        <v>0.0</v>
      </c>
      <c r="C59" s="355"/>
      <c r="D59" s="355"/>
      <c r="E59" s="344"/>
      <c r="F59" s="345"/>
      <c r="G59" s="344"/>
      <c r="H59" s="347">
        <v>58.0</v>
      </c>
      <c r="I59" s="14" t="s">
        <v>1063</v>
      </c>
      <c r="J59" s="14">
        <v>0.0</v>
      </c>
      <c r="K59" s="14" t="s">
        <v>5392</v>
      </c>
    </row>
    <row r="60" ht="15.0" customHeight="1">
      <c r="A60" s="351" t="s">
        <v>5911</v>
      </c>
      <c r="B60" s="352">
        <v>0.0</v>
      </c>
      <c r="C60" s="353">
        <v>0.0</v>
      </c>
      <c r="D60" s="353"/>
      <c r="E60" s="344"/>
      <c r="F60" s="345"/>
      <c r="G60" s="344"/>
      <c r="H60" s="347">
        <v>59.0</v>
      </c>
      <c r="I60" s="14" t="s">
        <v>5554</v>
      </c>
      <c r="J60" s="14">
        <v>2.0</v>
      </c>
      <c r="K60" s="14" t="s">
        <v>5369</v>
      </c>
    </row>
    <row r="61" ht="15.0" customHeight="1">
      <c r="A61" s="351" t="s">
        <v>5464</v>
      </c>
      <c r="B61" s="352">
        <v>0.0</v>
      </c>
      <c r="C61" s="353">
        <v>0.0</v>
      </c>
      <c r="D61" s="353"/>
      <c r="E61" s="344"/>
      <c r="F61" s="345"/>
      <c r="G61" s="344"/>
      <c r="H61" s="347">
        <v>60.0</v>
      </c>
      <c r="I61" s="14" t="s">
        <v>5555</v>
      </c>
      <c r="J61" s="14">
        <v>0.0</v>
      </c>
      <c r="K61" s="14" t="s">
        <v>5392</v>
      </c>
    </row>
    <row r="62" ht="15.0" customHeight="1">
      <c r="A62" s="351" t="s">
        <v>5448</v>
      </c>
      <c r="B62" s="352">
        <v>0.0</v>
      </c>
      <c r="C62" s="353">
        <v>0.0</v>
      </c>
      <c r="D62" s="353"/>
      <c r="E62" s="344"/>
      <c r="F62" s="345"/>
      <c r="G62" s="344"/>
      <c r="H62" s="347">
        <v>61.0</v>
      </c>
      <c r="I62" s="14" t="s">
        <v>5604</v>
      </c>
      <c r="J62" s="14">
        <v>2.0</v>
      </c>
      <c r="K62" s="14" t="s">
        <v>5369</v>
      </c>
    </row>
    <row r="63" ht="15.0" customHeight="1">
      <c r="A63" s="351" t="s">
        <v>5769</v>
      </c>
      <c r="B63" s="352">
        <v>0.0</v>
      </c>
      <c r="C63" s="353">
        <v>0.0</v>
      </c>
      <c r="D63" s="353"/>
      <c r="E63" s="344"/>
      <c r="F63" s="345"/>
      <c r="G63" s="344"/>
      <c r="H63" s="347">
        <v>62.0</v>
      </c>
      <c r="I63" s="14" t="s">
        <v>6072</v>
      </c>
      <c r="J63" s="14">
        <v>2.0</v>
      </c>
      <c r="K63" s="14" t="s">
        <v>5369</v>
      </c>
    </row>
    <row r="64" ht="15.0" customHeight="1">
      <c r="A64" s="351" t="s">
        <v>5880</v>
      </c>
      <c r="B64" s="352">
        <v>0.0</v>
      </c>
      <c r="C64" s="353">
        <v>0.0</v>
      </c>
      <c r="D64" s="353"/>
      <c r="E64" s="344"/>
      <c r="F64" s="345"/>
      <c r="G64" s="344"/>
      <c r="H64" s="347">
        <v>63.0</v>
      </c>
      <c r="I64" s="14" t="s">
        <v>5470</v>
      </c>
      <c r="J64" s="14">
        <v>2.0</v>
      </c>
      <c r="K64" s="14" t="s">
        <v>5369</v>
      </c>
    </row>
    <row r="65" ht="15.0" customHeight="1">
      <c r="A65" s="351" t="s">
        <v>3137</v>
      </c>
      <c r="B65" s="352">
        <v>0.0</v>
      </c>
      <c r="C65" s="353">
        <v>0.0</v>
      </c>
      <c r="D65" s="353"/>
      <c r="E65" s="344"/>
      <c r="F65" s="345"/>
      <c r="G65" s="344"/>
      <c r="H65" s="347">
        <v>64.0</v>
      </c>
      <c r="I65" s="14" t="s">
        <v>2037</v>
      </c>
      <c r="J65" s="14">
        <v>2.0</v>
      </c>
      <c r="K65" s="14" t="s">
        <v>5369</v>
      </c>
    </row>
    <row r="66" ht="15.0" customHeight="1">
      <c r="A66" s="3"/>
      <c r="B66" s="344"/>
      <c r="C66" s="344"/>
      <c r="D66" s="344"/>
      <c r="E66" s="344"/>
      <c r="F66" s="345"/>
      <c r="G66" s="344"/>
      <c r="H66" s="347">
        <v>65.0</v>
      </c>
      <c r="I66" s="14" t="s">
        <v>5385</v>
      </c>
      <c r="J66" s="14">
        <v>0.0</v>
      </c>
      <c r="K66" s="14" t="s">
        <v>5392</v>
      </c>
    </row>
    <row r="67" ht="19.5" customHeight="1">
      <c r="A67" s="346" t="s">
        <v>5369</v>
      </c>
      <c r="B67" s="48"/>
      <c r="C67" s="48"/>
      <c r="D67" s="48"/>
      <c r="E67" s="344"/>
      <c r="F67" s="345"/>
      <c r="G67" s="344"/>
      <c r="H67" s="347">
        <v>66.0</v>
      </c>
      <c r="I67" s="14" t="s">
        <v>5473</v>
      </c>
      <c r="J67" s="14">
        <v>2.0</v>
      </c>
      <c r="K67" s="14" t="s">
        <v>5369</v>
      </c>
    </row>
    <row r="68" ht="15.0" customHeight="1">
      <c r="A68" s="357" t="s">
        <v>5696</v>
      </c>
      <c r="B68" s="14"/>
      <c r="C68" s="14"/>
      <c r="D68" s="9">
        <v>1.0</v>
      </c>
      <c r="E68" s="344"/>
      <c r="F68" s="345"/>
      <c r="G68" s="344"/>
      <c r="H68" s="347">
        <v>67.0</v>
      </c>
      <c r="I68" s="14" t="s">
        <v>6088</v>
      </c>
      <c r="J68" s="14">
        <v>2.0</v>
      </c>
      <c r="K68" s="14" t="s">
        <v>5411</v>
      </c>
    </row>
    <row r="69" ht="15.0" customHeight="1">
      <c r="A69" s="351" t="s">
        <v>1063</v>
      </c>
      <c r="B69" s="14">
        <v>5.0</v>
      </c>
      <c r="C69" s="14">
        <v>5.0</v>
      </c>
      <c r="D69" s="14">
        <v>5.0</v>
      </c>
      <c r="E69" s="344"/>
      <c r="F69" s="345"/>
      <c r="G69" s="344"/>
      <c r="H69" s="347">
        <v>68.0</v>
      </c>
      <c r="I69" s="14" t="s">
        <v>6073</v>
      </c>
      <c r="J69" s="14">
        <v>1.0</v>
      </c>
      <c r="K69" s="14" t="s">
        <v>5366</v>
      </c>
    </row>
    <row r="70" ht="15.0" customHeight="1">
      <c r="A70" s="351" t="s">
        <v>5479</v>
      </c>
      <c r="B70" s="362">
        <v>6.0</v>
      </c>
      <c r="C70" s="14">
        <v>6.0</v>
      </c>
      <c r="D70" s="14">
        <v>6.0</v>
      </c>
      <c r="E70" s="344"/>
      <c r="F70" s="345"/>
      <c r="G70" s="344"/>
      <c r="H70" s="347">
        <v>69.0</v>
      </c>
      <c r="I70" s="14" t="s">
        <v>5462</v>
      </c>
      <c r="J70" s="14">
        <v>2.0</v>
      </c>
      <c r="K70" s="14" t="s">
        <v>5369</v>
      </c>
    </row>
    <row r="71" ht="15.0" customHeight="1">
      <c r="A71" s="351" t="s">
        <v>5610</v>
      </c>
      <c r="B71" s="362">
        <v>8.0</v>
      </c>
      <c r="C71" s="14">
        <v>8.0</v>
      </c>
      <c r="D71" s="14">
        <v>8.0</v>
      </c>
      <c r="E71" s="344"/>
      <c r="F71" s="345"/>
      <c r="G71" s="344"/>
      <c r="H71" s="347">
        <v>70.0</v>
      </c>
      <c r="I71" s="14" t="s">
        <v>5911</v>
      </c>
      <c r="J71" s="14">
        <v>2.0</v>
      </c>
      <c r="K71" s="14" t="s">
        <v>5411</v>
      </c>
    </row>
    <row r="72" ht="15.0" customHeight="1">
      <c r="A72" s="351" t="s">
        <v>5447</v>
      </c>
      <c r="B72" s="362">
        <v>10.0</v>
      </c>
      <c r="C72" s="14">
        <v>10.0</v>
      </c>
      <c r="D72" s="14">
        <v>10.0</v>
      </c>
      <c r="E72" s="344"/>
      <c r="F72" s="345"/>
      <c r="G72" s="344"/>
      <c r="H72" s="347">
        <v>71.0</v>
      </c>
      <c r="I72" s="14" t="s">
        <v>5464</v>
      </c>
      <c r="J72" s="14">
        <v>2.0</v>
      </c>
      <c r="K72" s="14" t="s">
        <v>5411</v>
      </c>
    </row>
    <row r="73" ht="15.0" customHeight="1">
      <c r="A73" s="351" t="s">
        <v>5673</v>
      </c>
      <c r="B73" s="362">
        <v>11.0</v>
      </c>
      <c r="C73" s="14">
        <v>11.0</v>
      </c>
      <c r="D73" s="14">
        <v>11.0</v>
      </c>
      <c r="E73" s="344"/>
      <c r="F73" s="345"/>
      <c r="G73" s="344"/>
      <c r="H73" s="347">
        <v>72.0</v>
      </c>
      <c r="I73" s="14" t="s">
        <v>5484</v>
      </c>
      <c r="J73" s="14">
        <v>2.0</v>
      </c>
      <c r="K73" s="14" t="s">
        <v>5369</v>
      </c>
    </row>
    <row r="74" ht="15.0" customHeight="1">
      <c r="A74" s="351" t="s">
        <v>5483</v>
      </c>
      <c r="B74" s="362">
        <v>12.0</v>
      </c>
      <c r="C74" s="14">
        <v>12.0</v>
      </c>
      <c r="D74" s="14">
        <v>12.0</v>
      </c>
      <c r="E74" s="344"/>
      <c r="F74" s="345"/>
      <c r="G74" s="344"/>
      <c r="H74" s="347">
        <v>73.0</v>
      </c>
      <c r="I74" s="14" t="s">
        <v>5769</v>
      </c>
      <c r="J74" s="14">
        <v>2.0</v>
      </c>
      <c r="K74" s="14" t="s">
        <v>5411</v>
      </c>
    </row>
    <row r="75" ht="15.0" customHeight="1">
      <c r="A75" s="351" t="s">
        <v>5542</v>
      </c>
      <c r="B75" s="362">
        <v>15.0</v>
      </c>
      <c r="C75" s="14">
        <v>15.0</v>
      </c>
      <c r="D75" s="14">
        <v>15.0</v>
      </c>
      <c r="E75" s="344"/>
      <c r="F75" s="345"/>
      <c r="G75" s="344"/>
      <c r="H75" s="347">
        <v>74.0</v>
      </c>
      <c r="I75" s="14" t="s">
        <v>6090</v>
      </c>
      <c r="J75" s="14">
        <v>2.0</v>
      </c>
      <c r="K75" s="14" t="s">
        <v>5369</v>
      </c>
    </row>
    <row r="76" ht="15.0" customHeight="1">
      <c r="A76" s="351" t="s">
        <v>5463</v>
      </c>
      <c r="B76" s="362">
        <v>17.0</v>
      </c>
      <c r="C76" s="14">
        <v>17.0</v>
      </c>
      <c r="D76" s="14">
        <v>17.0</v>
      </c>
      <c r="E76" s="344"/>
      <c r="F76" s="345"/>
      <c r="G76" s="344"/>
      <c r="H76" s="347">
        <v>75.0</v>
      </c>
      <c r="I76" s="14" t="s">
        <v>5561</v>
      </c>
      <c r="J76" s="14">
        <v>2.0</v>
      </c>
      <c r="K76" s="14" t="s">
        <v>5369</v>
      </c>
    </row>
    <row r="77" ht="15.0" customHeight="1">
      <c r="A77" s="351" t="s">
        <v>5548</v>
      </c>
      <c r="B77" s="362">
        <v>18.0</v>
      </c>
      <c r="C77" s="14">
        <v>18.0</v>
      </c>
      <c r="D77" s="14">
        <v>18.0</v>
      </c>
      <c r="E77" s="344"/>
      <c r="F77" s="345"/>
      <c r="G77" s="344"/>
      <c r="H77" s="347">
        <v>76.0</v>
      </c>
      <c r="I77" s="14" t="s">
        <v>1816</v>
      </c>
      <c r="J77" s="14">
        <v>1.0</v>
      </c>
      <c r="K77" s="14" t="s">
        <v>5366</v>
      </c>
    </row>
    <row r="78" ht="15.0" customHeight="1">
      <c r="A78" s="351" t="s">
        <v>6072</v>
      </c>
      <c r="B78" s="374"/>
      <c r="C78" s="14">
        <v>19.0</v>
      </c>
      <c r="D78" s="14">
        <v>19.0</v>
      </c>
      <c r="E78" s="344"/>
      <c r="F78" s="345"/>
      <c r="G78" s="344"/>
      <c r="H78" s="347">
        <v>77.0</v>
      </c>
      <c r="I78" s="14" t="s">
        <v>2108</v>
      </c>
      <c r="J78" s="14">
        <v>2.0</v>
      </c>
      <c r="K78" s="14" t="s">
        <v>5369</v>
      </c>
    </row>
    <row r="79" ht="15.0" customHeight="1">
      <c r="A79" s="351" t="s">
        <v>2037</v>
      </c>
      <c r="B79" s="362">
        <v>20.0</v>
      </c>
      <c r="C79" s="14">
        <v>20.0</v>
      </c>
      <c r="D79" s="14">
        <v>20.0</v>
      </c>
      <c r="E79" s="344"/>
      <c r="F79" s="345"/>
      <c r="G79" s="344"/>
      <c r="H79" s="347">
        <v>78.0</v>
      </c>
      <c r="I79" s="14" t="s">
        <v>5673</v>
      </c>
      <c r="J79" s="14">
        <v>1.0</v>
      </c>
      <c r="K79" s="14" t="s">
        <v>5392</v>
      </c>
    </row>
    <row r="80" ht="15.0" customHeight="1">
      <c r="A80" s="351" t="s">
        <v>5434</v>
      </c>
      <c r="B80" s="362">
        <v>21.0</v>
      </c>
      <c r="C80" s="14">
        <v>21.0</v>
      </c>
      <c r="D80" s="14">
        <v>21.0</v>
      </c>
      <c r="E80" s="344"/>
      <c r="F80" s="345"/>
      <c r="G80" s="344"/>
      <c r="H80" s="347">
        <v>79.0</v>
      </c>
      <c r="I80" s="14" t="s">
        <v>5448</v>
      </c>
      <c r="J80" s="14">
        <v>1.0</v>
      </c>
      <c r="K80" s="14" t="s">
        <v>5366</v>
      </c>
    </row>
    <row r="81" ht="15.0" customHeight="1">
      <c r="A81" s="351" t="s">
        <v>5484</v>
      </c>
      <c r="B81" s="362">
        <v>22.0</v>
      </c>
      <c r="C81" s="14">
        <v>22.0</v>
      </c>
      <c r="D81" s="14">
        <v>22.0</v>
      </c>
      <c r="E81" s="344"/>
      <c r="F81" s="345"/>
      <c r="G81" s="344"/>
      <c r="H81" s="347">
        <v>80.0</v>
      </c>
      <c r="I81" s="14" t="s">
        <v>5486</v>
      </c>
      <c r="J81" s="14">
        <v>2.0</v>
      </c>
      <c r="K81" s="14" t="s">
        <v>5369</v>
      </c>
    </row>
    <row r="82" ht="15.0" customHeight="1">
      <c r="A82" s="351" t="s">
        <v>2374</v>
      </c>
      <c r="B82" s="362">
        <v>26.0</v>
      </c>
      <c r="C82" s="14">
        <v>26.0</v>
      </c>
      <c r="D82" s="14">
        <v>26.0</v>
      </c>
      <c r="E82" s="344"/>
      <c r="F82" s="345"/>
      <c r="G82" s="344"/>
      <c r="H82" s="347">
        <v>81.0</v>
      </c>
      <c r="I82" s="14" t="s">
        <v>5880</v>
      </c>
      <c r="J82" s="14">
        <v>2.0</v>
      </c>
      <c r="K82" s="14" t="s">
        <v>5411</v>
      </c>
    </row>
    <row r="83" ht="15.0" customHeight="1">
      <c r="A83" s="351" t="s">
        <v>5469</v>
      </c>
      <c r="B83" s="362">
        <v>27.0</v>
      </c>
      <c r="C83" s="14">
        <v>27.0</v>
      </c>
      <c r="D83" s="14">
        <v>27.0</v>
      </c>
      <c r="E83" s="344"/>
      <c r="F83" s="345"/>
      <c r="G83" s="344"/>
      <c r="H83" s="347">
        <v>82.0</v>
      </c>
      <c r="I83" s="14" t="s">
        <v>5483</v>
      </c>
      <c r="J83" s="14">
        <v>1.0</v>
      </c>
      <c r="K83" s="14" t="s">
        <v>5366</v>
      </c>
    </row>
    <row r="84" ht="15.0" customHeight="1">
      <c r="A84" s="351" t="s">
        <v>5523</v>
      </c>
      <c r="B84" s="362">
        <v>31.0</v>
      </c>
      <c r="C84" s="14">
        <v>31.0</v>
      </c>
      <c r="D84" s="14">
        <v>31.0</v>
      </c>
      <c r="E84" s="344"/>
      <c r="F84" s="345"/>
      <c r="G84" s="344"/>
      <c r="H84" s="347">
        <v>83.0</v>
      </c>
      <c r="I84" s="14" t="s">
        <v>5913</v>
      </c>
      <c r="J84" s="14">
        <v>2.0</v>
      </c>
      <c r="K84" s="14" t="s">
        <v>5369</v>
      </c>
    </row>
    <row r="85" ht="15.0" customHeight="1">
      <c r="A85" s="351" t="s">
        <v>5408</v>
      </c>
      <c r="B85" s="362">
        <v>32.0</v>
      </c>
      <c r="C85" s="14">
        <v>32.0</v>
      </c>
      <c r="D85" s="14">
        <v>32.0</v>
      </c>
      <c r="E85" s="344"/>
      <c r="F85" s="345"/>
      <c r="G85" s="344"/>
      <c r="H85" s="347">
        <v>84.0</v>
      </c>
      <c r="I85" s="14" t="s">
        <v>5479</v>
      </c>
      <c r="J85" s="14">
        <v>2.0</v>
      </c>
      <c r="K85" s="14" t="s">
        <v>5369</v>
      </c>
    </row>
    <row r="86" ht="15.0" customHeight="1">
      <c r="A86" s="351" t="s">
        <v>5909</v>
      </c>
      <c r="B86" s="362">
        <v>33.0</v>
      </c>
      <c r="C86" s="14">
        <v>33.0</v>
      </c>
      <c r="D86" s="14">
        <v>33.0</v>
      </c>
      <c r="E86" s="344"/>
      <c r="F86" s="345"/>
      <c r="G86" s="344"/>
      <c r="H86" s="347">
        <v>85.0</v>
      </c>
      <c r="I86" s="14" t="s">
        <v>3137</v>
      </c>
      <c r="J86" s="14">
        <v>2.0</v>
      </c>
      <c r="K86" s="14" t="s">
        <v>5411</v>
      </c>
    </row>
    <row r="87" ht="15.0" customHeight="1">
      <c r="A87" s="351" t="s">
        <v>5604</v>
      </c>
      <c r="B87" s="362">
        <v>39.0</v>
      </c>
      <c r="C87" s="14">
        <v>39.0</v>
      </c>
      <c r="D87" s="14">
        <v>39.0</v>
      </c>
      <c r="E87" s="344"/>
      <c r="F87" s="345"/>
      <c r="G87" s="344"/>
      <c r="H87" s="347">
        <v>86.0</v>
      </c>
      <c r="I87" s="14" t="s">
        <v>2469</v>
      </c>
      <c r="J87" s="14">
        <v>0.0</v>
      </c>
      <c r="K87" s="14" t="s">
        <v>5392</v>
      </c>
    </row>
    <row r="88" ht="15.0" customHeight="1">
      <c r="A88" s="351" t="s">
        <v>5376</v>
      </c>
      <c r="B88" s="362">
        <v>40.0</v>
      </c>
      <c r="C88" s="14">
        <v>40.0</v>
      </c>
      <c r="D88" s="14">
        <v>40.0</v>
      </c>
      <c r="E88" s="344"/>
      <c r="F88" s="345"/>
      <c r="G88" s="344"/>
      <c r="H88" s="347">
        <v>87.0</v>
      </c>
      <c r="I88" s="14" t="s">
        <v>5696</v>
      </c>
      <c r="J88" s="14">
        <v>1.0</v>
      </c>
      <c r="K88" s="14" t="s">
        <v>5366</v>
      </c>
    </row>
    <row r="89" ht="15.0" customHeight="1">
      <c r="A89" s="351" t="s">
        <v>5420</v>
      </c>
      <c r="B89" s="362">
        <v>42.0</v>
      </c>
      <c r="C89" s="14">
        <v>42.0</v>
      </c>
      <c r="D89" s="14">
        <v>42.0</v>
      </c>
      <c r="E89" s="344"/>
      <c r="F89" s="345"/>
      <c r="G89" s="344"/>
      <c r="H89" s="347">
        <v>88.0</v>
      </c>
      <c r="I89" s="363" t="s">
        <v>5948</v>
      </c>
      <c r="J89" s="393">
        <v>2.0</v>
      </c>
      <c r="K89" s="363" t="s">
        <v>5402</v>
      </c>
    </row>
    <row r="90" ht="15.0" customHeight="1">
      <c r="A90" s="351" t="s">
        <v>5467</v>
      </c>
      <c r="B90" s="362">
        <v>44.0</v>
      </c>
      <c r="C90" s="14">
        <v>44.0</v>
      </c>
      <c r="D90" s="14">
        <v>44.0</v>
      </c>
      <c r="E90" s="344"/>
      <c r="F90" s="345"/>
      <c r="G90" s="344"/>
      <c r="H90" s="382"/>
      <c r="I90" s="364" t="s">
        <v>5493</v>
      </c>
      <c r="J90" s="365">
        <f>SUM(J1:J89)</f>
        <v>138</v>
      </c>
      <c r="K90" s="366"/>
    </row>
    <row r="91" ht="15.0" customHeight="1">
      <c r="A91" s="351" t="s">
        <v>5382</v>
      </c>
      <c r="B91" s="362">
        <v>45.0</v>
      </c>
      <c r="C91" s="14">
        <v>45.0</v>
      </c>
      <c r="D91" s="14">
        <v>45.0</v>
      </c>
      <c r="E91" s="344"/>
      <c r="F91" s="345"/>
      <c r="G91" s="344"/>
      <c r="H91" s="382"/>
      <c r="I91" s="14" t="s">
        <v>5497</v>
      </c>
      <c r="J91" s="367">
        <f>J90-((2*5)+(2*5))</f>
        <v>118</v>
      </c>
      <c r="K91" s="3"/>
    </row>
    <row r="92" ht="15.0" customHeight="1">
      <c r="A92" s="351" t="s">
        <v>5913</v>
      </c>
      <c r="B92" s="362">
        <v>46.0</v>
      </c>
      <c r="C92" s="14">
        <v>46.0</v>
      </c>
      <c r="D92" s="14">
        <v>46.0</v>
      </c>
      <c r="E92" s="344"/>
      <c r="F92" s="345"/>
      <c r="G92" s="344"/>
      <c r="H92" s="382"/>
      <c r="I92" s="3"/>
      <c r="J92" s="344"/>
      <c r="K92" s="3"/>
    </row>
    <row r="93" ht="15.0" customHeight="1">
      <c r="A93" s="351" t="s">
        <v>5470</v>
      </c>
      <c r="B93" s="362">
        <v>48.0</v>
      </c>
      <c r="C93" s="14">
        <v>48.0</v>
      </c>
      <c r="D93" s="14">
        <v>48.0</v>
      </c>
      <c r="E93" s="344"/>
      <c r="F93" s="345"/>
      <c r="G93" s="344"/>
      <c r="H93" s="382"/>
      <c r="I93" s="3"/>
      <c r="J93" s="344"/>
      <c r="K93" s="3"/>
    </row>
    <row r="94" ht="15.0" customHeight="1">
      <c r="A94" s="351" t="s">
        <v>5414</v>
      </c>
      <c r="B94" s="362">
        <v>49.0</v>
      </c>
      <c r="C94" s="14">
        <v>49.0</v>
      </c>
      <c r="D94" s="14">
        <v>49.0</v>
      </c>
      <c r="E94" s="344"/>
      <c r="F94" s="345"/>
      <c r="G94" s="344"/>
      <c r="H94" s="382"/>
      <c r="I94" s="3"/>
      <c r="J94" s="344"/>
      <c r="K94" s="3"/>
    </row>
    <row r="95" ht="15.0" customHeight="1">
      <c r="A95" s="351" t="s">
        <v>6090</v>
      </c>
      <c r="B95" s="356"/>
      <c r="C95" s="14">
        <v>51.0</v>
      </c>
      <c r="D95" s="14">
        <v>51.0</v>
      </c>
      <c r="E95" s="344"/>
      <c r="F95" s="345"/>
      <c r="G95" s="344"/>
      <c r="H95" s="382"/>
      <c r="I95" s="3"/>
      <c r="J95" s="344"/>
      <c r="K95" s="3"/>
    </row>
    <row r="96" ht="15.0" customHeight="1">
      <c r="A96" s="351" t="s">
        <v>5536</v>
      </c>
      <c r="B96" s="362">
        <v>52.0</v>
      </c>
      <c r="C96" s="14">
        <v>52.0</v>
      </c>
      <c r="D96" s="14">
        <v>52.0</v>
      </c>
      <c r="E96" s="344"/>
      <c r="F96" s="345"/>
      <c r="G96" s="344"/>
      <c r="H96" s="382"/>
      <c r="I96" s="3"/>
      <c r="J96" s="344"/>
      <c r="K96" s="3"/>
    </row>
    <row r="97" ht="15.0" customHeight="1">
      <c r="A97" s="351" t="s">
        <v>5424</v>
      </c>
      <c r="B97" s="362">
        <v>54.0</v>
      </c>
      <c r="C97" s="14">
        <v>54.0</v>
      </c>
      <c r="D97" s="14">
        <v>54.0</v>
      </c>
      <c r="E97" s="344"/>
      <c r="F97" s="345"/>
      <c r="G97" s="344"/>
      <c r="H97" s="382"/>
      <c r="I97" s="3"/>
      <c r="J97" s="344"/>
      <c r="K97" s="3"/>
    </row>
    <row r="98" ht="15.0" customHeight="1">
      <c r="A98" s="351" t="s">
        <v>5428</v>
      </c>
      <c r="B98" s="362">
        <v>56.0</v>
      </c>
      <c r="C98" s="14">
        <v>56.0</v>
      </c>
      <c r="D98" s="14">
        <v>56.0</v>
      </c>
      <c r="E98" s="344"/>
      <c r="F98" s="345"/>
      <c r="G98" s="344"/>
      <c r="H98" s="382"/>
      <c r="I98" s="3"/>
      <c r="J98" s="344"/>
      <c r="K98" s="3"/>
    </row>
    <row r="99" ht="15.0" customHeight="1">
      <c r="A99" s="351" t="s">
        <v>6073</v>
      </c>
      <c r="B99" s="362">
        <v>58.0</v>
      </c>
      <c r="C99" s="14">
        <v>58.0</v>
      </c>
      <c r="D99" s="14">
        <v>58.0</v>
      </c>
      <c r="E99" s="344"/>
      <c r="F99" s="345"/>
      <c r="G99" s="344"/>
      <c r="H99" s="382"/>
      <c r="I99" s="3"/>
      <c r="J99" s="344"/>
      <c r="K99" s="3"/>
    </row>
    <row r="100" ht="15.0" customHeight="1">
      <c r="A100" s="351" t="s">
        <v>5761</v>
      </c>
      <c r="B100" s="362">
        <v>59.0</v>
      </c>
      <c r="C100" s="14">
        <v>59.0</v>
      </c>
      <c r="D100" s="14"/>
      <c r="E100" s="344"/>
      <c r="F100" s="345"/>
      <c r="G100" s="344"/>
      <c r="H100" s="382"/>
      <c r="I100" s="3"/>
      <c r="J100" s="344"/>
      <c r="K100" s="3"/>
    </row>
    <row r="101" ht="15.0" customHeight="1">
      <c r="A101" s="351" t="s">
        <v>5466</v>
      </c>
      <c r="B101" s="362">
        <v>60.0</v>
      </c>
      <c r="C101" s="14">
        <v>60.0</v>
      </c>
      <c r="D101" s="14">
        <v>60.0</v>
      </c>
      <c r="E101" s="344"/>
      <c r="F101" s="345"/>
      <c r="G101" s="344"/>
      <c r="H101" s="382"/>
      <c r="I101" s="3"/>
      <c r="J101" s="344"/>
      <c r="K101" s="3"/>
    </row>
    <row r="102" ht="15.0" customHeight="1">
      <c r="A102" s="351" t="s">
        <v>5368</v>
      </c>
      <c r="B102" s="362">
        <v>62.0</v>
      </c>
      <c r="C102" s="14">
        <v>62.0</v>
      </c>
      <c r="D102" s="14">
        <v>62.0</v>
      </c>
      <c r="E102" s="344"/>
      <c r="F102" s="345"/>
      <c r="G102" s="344"/>
      <c r="H102" s="382"/>
      <c r="I102" s="3"/>
      <c r="J102" s="344"/>
      <c r="K102" s="3"/>
    </row>
    <row r="103" ht="15.0" customHeight="1">
      <c r="A103" s="351" t="s">
        <v>5675</v>
      </c>
      <c r="B103" s="362">
        <v>67.0</v>
      </c>
      <c r="C103" s="14">
        <v>67.0</v>
      </c>
      <c r="D103" s="14"/>
      <c r="E103" s="344"/>
      <c r="F103" s="345"/>
      <c r="G103" s="344"/>
      <c r="H103" s="382"/>
      <c r="I103" s="3"/>
      <c r="J103" s="344"/>
      <c r="K103" s="3"/>
    </row>
    <row r="104" ht="15.0" customHeight="1">
      <c r="A104" s="351" t="s">
        <v>5540</v>
      </c>
      <c r="B104" s="362">
        <v>68.0</v>
      </c>
      <c r="C104" s="14">
        <v>68.0</v>
      </c>
      <c r="D104" s="14">
        <v>68.0</v>
      </c>
      <c r="E104" s="344"/>
      <c r="F104" s="345"/>
      <c r="G104" s="344"/>
      <c r="H104" s="382"/>
      <c r="I104" s="3"/>
      <c r="J104" s="344"/>
      <c r="K104" s="3"/>
    </row>
    <row r="105" ht="15.0" customHeight="1">
      <c r="A105" s="351" t="s">
        <v>1707</v>
      </c>
      <c r="B105" s="362">
        <v>70.0</v>
      </c>
      <c r="C105" s="14">
        <v>70.0</v>
      </c>
      <c r="D105" s="14"/>
      <c r="E105" s="344"/>
      <c r="F105" s="345"/>
      <c r="G105" s="344"/>
      <c r="H105" s="382"/>
      <c r="I105" s="3"/>
      <c r="J105" s="344"/>
      <c r="K105" s="3"/>
    </row>
    <row r="106" ht="15.0" customHeight="1">
      <c r="A106" s="357" t="s">
        <v>6077</v>
      </c>
      <c r="B106" s="362"/>
      <c r="C106" s="14"/>
      <c r="D106" s="9">
        <v>76.0</v>
      </c>
      <c r="E106" s="344"/>
      <c r="F106" s="345"/>
      <c r="G106" s="344"/>
      <c r="H106" s="382"/>
      <c r="I106" s="3"/>
      <c r="J106" s="344"/>
      <c r="K106" s="3"/>
    </row>
    <row r="107" ht="15.0" customHeight="1">
      <c r="A107" s="351" t="s">
        <v>5525</v>
      </c>
      <c r="B107" s="362">
        <v>78.0</v>
      </c>
      <c r="C107" s="14">
        <v>78.0</v>
      </c>
      <c r="D107" s="14">
        <v>78.0</v>
      </c>
      <c r="E107" s="344"/>
      <c r="F107" s="345"/>
      <c r="G107" s="344"/>
      <c r="H107" s="382"/>
      <c r="I107" s="3"/>
      <c r="J107" s="344"/>
      <c r="K107" s="3"/>
    </row>
    <row r="108" ht="15.0" customHeight="1">
      <c r="A108" s="351" t="s">
        <v>5554</v>
      </c>
      <c r="B108" s="362">
        <v>80.0</v>
      </c>
      <c r="C108" s="14">
        <v>80.0</v>
      </c>
      <c r="D108" s="14">
        <v>80.0</v>
      </c>
      <c r="E108" s="344"/>
      <c r="F108" s="345"/>
      <c r="G108" s="344"/>
      <c r="H108" s="382"/>
      <c r="I108" s="3"/>
      <c r="J108" s="344"/>
      <c r="K108" s="3"/>
    </row>
    <row r="109" ht="15.0" customHeight="1">
      <c r="A109" s="351" t="s">
        <v>5696</v>
      </c>
      <c r="B109" s="362">
        <v>83.0</v>
      </c>
      <c r="C109" s="344"/>
      <c r="D109" s="344"/>
      <c r="E109" s="344"/>
      <c r="F109" s="345"/>
      <c r="G109" s="344"/>
      <c r="H109" s="382"/>
      <c r="I109" s="3"/>
      <c r="J109" s="344"/>
      <c r="K109" s="3"/>
    </row>
    <row r="110" ht="15.0" customHeight="1">
      <c r="A110" s="351" t="s">
        <v>5755</v>
      </c>
      <c r="B110" s="362">
        <v>86.0</v>
      </c>
      <c r="C110" s="14">
        <v>86.0</v>
      </c>
      <c r="D110" s="14">
        <v>86.0</v>
      </c>
      <c r="E110" s="344"/>
      <c r="F110" s="345"/>
      <c r="G110" s="344"/>
      <c r="H110" s="382"/>
      <c r="I110" s="3"/>
      <c r="J110" s="344"/>
      <c r="K110" s="3"/>
    </row>
    <row r="111" ht="15.0" customHeight="1">
      <c r="A111" s="351" t="s">
        <v>5486</v>
      </c>
      <c r="B111" s="362">
        <v>87.0</v>
      </c>
      <c r="C111" s="14">
        <v>87.0</v>
      </c>
      <c r="D111" s="14">
        <v>87.0</v>
      </c>
      <c r="E111" s="344"/>
      <c r="F111" s="345"/>
      <c r="G111" s="344"/>
      <c r="H111" s="382"/>
      <c r="I111" s="3"/>
      <c r="J111" s="344"/>
      <c r="K111" s="3"/>
    </row>
    <row r="112" ht="15.0" customHeight="1">
      <c r="A112" s="351" t="s">
        <v>5462</v>
      </c>
      <c r="B112" s="356"/>
      <c r="C112" s="14">
        <v>88.0</v>
      </c>
      <c r="D112" s="14">
        <v>88.0</v>
      </c>
      <c r="E112" s="344"/>
      <c r="F112" s="345"/>
      <c r="G112" s="344"/>
      <c r="H112" s="382"/>
      <c r="I112" s="3"/>
      <c r="J112" s="344"/>
      <c r="K112" s="3"/>
    </row>
    <row r="113" ht="15.0" customHeight="1">
      <c r="A113" s="351" t="s">
        <v>2108</v>
      </c>
      <c r="B113" s="362">
        <v>90.0</v>
      </c>
      <c r="C113" s="14">
        <v>90.0</v>
      </c>
      <c r="D113" s="14">
        <v>90.0</v>
      </c>
      <c r="E113" s="344"/>
      <c r="F113" s="345"/>
      <c r="G113" s="344"/>
      <c r="H113" s="382"/>
      <c r="I113" s="3"/>
      <c r="J113" s="344"/>
      <c r="K113" s="3"/>
    </row>
    <row r="114" ht="15.0" customHeight="1">
      <c r="A114" s="351" t="s">
        <v>5473</v>
      </c>
      <c r="B114" s="356"/>
      <c r="C114" s="14">
        <v>94.0</v>
      </c>
      <c r="D114" s="14"/>
      <c r="E114" s="344"/>
      <c r="F114" s="345"/>
      <c r="G114" s="344"/>
      <c r="H114" s="382"/>
      <c r="I114" s="3"/>
      <c r="J114" s="344"/>
      <c r="K114" s="3"/>
    </row>
    <row r="115" ht="15.0" customHeight="1">
      <c r="A115" s="351" t="s">
        <v>5555</v>
      </c>
      <c r="B115" s="362">
        <v>94.0</v>
      </c>
      <c r="C115" s="14">
        <v>94.0</v>
      </c>
      <c r="D115" s="14"/>
      <c r="E115" s="344"/>
      <c r="F115" s="345"/>
      <c r="G115" s="344"/>
      <c r="H115" s="382"/>
      <c r="I115" s="3"/>
      <c r="J115" s="344"/>
      <c r="K115" s="3"/>
    </row>
    <row r="116" ht="15.0" customHeight="1">
      <c r="A116" s="351" t="s">
        <v>5767</v>
      </c>
      <c r="B116" s="356"/>
      <c r="C116" s="14">
        <v>96.0</v>
      </c>
      <c r="D116" s="14">
        <v>96.0</v>
      </c>
      <c r="E116" s="344"/>
      <c r="F116" s="345"/>
      <c r="G116" s="344"/>
      <c r="H116" s="382"/>
      <c r="I116" s="3"/>
      <c r="J116" s="344"/>
      <c r="K116" s="3"/>
    </row>
    <row r="117" ht="15.0" customHeight="1">
      <c r="A117" s="351" t="s">
        <v>5670</v>
      </c>
      <c r="B117" s="356"/>
      <c r="C117" s="14">
        <v>98.0</v>
      </c>
      <c r="D117" s="14"/>
      <c r="E117" s="344"/>
      <c r="F117" s="345"/>
      <c r="G117" s="344"/>
      <c r="H117" s="382"/>
      <c r="I117" s="3"/>
      <c r="J117" s="344"/>
      <c r="K117" s="3"/>
    </row>
    <row r="118" ht="15.0" customHeight="1">
      <c r="A118" s="351" t="s">
        <v>5398</v>
      </c>
      <c r="B118" s="356"/>
      <c r="C118" s="14">
        <v>100.0</v>
      </c>
      <c r="D118" s="14">
        <v>100.0</v>
      </c>
      <c r="E118" s="344"/>
      <c r="F118" s="345"/>
      <c r="G118" s="344"/>
      <c r="H118" s="382"/>
      <c r="I118" s="3"/>
      <c r="J118" s="344"/>
      <c r="K118" s="3"/>
    </row>
    <row r="119" ht="15.0" customHeight="1">
      <c r="A119" s="351" t="s">
        <v>6077</v>
      </c>
      <c r="B119" s="362" t="s">
        <v>6095</v>
      </c>
      <c r="C119" s="14" t="s">
        <v>6095</v>
      </c>
      <c r="D119" s="14"/>
      <c r="E119" s="344"/>
      <c r="F119" s="345"/>
      <c r="G119" s="344"/>
      <c r="H119" s="382"/>
      <c r="I119" s="3"/>
      <c r="J119" s="344"/>
      <c r="K119" s="3"/>
    </row>
    <row r="120" ht="15.0" customHeight="1">
      <c r="A120" s="351" t="s">
        <v>5561</v>
      </c>
      <c r="B120" s="362" t="s">
        <v>5577</v>
      </c>
      <c r="C120" s="14" t="s">
        <v>5577</v>
      </c>
      <c r="D120" s="14"/>
      <c r="E120" s="344"/>
      <c r="F120" s="345"/>
      <c r="G120" s="344"/>
      <c r="H120" s="382"/>
      <c r="I120" s="3"/>
      <c r="J120" s="344"/>
      <c r="K120" s="3"/>
    </row>
  </sheetData>
  <mergeCells count="5">
    <mergeCell ref="A2:D2"/>
    <mergeCell ref="A25:D25"/>
    <mergeCell ref="A33:D33"/>
    <mergeCell ref="A46:D46"/>
    <mergeCell ref="A67:D67"/>
  </mergeCells>
  <conditionalFormatting sqref="B3:D23">
    <cfRule type="containsBlanks" dxfId="0" priority="1">
      <formula>LEN(TRIM(B3))=0</formula>
    </cfRule>
  </conditionalFormatting>
  <conditionalFormatting sqref="B26:D31">
    <cfRule type="containsBlanks" dxfId="0" priority="2">
      <formula>LEN(TRIM(B26))=0</formula>
    </cfRule>
  </conditionalFormatting>
  <conditionalFormatting sqref="B3:D23">
    <cfRule type="cellIs" dxfId="1" priority="3" operator="lessThanOrEqual">
      <formula>25</formula>
    </cfRule>
  </conditionalFormatting>
  <conditionalFormatting sqref="B26:D31">
    <cfRule type="cellIs" dxfId="1" priority="4" operator="lessThanOrEqual">
      <formula>25</formula>
    </cfRule>
  </conditionalFormatting>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4890</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5722</v>
      </c>
      <c r="J2" s="14">
        <v>0.0</v>
      </c>
      <c r="K2" s="14" t="s">
        <v>5392</v>
      </c>
    </row>
    <row r="3" ht="15.0" customHeight="1">
      <c r="A3" s="348" t="s">
        <v>5377</v>
      </c>
      <c r="B3" s="349">
        <v>0.0</v>
      </c>
      <c r="C3" s="350">
        <v>0.0</v>
      </c>
      <c r="D3" s="350">
        <v>0.0</v>
      </c>
      <c r="E3" s="344"/>
      <c r="F3" s="345"/>
      <c r="G3" s="344"/>
      <c r="H3" s="347">
        <v>2.0</v>
      </c>
      <c r="I3" s="14" t="s">
        <v>5382</v>
      </c>
      <c r="J3" s="14">
        <v>2.0</v>
      </c>
      <c r="K3" s="14" t="s">
        <v>5369</v>
      </c>
    </row>
    <row r="4" ht="15.0" customHeight="1">
      <c r="A4" s="351" t="s">
        <v>6074</v>
      </c>
      <c r="B4" s="352">
        <v>0.0</v>
      </c>
      <c r="C4" s="353">
        <v>0.0</v>
      </c>
      <c r="D4" s="353">
        <v>0.0</v>
      </c>
      <c r="E4" s="344"/>
      <c r="F4" s="345"/>
      <c r="G4" s="344"/>
      <c r="H4" s="347">
        <v>3.0</v>
      </c>
      <c r="I4" s="14" t="s">
        <v>5603</v>
      </c>
      <c r="J4" s="14">
        <v>2.0</v>
      </c>
      <c r="K4" s="14" t="s">
        <v>5411</v>
      </c>
    </row>
    <row r="5" ht="15.0" customHeight="1">
      <c r="A5" s="351" t="s">
        <v>5722</v>
      </c>
      <c r="B5" s="354"/>
      <c r="C5" s="353">
        <v>4.0</v>
      </c>
      <c r="D5" s="353">
        <v>4.0</v>
      </c>
      <c r="E5" s="344"/>
      <c r="F5" s="345"/>
      <c r="G5" s="344"/>
      <c r="H5" s="347">
        <v>4.0</v>
      </c>
      <c r="I5" s="14" t="s">
        <v>5921</v>
      </c>
      <c r="J5" s="14">
        <v>2.0</v>
      </c>
      <c r="K5" s="14" t="s">
        <v>5369</v>
      </c>
    </row>
    <row r="6" ht="15.0" customHeight="1">
      <c r="A6" s="351" t="s">
        <v>5654</v>
      </c>
      <c r="B6" s="352">
        <v>7.0</v>
      </c>
      <c r="C6" s="353">
        <v>7.0</v>
      </c>
      <c r="D6" s="353">
        <v>7.0</v>
      </c>
      <c r="E6" s="344"/>
      <c r="F6" s="345"/>
      <c r="G6" s="344"/>
      <c r="H6" s="347">
        <v>5.0</v>
      </c>
      <c r="I6" s="14" t="s">
        <v>5398</v>
      </c>
      <c r="J6" s="14">
        <v>2.0</v>
      </c>
      <c r="K6" s="14" t="s">
        <v>5369</v>
      </c>
    </row>
    <row r="7" ht="15.0" customHeight="1">
      <c r="A7" s="351" t="s">
        <v>5642</v>
      </c>
      <c r="B7" s="352">
        <v>13.0</v>
      </c>
      <c r="C7" s="353">
        <v>13.0</v>
      </c>
      <c r="D7" s="353">
        <v>13.0</v>
      </c>
      <c r="E7" s="344"/>
      <c r="F7" s="345"/>
      <c r="G7" s="344"/>
      <c r="H7" s="347">
        <v>6.0</v>
      </c>
      <c r="I7" s="14" t="s">
        <v>5953</v>
      </c>
      <c r="J7" s="14">
        <v>2.0</v>
      </c>
      <c r="K7" s="14" t="s">
        <v>5411</v>
      </c>
    </row>
    <row r="8" ht="15.0" customHeight="1">
      <c r="A8" s="351" t="s">
        <v>5893</v>
      </c>
      <c r="B8" s="352">
        <v>19.0</v>
      </c>
      <c r="C8" s="353">
        <v>19.0</v>
      </c>
      <c r="D8" s="353">
        <v>19.0</v>
      </c>
      <c r="E8" s="344"/>
      <c r="F8" s="345"/>
      <c r="G8" s="344"/>
      <c r="H8" s="347">
        <v>7.0</v>
      </c>
      <c r="I8" s="14" t="s">
        <v>5618</v>
      </c>
      <c r="J8" s="9">
        <v>2.0</v>
      </c>
      <c r="K8" s="14" t="s">
        <v>5402</v>
      </c>
    </row>
    <row r="9" ht="15.0" customHeight="1">
      <c r="A9" s="351" t="s">
        <v>5693</v>
      </c>
      <c r="B9" s="352">
        <v>19.0</v>
      </c>
      <c r="C9" s="353">
        <v>19.0</v>
      </c>
      <c r="D9" s="353">
        <v>19.0</v>
      </c>
      <c r="E9" s="344"/>
      <c r="F9" s="345"/>
      <c r="G9" s="344"/>
      <c r="H9" s="347">
        <v>8.0</v>
      </c>
      <c r="I9" s="14" t="s">
        <v>4253</v>
      </c>
      <c r="J9" s="14">
        <v>2.0</v>
      </c>
      <c r="K9" s="14" t="s">
        <v>5369</v>
      </c>
    </row>
    <row r="10" ht="15.0" customHeight="1">
      <c r="A10" s="351" t="s">
        <v>5633</v>
      </c>
      <c r="B10" s="352">
        <v>25.0</v>
      </c>
      <c r="C10" s="353">
        <v>25.0</v>
      </c>
      <c r="D10" s="353">
        <v>25.0</v>
      </c>
      <c r="E10" s="344"/>
      <c r="F10" s="345"/>
      <c r="G10" s="344"/>
      <c r="H10" s="347">
        <v>9.0</v>
      </c>
      <c r="I10" s="14" t="s">
        <v>5408</v>
      </c>
      <c r="J10" s="14">
        <v>2.0</v>
      </c>
      <c r="K10" s="14" t="s">
        <v>5369</v>
      </c>
    </row>
    <row r="11" ht="15.0" customHeight="1">
      <c r="A11" s="351" t="s">
        <v>5461</v>
      </c>
      <c r="B11" s="352">
        <v>31.0</v>
      </c>
      <c r="C11" s="353">
        <v>31.0</v>
      </c>
      <c r="D11" s="353">
        <v>31.0</v>
      </c>
      <c r="E11" s="344"/>
      <c r="F11" s="345"/>
      <c r="G11" s="344"/>
      <c r="H11" s="347">
        <v>10.0</v>
      </c>
      <c r="I11" s="14" t="s">
        <v>5626</v>
      </c>
      <c r="J11" s="14">
        <v>2.0</v>
      </c>
      <c r="K11" s="14" t="s">
        <v>5369</v>
      </c>
    </row>
    <row r="12" ht="15.0" customHeight="1">
      <c r="A12" s="351" t="s">
        <v>5655</v>
      </c>
      <c r="B12" s="352">
        <v>37.0</v>
      </c>
      <c r="C12" s="353">
        <v>37.0</v>
      </c>
      <c r="D12" s="353">
        <v>37.0</v>
      </c>
      <c r="E12" s="344"/>
      <c r="F12" s="345"/>
      <c r="G12" s="344"/>
      <c r="H12" s="347">
        <v>11.0</v>
      </c>
      <c r="I12" s="14" t="s">
        <v>5740</v>
      </c>
      <c r="J12" s="14">
        <v>2.0</v>
      </c>
      <c r="K12" s="14" t="s">
        <v>5369</v>
      </c>
    </row>
    <row r="13" ht="15.0" customHeight="1">
      <c r="A13" s="351" t="s">
        <v>6078</v>
      </c>
      <c r="B13" s="354"/>
      <c r="C13" s="353">
        <v>40.0</v>
      </c>
      <c r="D13" s="353">
        <v>40.0</v>
      </c>
      <c r="E13" s="344"/>
      <c r="F13" s="345"/>
      <c r="G13" s="344"/>
      <c r="H13" s="347">
        <v>12.0</v>
      </c>
      <c r="I13" s="14" t="s">
        <v>5420</v>
      </c>
      <c r="J13" s="14">
        <v>2.0</v>
      </c>
      <c r="K13" s="14" t="s">
        <v>5369</v>
      </c>
    </row>
    <row r="14" ht="15.0" customHeight="1">
      <c r="A14" s="351" t="s">
        <v>5683</v>
      </c>
      <c r="B14" s="352">
        <v>44.0</v>
      </c>
      <c r="C14" s="353">
        <v>44.0</v>
      </c>
      <c r="D14" s="353">
        <v>44.0</v>
      </c>
      <c r="E14" s="344"/>
      <c r="F14" s="345"/>
      <c r="G14" s="344"/>
      <c r="H14" s="347">
        <v>13.0</v>
      </c>
      <c r="I14" s="14" t="s">
        <v>1707</v>
      </c>
      <c r="J14" s="14">
        <v>2.0</v>
      </c>
      <c r="K14" s="14" t="s">
        <v>5369</v>
      </c>
    </row>
    <row r="15" ht="15.0" customHeight="1">
      <c r="A15" s="351" t="s">
        <v>5616</v>
      </c>
      <c r="B15" s="352">
        <v>50.0</v>
      </c>
      <c r="C15" s="353">
        <v>50.0</v>
      </c>
      <c r="D15" s="353">
        <v>50.0</v>
      </c>
      <c r="E15" s="344"/>
      <c r="F15" s="345"/>
      <c r="G15" s="344"/>
      <c r="H15" s="347">
        <v>14.0</v>
      </c>
      <c r="I15" s="14" t="s">
        <v>6078</v>
      </c>
      <c r="J15" s="14">
        <v>1.0</v>
      </c>
      <c r="K15" s="14" t="s">
        <v>5366</v>
      </c>
    </row>
    <row r="16" ht="15.0" customHeight="1">
      <c r="A16" s="3"/>
      <c r="B16" s="344"/>
      <c r="C16" s="344"/>
      <c r="D16" s="344"/>
      <c r="E16" s="344"/>
      <c r="F16" s="345"/>
      <c r="G16" s="344"/>
      <c r="H16" s="347">
        <v>15.0</v>
      </c>
      <c r="I16" s="14" t="s">
        <v>5434</v>
      </c>
      <c r="J16" s="14">
        <v>2.0</v>
      </c>
      <c r="K16" s="14" t="s">
        <v>5369</v>
      </c>
    </row>
    <row r="17" ht="19.5" customHeight="1">
      <c r="A17" s="346" t="s">
        <v>5426</v>
      </c>
      <c r="B17" s="48"/>
      <c r="C17" s="48"/>
      <c r="D17" s="48"/>
      <c r="E17" s="344"/>
      <c r="F17" s="345"/>
      <c r="G17" s="344"/>
      <c r="H17" s="347">
        <v>16.0</v>
      </c>
      <c r="I17" s="14" t="s">
        <v>6080</v>
      </c>
      <c r="J17" s="9">
        <v>2.0</v>
      </c>
      <c r="K17" s="14" t="s">
        <v>5402</v>
      </c>
    </row>
    <row r="18" ht="15.0" customHeight="1">
      <c r="A18" s="348" t="s">
        <v>5618</v>
      </c>
      <c r="B18" s="349">
        <v>0.0</v>
      </c>
      <c r="C18" s="350">
        <v>0.0</v>
      </c>
      <c r="D18" s="350">
        <v>0.0</v>
      </c>
      <c r="E18" s="344"/>
      <c r="F18" s="345"/>
      <c r="G18" s="344"/>
      <c r="H18" s="347">
        <v>17.0</v>
      </c>
      <c r="I18" s="14" t="s">
        <v>5444</v>
      </c>
      <c r="J18" s="14">
        <v>2.0</v>
      </c>
      <c r="K18" s="14" t="s">
        <v>5411</v>
      </c>
    </row>
    <row r="19" ht="15.0" customHeight="1">
      <c r="A19" s="351" t="s">
        <v>5444</v>
      </c>
      <c r="B19" s="352">
        <v>0.0</v>
      </c>
      <c r="C19" s="353">
        <v>0.0</v>
      </c>
      <c r="D19" s="353">
        <v>0.0</v>
      </c>
      <c r="E19" s="344"/>
      <c r="F19" s="345"/>
      <c r="G19" s="344"/>
      <c r="H19" s="347">
        <v>18.0</v>
      </c>
      <c r="I19" s="14" t="s">
        <v>5755</v>
      </c>
      <c r="J19" s="14">
        <v>2.0</v>
      </c>
      <c r="K19" s="14" t="s">
        <v>5369</v>
      </c>
    </row>
    <row r="20" ht="15.0" customHeight="1">
      <c r="A20" s="351" t="s">
        <v>5894</v>
      </c>
      <c r="B20" s="352">
        <v>0.0</v>
      </c>
      <c r="C20" s="353">
        <v>0.0</v>
      </c>
      <c r="D20" s="353">
        <v>0.0</v>
      </c>
      <c r="E20" s="344"/>
      <c r="F20" s="345"/>
      <c r="G20" s="344"/>
      <c r="H20" s="347">
        <v>19.0</v>
      </c>
      <c r="I20" s="14" t="s">
        <v>5894</v>
      </c>
      <c r="J20" s="14">
        <v>2.0</v>
      </c>
      <c r="K20" s="14" t="s">
        <v>5411</v>
      </c>
    </row>
    <row r="21" ht="15.0" customHeight="1">
      <c r="A21" s="351" t="s">
        <v>6080</v>
      </c>
      <c r="B21" s="352">
        <v>0.0</v>
      </c>
      <c r="C21" s="353">
        <v>0.0</v>
      </c>
      <c r="D21" s="353">
        <v>0.0</v>
      </c>
      <c r="E21" s="344"/>
      <c r="F21" s="345"/>
      <c r="G21" s="344"/>
      <c r="H21" s="347">
        <v>20.0</v>
      </c>
      <c r="I21" s="14" t="s">
        <v>5633</v>
      </c>
      <c r="J21" s="14">
        <v>0.0</v>
      </c>
      <c r="K21" s="14" t="s">
        <v>5392</v>
      </c>
    </row>
    <row r="22" ht="15.0" customHeight="1">
      <c r="A22" s="351" t="s">
        <v>6082</v>
      </c>
      <c r="B22" s="352">
        <v>0.0</v>
      </c>
      <c r="C22" s="353">
        <v>0.0</v>
      </c>
      <c r="D22" s="353">
        <v>0.0</v>
      </c>
      <c r="E22" s="344"/>
      <c r="F22" s="345"/>
      <c r="G22" s="344"/>
      <c r="H22" s="347">
        <v>21.0</v>
      </c>
      <c r="I22" s="14" t="s">
        <v>5447</v>
      </c>
      <c r="J22" s="14">
        <v>2.0</v>
      </c>
      <c r="K22" s="14" t="s">
        <v>5369</v>
      </c>
    </row>
    <row r="23" ht="15.0" customHeight="1">
      <c r="A23" s="351" t="s">
        <v>6083</v>
      </c>
      <c r="B23" s="352">
        <v>0.0</v>
      </c>
      <c r="C23" s="353">
        <v>0.0</v>
      </c>
      <c r="D23" s="353">
        <v>0.0</v>
      </c>
      <c r="E23" s="344"/>
      <c r="F23" s="345"/>
      <c r="G23" s="344"/>
      <c r="H23" s="347">
        <v>22.0</v>
      </c>
      <c r="I23" s="14" t="s">
        <v>5456</v>
      </c>
      <c r="J23" s="14">
        <v>2.0</v>
      </c>
      <c r="K23" s="14" t="s">
        <v>5369</v>
      </c>
    </row>
    <row r="24" ht="15.0" customHeight="1">
      <c r="A24" s="351" t="s">
        <v>6084</v>
      </c>
      <c r="B24" s="352">
        <v>0.0</v>
      </c>
      <c r="C24" s="353">
        <v>0.0</v>
      </c>
      <c r="D24" s="353">
        <v>0.0</v>
      </c>
      <c r="E24" s="344"/>
      <c r="F24" s="345"/>
      <c r="G24" s="344"/>
      <c r="H24" s="347">
        <v>23.0</v>
      </c>
      <c r="I24" s="14" t="s">
        <v>6082</v>
      </c>
      <c r="J24" s="9">
        <v>2.0</v>
      </c>
      <c r="K24" s="14" t="s">
        <v>5402</v>
      </c>
    </row>
    <row r="25" ht="15.0" customHeight="1">
      <c r="A25" s="351" t="s">
        <v>5461</v>
      </c>
      <c r="B25" s="352">
        <v>0.0</v>
      </c>
      <c r="C25" s="353">
        <v>0.0</v>
      </c>
      <c r="D25" s="353">
        <v>0.0</v>
      </c>
      <c r="E25" s="344"/>
      <c r="F25" s="345"/>
      <c r="G25" s="344"/>
      <c r="H25" s="347">
        <v>24.0</v>
      </c>
      <c r="I25" s="14" t="s">
        <v>5457</v>
      </c>
      <c r="J25" s="14">
        <v>2.0</v>
      </c>
      <c r="K25" s="14" t="s">
        <v>5411</v>
      </c>
    </row>
    <row r="26" ht="15.0" customHeight="1">
      <c r="A26" s="351" t="s">
        <v>6062</v>
      </c>
      <c r="B26" s="352">
        <v>0.0</v>
      </c>
      <c r="C26" s="353">
        <v>0.0</v>
      </c>
      <c r="D26" s="353">
        <v>0.0</v>
      </c>
      <c r="E26" s="358"/>
      <c r="F26" s="345"/>
      <c r="G26" s="344"/>
      <c r="H26" s="347">
        <v>25.0</v>
      </c>
      <c r="I26" s="14" t="s">
        <v>6083</v>
      </c>
      <c r="J26" s="9">
        <v>2.0</v>
      </c>
      <c r="K26" s="14" t="s">
        <v>5402</v>
      </c>
    </row>
    <row r="27" ht="15.0" customHeight="1">
      <c r="A27" s="351" t="s">
        <v>6086</v>
      </c>
      <c r="B27" s="352">
        <v>0.0</v>
      </c>
      <c r="C27" s="353">
        <v>0.0</v>
      </c>
      <c r="D27" s="353">
        <v>0.0</v>
      </c>
      <c r="E27" s="344"/>
      <c r="F27" s="345"/>
      <c r="G27" s="344"/>
      <c r="H27" s="347">
        <v>26.0</v>
      </c>
      <c r="I27" s="14" t="s">
        <v>6084</v>
      </c>
      <c r="J27" s="9">
        <v>2.0</v>
      </c>
      <c r="K27" s="14" t="s">
        <v>5402</v>
      </c>
    </row>
    <row r="28" ht="15.0" customHeight="1">
      <c r="A28" s="351" t="s">
        <v>5912</v>
      </c>
      <c r="B28" s="352">
        <v>0.0</v>
      </c>
      <c r="C28" s="353">
        <v>0.0</v>
      </c>
      <c r="D28" s="353">
        <v>0.0</v>
      </c>
      <c r="E28" s="344"/>
      <c r="F28" s="345"/>
      <c r="G28" s="344"/>
      <c r="H28" s="347">
        <v>27.0</v>
      </c>
      <c r="I28" s="9" t="s">
        <v>5383</v>
      </c>
      <c r="J28" s="9">
        <v>2.0</v>
      </c>
      <c r="K28" s="9" t="s">
        <v>5369</v>
      </c>
    </row>
    <row r="29" ht="15.0" customHeight="1">
      <c r="A29" s="3"/>
      <c r="B29" s="344"/>
      <c r="C29" s="344"/>
      <c r="D29" s="344"/>
      <c r="E29" s="344"/>
      <c r="F29" s="345"/>
      <c r="G29" s="344"/>
      <c r="H29" s="347">
        <v>28.0</v>
      </c>
      <c r="I29" s="14" t="s">
        <v>5377</v>
      </c>
      <c r="J29" s="14">
        <v>0.0</v>
      </c>
      <c r="K29" s="14" t="s">
        <v>5392</v>
      </c>
    </row>
    <row r="30" ht="19.5" customHeight="1">
      <c r="A30" s="346" t="s">
        <v>5411</v>
      </c>
      <c r="B30" s="48"/>
      <c r="C30" s="48"/>
      <c r="D30" s="48"/>
      <c r="E30" s="344"/>
      <c r="F30" s="345"/>
      <c r="G30" s="344"/>
      <c r="H30" s="347">
        <v>29.0</v>
      </c>
      <c r="I30" s="14" t="s">
        <v>5461</v>
      </c>
      <c r="J30" s="14">
        <v>1.0</v>
      </c>
      <c r="K30" s="14" t="s">
        <v>5366</v>
      </c>
    </row>
    <row r="31" ht="15.0" customHeight="1">
      <c r="A31" s="348" t="s">
        <v>5603</v>
      </c>
      <c r="B31" s="349">
        <v>0.0</v>
      </c>
      <c r="C31" s="350">
        <v>0.0</v>
      </c>
      <c r="D31" s="353"/>
      <c r="E31" s="344"/>
      <c r="F31" s="345"/>
      <c r="G31" s="344"/>
      <c r="H31" s="347">
        <v>30.0</v>
      </c>
      <c r="I31" s="14" t="s">
        <v>5767</v>
      </c>
      <c r="J31" s="14">
        <v>2.0</v>
      </c>
      <c r="K31" s="14" t="s">
        <v>5369</v>
      </c>
    </row>
    <row r="32" ht="15.0" customHeight="1">
      <c r="A32" s="351" t="s">
        <v>5953</v>
      </c>
      <c r="B32" s="352">
        <v>0.0</v>
      </c>
      <c r="C32" s="353">
        <v>0.0</v>
      </c>
      <c r="D32" s="353"/>
      <c r="E32" s="344"/>
      <c r="F32" s="345"/>
      <c r="G32" s="344"/>
      <c r="H32" s="347">
        <v>31.0</v>
      </c>
      <c r="I32" s="14" t="s">
        <v>6062</v>
      </c>
      <c r="J32" s="9">
        <v>2.0</v>
      </c>
      <c r="K32" s="14" t="s">
        <v>5402</v>
      </c>
    </row>
    <row r="33" ht="15.0" customHeight="1">
      <c r="A33" s="351" t="s">
        <v>5444</v>
      </c>
      <c r="B33" s="352">
        <v>0.0</v>
      </c>
      <c r="C33" s="353">
        <v>0.0</v>
      </c>
      <c r="D33" s="353"/>
      <c r="E33" s="344"/>
      <c r="F33" s="345"/>
      <c r="G33" s="344"/>
      <c r="H33" s="347">
        <v>32.0</v>
      </c>
      <c r="I33" s="14" t="s">
        <v>5654</v>
      </c>
      <c r="J33" s="14">
        <v>0.0</v>
      </c>
      <c r="K33" s="14" t="s">
        <v>5392</v>
      </c>
    </row>
    <row r="34" ht="15.0" customHeight="1">
      <c r="A34" s="351" t="s">
        <v>5457</v>
      </c>
      <c r="B34" s="352">
        <v>0.0</v>
      </c>
      <c r="C34" s="353">
        <v>0.0</v>
      </c>
      <c r="D34" s="353"/>
      <c r="E34" s="344"/>
      <c r="F34" s="345"/>
      <c r="G34" s="344"/>
      <c r="H34" s="347">
        <v>33.0</v>
      </c>
      <c r="I34" s="14" t="s">
        <v>5655</v>
      </c>
      <c r="J34" s="14">
        <v>1.0</v>
      </c>
      <c r="K34" s="14" t="s">
        <v>5366</v>
      </c>
    </row>
    <row r="35" ht="15.0" customHeight="1">
      <c r="A35" s="351" t="s">
        <v>5655</v>
      </c>
      <c r="B35" s="352">
        <v>0.0</v>
      </c>
      <c r="C35" s="353">
        <v>0.0</v>
      </c>
      <c r="D35" s="353"/>
      <c r="E35" s="344"/>
      <c r="F35" s="345"/>
      <c r="G35" s="344"/>
      <c r="H35" s="347">
        <v>34.0</v>
      </c>
      <c r="I35" s="14" t="s">
        <v>5660</v>
      </c>
      <c r="J35" s="14">
        <v>2.0</v>
      </c>
      <c r="K35" s="14" t="s">
        <v>5369</v>
      </c>
    </row>
    <row r="36" ht="15.0" customHeight="1">
      <c r="A36" s="351" t="s">
        <v>5760</v>
      </c>
      <c r="B36" s="352">
        <v>0.0</v>
      </c>
      <c r="C36" s="353">
        <v>0.0</v>
      </c>
      <c r="D36" s="353"/>
      <c r="E36" s="344"/>
      <c r="F36" s="345"/>
      <c r="G36" s="344"/>
      <c r="H36" s="347">
        <v>35.0</v>
      </c>
      <c r="I36" s="14" t="s">
        <v>5616</v>
      </c>
      <c r="J36" s="14">
        <v>1.0</v>
      </c>
      <c r="K36" s="14" t="s">
        <v>5366</v>
      </c>
    </row>
    <row r="37" ht="15.0" customHeight="1">
      <c r="A37" s="351" t="s">
        <v>5908</v>
      </c>
      <c r="B37" s="352">
        <v>0.0</v>
      </c>
      <c r="C37" s="353">
        <v>0.0</v>
      </c>
      <c r="D37" s="353"/>
      <c r="E37" s="344"/>
      <c r="F37" s="345"/>
      <c r="G37" s="344"/>
      <c r="H37" s="347">
        <v>36.0</v>
      </c>
      <c r="I37" s="14" t="s">
        <v>5463</v>
      </c>
      <c r="J37" s="14">
        <v>2.0</v>
      </c>
      <c r="K37" s="14" t="s">
        <v>5369</v>
      </c>
    </row>
    <row r="38" ht="15.0" customHeight="1">
      <c r="A38" s="351" t="s">
        <v>5462</v>
      </c>
      <c r="B38" s="352">
        <v>0.0</v>
      </c>
      <c r="C38" s="355"/>
      <c r="D38" s="355"/>
      <c r="E38" s="344"/>
      <c r="F38" s="345"/>
      <c r="G38" s="344"/>
      <c r="H38" s="347">
        <v>37.0</v>
      </c>
      <c r="I38" s="14" t="s">
        <v>5671</v>
      </c>
      <c r="J38" s="14">
        <v>2.0</v>
      </c>
      <c r="K38" s="14" t="s">
        <v>5369</v>
      </c>
    </row>
    <row r="39" ht="15.0" customHeight="1">
      <c r="A39" s="351" t="s">
        <v>5911</v>
      </c>
      <c r="B39" s="352">
        <v>0.0</v>
      </c>
      <c r="C39" s="353">
        <v>0.0</v>
      </c>
      <c r="D39" s="353"/>
      <c r="E39" s="344"/>
      <c r="F39" s="345"/>
      <c r="G39" s="344"/>
      <c r="H39" s="347">
        <v>38.0</v>
      </c>
      <c r="I39" s="14" t="s">
        <v>620</v>
      </c>
      <c r="J39" s="14">
        <v>2.0</v>
      </c>
      <c r="K39" s="14" t="s">
        <v>5369</v>
      </c>
    </row>
    <row r="40" ht="15.0" customHeight="1">
      <c r="A40" s="351" t="s">
        <v>5464</v>
      </c>
      <c r="B40" s="352">
        <v>0.0</v>
      </c>
      <c r="C40" s="353">
        <v>0.0</v>
      </c>
      <c r="D40" s="353"/>
      <c r="E40" s="344"/>
      <c r="F40" s="345"/>
      <c r="G40" s="344"/>
      <c r="H40" s="347">
        <v>39.0</v>
      </c>
      <c r="I40" s="14" t="s">
        <v>5467</v>
      </c>
      <c r="J40" s="14">
        <v>2.0</v>
      </c>
      <c r="K40" s="14" t="s">
        <v>5369</v>
      </c>
    </row>
    <row r="41" ht="15.0" customHeight="1">
      <c r="A41" s="351" t="s">
        <v>5657</v>
      </c>
      <c r="B41" s="352">
        <v>0.0</v>
      </c>
      <c r="C41" s="353">
        <v>0.0</v>
      </c>
      <c r="D41" s="353"/>
      <c r="E41" s="344"/>
      <c r="F41" s="345"/>
      <c r="G41" s="344"/>
      <c r="H41" s="347">
        <v>40.0</v>
      </c>
      <c r="I41" s="14" t="s">
        <v>5469</v>
      </c>
      <c r="J41" s="14">
        <v>2.0</v>
      </c>
      <c r="K41" s="14" t="s">
        <v>5369</v>
      </c>
    </row>
    <row r="42" ht="15.0" customHeight="1">
      <c r="A42" s="351" t="s">
        <v>5742</v>
      </c>
      <c r="B42" s="352">
        <v>0.0</v>
      </c>
      <c r="C42" s="353">
        <v>0.0</v>
      </c>
      <c r="D42" s="353"/>
      <c r="E42" s="344"/>
      <c r="F42" s="345"/>
      <c r="G42" s="344"/>
      <c r="H42" s="347">
        <v>41.0</v>
      </c>
      <c r="I42" s="14" t="s">
        <v>5470</v>
      </c>
      <c r="J42" s="14">
        <v>2.0</v>
      </c>
      <c r="K42" s="14" t="s">
        <v>5369</v>
      </c>
    </row>
    <row r="43" ht="15.0" customHeight="1">
      <c r="A43" s="351" t="s">
        <v>5661</v>
      </c>
      <c r="B43" s="352">
        <v>0.0</v>
      </c>
      <c r="C43" s="353">
        <v>0.0</v>
      </c>
      <c r="D43" s="353"/>
      <c r="E43" s="344"/>
      <c r="F43" s="345"/>
      <c r="G43" s="344"/>
      <c r="H43" s="347">
        <v>42.0</v>
      </c>
      <c r="I43" s="14" t="s">
        <v>5473</v>
      </c>
      <c r="J43" s="14">
        <v>2.0</v>
      </c>
      <c r="K43" s="14" t="s">
        <v>5369</v>
      </c>
    </row>
    <row r="44" ht="15.0" customHeight="1">
      <c r="A44" s="351" t="s">
        <v>5770</v>
      </c>
      <c r="B44" s="352">
        <v>0.0</v>
      </c>
      <c r="C44" s="353">
        <v>0.0</v>
      </c>
      <c r="D44" s="353"/>
      <c r="E44" s="344"/>
      <c r="F44" s="345"/>
      <c r="G44" s="344"/>
      <c r="H44" s="347">
        <v>43.0</v>
      </c>
      <c r="I44" s="14" t="s">
        <v>5760</v>
      </c>
      <c r="J44" s="14">
        <v>2.0</v>
      </c>
      <c r="K44" s="14" t="s">
        <v>5411</v>
      </c>
    </row>
    <row r="45" ht="15.0" customHeight="1">
      <c r="A45" s="3"/>
      <c r="B45" s="344"/>
      <c r="C45" s="344"/>
      <c r="D45" s="344"/>
      <c r="E45" s="344"/>
      <c r="F45" s="345"/>
      <c r="G45" s="344"/>
      <c r="H45" s="347">
        <v>44.0</v>
      </c>
      <c r="I45" s="14" t="s">
        <v>5683</v>
      </c>
      <c r="J45" s="14">
        <v>1.0</v>
      </c>
      <c r="K45" s="14" t="s">
        <v>5366</v>
      </c>
    </row>
    <row r="46" ht="19.5" customHeight="1">
      <c r="A46" s="346" t="s">
        <v>5369</v>
      </c>
      <c r="B46" s="48"/>
      <c r="C46" s="48"/>
      <c r="D46" s="48"/>
      <c r="E46" s="344"/>
      <c r="F46" s="345"/>
      <c r="G46" s="344"/>
      <c r="H46" s="347">
        <v>45.0</v>
      </c>
      <c r="I46" s="14" t="s">
        <v>5642</v>
      </c>
      <c r="J46" s="14">
        <v>0.0</v>
      </c>
      <c r="K46" s="14" t="s">
        <v>5392</v>
      </c>
    </row>
    <row r="47" ht="15.0" customHeight="1">
      <c r="A47" s="348" t="s">
        <v>5921</v>
      </c>
      <c r="B47" s="372">
        <v>4.0</v>
      </c>
      <c r="C47" s="361">
        <v>4.0</v>
      </c>
      <c r="D47" s="361">
        <v>4.0</v>
      </c>
      <c r="E47" s="344"/>
      <c r="F47" s="345"/>
      <c r="G47" s="344"/>
      <c r="H47" s="347">
        <v>46.0</v>
      </c>
      <c r="I47" s="14" t="s">
        <v>6086</v>
      </c>
      <c r="J47" s="9">
        <v>2.0</v>
      </c>
      <c r="K47" s="14" t="s">
        <v>5402</v>
      </c>
    </row>
    <row r="48" ht="15.0" customHeight="1">
      <c r="A48" s="351" t="s">
        <v>5479</v>
      </c>
      <c r="B48" s="362">
        <v>6.0</v>
      </c>
      <c r="C48" s="14">
        <v>6.0</v>
      </c>
      <c r="D48" s="14">
        <v>6.0</v>
      </c>
      <c r="E48" s="344"/>
      <c r="F48" s="345"/>
      <c r="G48" s="344"/>
      <c r="H48" s="347">
        <v>47.0</v>
      </c>
      <c r="I48" s="14" t="s">
        <v>5908</v>
      </c>
      <c r="J48" s="14">
        <v>2.0</v>
      </c>
      <c r="K48" s="14" t="s">
        <v>5411</v>
      </c>
    </row>
    <row r="49" ht="15.0" customHeight="1">
      <c r="A49" s="351" t="s">
        <v>5447</v>
      </c>
      <c r="B49" s="362">
        <v>10.0</v>
      </c>
      <c r="C49" s="14">
        <v>10.0</v>
      </c>
      <c r="D49" s="14">
        <v>10.0</v>
      </c>
      <c r="E49" s="344"/>
      <c r="F49" s="345"/>
      <c r="G49" s="344"/>
      <c r="H49" s="347">
        <v>48.0</v>
      </c>
      <c r="I49" s="14" t="s">
        <v>5462</v>
      </c>
      <c r="J49" s="14">
        <v>2.0</v>
      </c>
      <c r="K49" s="14" t="s">
        <v>5369</v>
      </c>
    </row>
    <row r="50" ht="15.0" customHeight="1">
      <c r="A50" s="351" t="s">
        <v>5673</v>
      </c>
      <c r="B50" s="362">
        <v>11.0</v>
      </c>
      <c r="C50" s="14">
        <v>11.0</v>
      </c>
      <c r="D50" s="14">
        <v>11.0</v>
      </c>
      <c r="E50" s="344"/>
      <c r="F50" s="345"/>
      <c r="G50" s="344"/>
      <c r="H50" s="347">
        <v>49.0</v>
      </c>
      <c r="I50" s="14" t="s">
        <v>5911</v>
      </c>
      <c r="J50" s="14">
        <v>2.0</v>
      </c>
      <c r="K50" s="14" t="s">
        <v>5411</v>
      </c>
    </row>
    <row r="51" ht="15.0" customHeight="1">
      <c r="A51" s="351" t="s">
        <v>5463</v>
      </c>
      <c r="B51" s="362">
        <v>17.0</v>
      </c>
      <c r="C51" s="14">
        <v>17.0</v>
      </c>
      <c r="D51" s="14">
        <v>17.0</v>
      </c>
      <c r="E51" s="344"/>
      <c r="F51" s="345"/>
      <c r="G51" s="344"/>
      <c r="H51" s="347">
        <v>50.0</v>
      </c>
      <c r="I51" s="14" t="s">
        <v>5464</v>
      </c>
      <c r="J51" s="14">
        <v>2.0</v>
      </c>
      <c r="K51" s="14" t="s">
        <v>5411</v>
      </c>
    </row>
    <row r="52" ht="15.0" customHeight="1">
      <c r="A52" s="351" t="s">
        <v>5676</v>
      </c>
      <c r="B52" s="362">
        <v>19.0</v>
      </c>
      <c r="C52" s="344"/>
      <c r="D52" s="344"/>
      <c r="E52" s="344"/>
      <c r="F52" s="345"/>
      <c r="G52" s="344"/>
      <c r="H52" s="347">
        <v>51.0</v>
      </c>
      <c r="I52" s="14" t="s">
        <v>5484</v>
      </c>
      <c r="J52" s="14">
        <v>2.0</v>
      </c>
      <c r="K52" s="14" t="s">
        <v>5369</v>
      </c>
    </row>
    <row r="53" ht="15.0" customHeight="1">
      <c r="A53" s="351" t="s">
        <v>5434</v>
      </c>
      <c r="B53" s="362">
        <v>21.0</v>
      </c>
      <c r="C53" s="14">
        <v>21.0</v>
      </c>
      <c r="D53" s="14">
        <v>21.0</v>
      </c>
      <c r="E53" s="344"/>
      <c r="F53" s="345"/>
      <c r="G53" s="344"/>
      <c r="H53" s="347">
        <v>52.0</v>
      </c>
      <c r="I53" s="14" t="s">
        <v>5657</v>
      </c>
      <c r="J53" s="14">
        <v>2.0</v>
      </c>
      <c r="K53" s="14" t="s">
        <v>5411</v>
      </c>
    </row>
    <row r="54" ht="15.0" customHeight="1">
      <c r="A54" s="351" t="s">
        <v>5484</v>
      </c>
      <c r="B54" s="362">
        <v>22.0</v>
      </c>
      <c r="C54" s="14">
        <v>22.0</v>
      </c>
      <c r="D54" s="14">
        <v>22.0</v>
      </c>
      <c r="E54" s="344"/>
      <c r="F54" s="345"/>
      <c r="G54" s="344"/>
      <c r="H54" s="347">
        <v>53.0</v>
      </c>
      <c r="I54" s="14" t="s">
        <v>2108</v>
      </c>
      <c r="J54" s="14">
        <v>2.0</v>
      </c>
      <c r="K54" s="14" t="s">
        <v>5369</v>
      </c>
    </row>
    <row r="55" ht="15.0" customHeight="1">
      <c r="A55" s="351" t="s">
        <v>5469</v>
      </c>
      <c r="B55" s="362">
        <v>27.0</v>
      </c>
      <c r="C55" s="14">
        <v>27.0</v>
      </c>
      <c r="D55" s="14">
        <v>27.0</v>
      </c>
      <c r="E55" s="344"/>
      <c r="F55" s="345"/>
      <c r="G55" s="344"/>
      <c r="H55" s="347">
        <v>54.0</v>
      </c>
      <c r="I55" s="14" t="s">
        <v>5673</v>
      </c>
      <c r="J55" s="14">
        <v>2.0</v>
      </c>
      <c r="K55" s="14" t="s">
        <v>5369</v>
      </c>
    </row>
    <row r="56" ht="15.0" customHeight="1">
      <c r="A56" s="357" t="s">
        <v>5383</v>
      </c>
      <c r="B56" s="362"/>
      <c r="C56" s="14"/>
      <c r="D56" s="9">
        <v>28.0</v>
      </c>
      <c r="E56" s="344"/>
      <c r="F56" s="345"/>
      <c r="G56" s="344"/>
      <c r="H56" s="347">
        <v>55.0</v>
      </c>
      <c r="I56" s="14" t="s">
        <v>5486</v>
      </c>
      <c r="J56" s="14">
        <v>2.0</v>
      </c>
      <c r="K56" s="14" t="s">
        <v>5369</v>
      </c>
    </row>
    <row r="57" ht="15.0" customHeight="1">
      <c r="A57" s="351" t="s">
        <v>620</v>
      </c>
      <c r="B57" s="362">
        <v>29.0</v>
      </c>
      <c r="C57" s="14">
        <v>29.0</v>
      </c>
      <c r="D57" s="14">
        <v>29.0</v>
      </c>
      <c r="E57" s="344"/>
      <c r="F57" s="345"/>
      <c r="G57" s="344"/>
      <c r="H57" s="347">
        <v>56.0</v>
      </c>
      <c r="I57" s="14" t="s">
        <v>5912</v>
      </c>
      <c r="J57" s="9">
        <v>2.0</v>
      </c>
      <c r="K57" s="14" t="s">
        <v>5402</v>
      </c>
    </row>
    <row r="58" ht="15.0" customHeight="1">
      <c r="A58" s="351" t="s">
        <v>5683</v>
      </c>
      <c r="B58" s="362">
        <v>30.0</v>
      </c>
      <c r="C58" s="14">
        <v>30.0</v>
      </c>
      <c r="D58" s="14">
        <v>30.0</v>
      </c>
      <c r="E58" s="344"/>
      <c r="F58" s="345"/>
      <c r="G58" s="344"/>
      <c r="H58" s="347">
        <v>57.0</v>
      </c>
      <c r="I58" s="14" t="s">
        <v>5742</v>
      </c>
      <c r="J58" s="14">
        <v>2.0</v>
      </c>
      <c r="K58" s="14" t="s">
        <v>5411</v>
      </c>
    </row>
    <row r="59" ht="15.0" customHeight="1">
      <c r="A59" s="351" t="s">
        <v>5408</v>
      </c>
      <c r="B59" s="362">
        <v>32.0</v>
      </c>
      <c r="C59" s="14">
        <v>32.0</v>
      </c>
      <c r="D59" s="14">
        <v>32.0</v>
      </c>
      <c r="E59" s="344"/>
      <c r="F59" s="345"/>
      <c r="G59" s="344"/>
      <c r="H59" s="347">
        <v>58.0</v>
      </c>
      <c r="I59" s="14" t="s">
        <v>5676</v>
      </c>
      <c r="J59" s="9">
        <v>2.0</v>
      </c>
      <c r="K59" s="14" t="s">
        <v>5396</v>
      </c>
    </row>
    <row r="60" ht="15.0" customHeight="1">
      <c r="A60" s="351" t="s">
        <v>5686</v>
      </c>
      <c r="B60" s="362">
        <v>41.0</v>
      </c>
      <c r="C60" s="14">
        <v>41.0</v>
      </c>
      <c r="D60" s="14">
        <v>41.0</v>
      </c>
      <c r="E60" s="344"/>
      <c r="F60" s="345"/>
      <c r="G60" s="344"/>
      <c r="H60" s="347">
        <v>59.0</v>
      </c>
      <c r="I60" s="14" t="s">
        <v>5913</v>
      </c>
      <c r="J60" s="14">
        <v>2.0</v>
      </c>
      <c r="K60" s="14" t="s">
        <v>5369</v>
      </c>
    </row>
    <row r="61" ht="15.0" customHeight="1">
      <c r="A61" s="351" t="s">
        <v>5420</v>
      </c>
      <c r="B61" s="362">
        <v>42.0</v>
      </c>
      <c r="C61" s="14">
        <v>42.0</v>
      </c>
      <c r="D61" s="14">
        <v>42.0</v>
      </c>
      <c r="E61" s="344"/>
      <c r="F61" s="345"/>
      <c r="G61" s="344"/>
      <c r="H61" s="347">
        <v>60.0</v>
      </c>
      <c r="I61" s="14" t="s">
        <v>5686</v>
      </c>
      <c r="J61" s="14">
        <v>2.0</v>
      </c>
      <c r="K61" s="14" t="s">
        <v>5369</v>
      </c>
    </row>
    <row r="62" ht="15.0" customHeight="1">
      <c r="A62" s="351" t="s">
        <v>5467</v>
      </c>
      <c r="B62" s="362">
        <v>44.0</v>
      </c>
      <c r="C62" s="14">
        <v>44.0</v>
      </c>
      <c r="D62" s="14">
        <v>44.0</v>
      </c>
      <c r="E62" s="344"/>
      <c r="F62" s="345"/>
      <c r="G62" s="344"/>
      <c r="H62" s="347">
        <v>61.0</v>
      </c>
      <c r="I62" s="14" t="s">
        <v>5479</v>
      </c>
      <c r="J62" s="14">
        <v>2.0</v>
      </c>
      <c r="K62" s="14" t="s">
        <v>5369</v>
      </c>
    </row>
    <row r="63" ht="15.0" customHeight="1">
      <c r="A63" s="351" t="s">
        <v>5382</v>
      </c>
      <c r="B63" s="362">
        <v>45.0</v>
      </c>
      <c r="C63" s="14">
        <v>45.0</v>
      </c>
      <c r="D63" s="14">
        <v>45.0</v>
      </c>
      <c r="E63" s="344"/>
      <c r="F63" s="345"/>
      <c r="G63" s="344"/>
      <c r="H63" s="347">
        <v>62.0</v>
      </c>
      <c r="I63" s="14" t="s">
        <v>5893</v>
      </c>
      <c r="J63" s="14">
        <v>0.0</v>
      </c>
      <c r="K63" s="14" t="s">
        <v>5392</v>
      </c>
    </row>
    <row r="64" ht="15.0" customHeight="1">
      <c r="A64" s="351" t="s">
        <v>5913</v>
      </c>
      <c r="B64" s="362">
        <v>46.0</v>
      </c>
      <c r="C64" s="14">
        <v>46.0</v>
      </c>
      <c r="D64" s="14">
        <v>46.0</v>
      </c>
      <c r="E64" s="344"/>
      <c r="F64" s="345"/>
      <c r="G64" s="344"/>
      <c r="H64" s="347">
        <v>63.0</v>
      </c>
      <c r="I64" s="14" t="s">
        <v>5661</v>
      </c>
      <c r="J64" s="14">
        <v>2.0</v>
      </c>
      <c r="K64" s="14" t="s">
        <v>5411</v>
      </c>
    </row>
    <row r="65" ht="15.0" customHeight="1">
      <c r="A65" s="351" t="s">
        <v>5470</v>
      </c>
      <c r="B65" s="362">
        <v>48.0</v>
      </c>
      <c r="C65" s="14">
        <v>48.0</v>
      </c>
      <c r="D65" s="14">
        <v>48.0</v>
      </c>
      <c r="E65" s="344"/>
      <c r="F65" s="345"/>
      <c r="G65" s="344"/>
      <c r="H65" s="347">
        <v>64.0</v>
      </c>
      <c r="I65" s="14" t="s">
        <v>6074</v>
      </c>
      <c r="J65" s="14">
        <v>0.0</v>
      </c>
      <c r="K65" s="14" t="s">
        <v>5392</v>
      </c>
    </row>
    <row r="66" ht="15.0" customHeight="1">
      <c r="A66" s="351" t="s">
        <v>5740</v>
      </c>
      <c r="B66" s="362">
        <v>53.0</v>
      </c>
      <c r="C66" s="14">
        <v>53.0</v>
      </c>
      <c r="D66" s="14">
        <v>53.0</v>
      </c>
      <c r="E66" s="344"/>
      <c r="F66" s="345"/>
      <c r="G66" s="344"/>
      <c r="H66" s="347">
        <v>65.0</v>
      </c>
      <c r="I66" s="14" t="s">
        <v>5693</v>
      </c>
      <c r="J66" s="14">
        <v>0.0</v>
      </c>
      <c r="K66" s="14" t="s">
        <v>5392</v>
      </c>
    </row>
    <row r="67" ht="15.0" customHeight="1">
      <c r="A67" s="351" t="s">
        <v>5693</v>
      </c>
      <c r="B67" s="362">
        <v>61.0</v>
      </c>
      <c r="C67" s="14">
        <v>61.0</v>
      </c>
      <c r="D67" s="14">
        <v>61.0</v>
      </c>
      <c r="E67" s="344"/>
      <c r="F67" s="345"/>
      <c r="G67" s="344"/>
      <c r="H67" s="347">
        <v>66.0</v>
      </c>
      <c r="I67" s="363" t="s">
        <v>5770</v>
      </c>
      <c r="J67" s="363">
        <v>2.0</v>
      </c>
      <c r="K67" s="363" t="s">
        <v>5411</v>
      </c>
    </row>
    <row r="68" ht="15.0" customHeight="1">
      <c r="A68" s="351" t="s">
        <v>5660</v>
      </c>
      <c r="B68" s="362">
        <v>66.0</v>
      </c>
      <c r="C68" s="14">
        <v>66.0</v>
      </c>
      <c r="D68" s="14">
        <v>66.0</v>
      </c>
      <c r="E68" s="344"/>
      <c r="F68" s="345"/>
      <c r="G68" s="344"/>
      <c r="H68" s="382"/>
      <c r="I68" s="364" t="s">
        <v>5493</v>
      </c>
      <c r="J68" s="365">
        <f>SUM(J2:J67)</f>
        <v>111</v>
      </c>
      <c r="K68" s="366"/>
    </row>
    <row r="69" ht="15.0" customHeight="1">
      <c r="A69" s="351" t="s">
        <v>1707</v>
      </c>
      <c r="B69" s="362">
        <v>70.0</v>
      </c>
      <c r="C69" s="14">
        <v>70.0</v>
      </c>
      <c r="D69" s="14"/>
      <c r="E69" s="344"/>
      <c r="F69" s="345"/>
      <c r="G69" s="344"/>
      <c r="H69" s="382"/>
      <c r="I69" s="14" t="s">
        <v>5497</v>
      </c>
      <c r="J69" s="367">
        <f>J68-((2*5)+(2*5))</f>
        <v>91</v>
      </c>
      <c r="K69" s="3"/>
    </row>
    <row r="70" ht="15.0" customHeight="1">
      <c r="A70" s="351" t="s">
        <v>5671</v>
      </c>
      <c r="B70" s="362">
        <v>77.0</v>
      </c>
      <c r="C70" s="14">
        <v>77.0</v>
      </c>
      <c r="D70" s="14">
        <v>77.0</v>
      </c>
      <c r="E70" s="344"/>
      <c r="F70" s="345"/>
      <c r="G70" s="344"/>
      <c r="H70" s="382"/>
      <c r="I70" s="3"/>
      <c r="J70" s="344"/>
      <c r="K70" s="3"/>
    </row>
    <row r="71" ht="15.0" customHeight="1">
      <c r="A71" s="351" t="s">
        <v>5456</v>
      </c>
      <c r="B71" s="356"/>
      <c r="C71" s="14">
        <v>83.0</v>
      </c>
      <c r="D71" s="14">
        <v>83.0</v>
      </c>
      <c r="E71" s="344"/>
      <c r="F71" s="345"/>
      <c r="G71" s="344"/>
      <c r="H71" s="382"/>
      <c r="I71" s="3"/>
      <c r="J71" s="344"/>
      <c r="K71" s="3"/>
    </row>
    <row r="72" ht="15.0" customHeight="1">
      <c r="A72" s="351" t="s">
        <v>5626</v>
      </c>
      <c r="B72" s="362">
        <v>85.0</v>
      </c>
      <c r="C72" s="14">
        <v>85.0</v>
      </c>
      <c r="D72" s="14">
        <v>85.0</v>
      </c>
      <c r="E72" s="344"/>
      <c r="F72" s="345"/>
      <c r="G72" s="344"/>
      <c r="H72" s="382"/>
      <c r="I72" s="3"/>
      <c r="J72" s="344"/>
      <c r="K72" s="3"/>
    </row>
    <row r="73" ht="15.0" customHeight="1">
      <c r="A73" s="351" t="s">
        <v>5755</v>
      </c>
      <c r="B73" s="362">
        <v>86.0</v>
      </c>
      <c r="C73" s="14">
        <v>86.0</v>
      </c>
      <c r="D73" s="14">
        <v>86.0</v>
      </c>
      <c r="E73" s="344"/>
      <c r="F73" s="345"/>
      <c r="G73" s="344"/>
      <c r="H73" s="382"/>
      <c r="I73" s="3"/>
      <c r="J73" s="344"/>
      <c r="K73" s="3"/>
    </row>
    <row r="74" ht="15.0" customHeight="1">
      <c r="A74" s="351" t="s">
        <v>5486</v>
      </c>
      <c r="B74" s="362">
        <v>87.0</v>
      </c>
      <c r="C74" s="14">
        <v>87.0</v>
      </c>
      <c r="D74" s="14">
        <v>87.0</v>
      </c>
      <c r="E74" s="344"/>
      <c r="F74" s="345"/>
      <c r="G74" s="344"/>
      <c r="H74" s="382"/>
      <c r="I74" s="3"/>
      <c r="J74" s="344"/>
      <c r="K74" s="3"/>
    </row>
    <row r="75" ht="15.0" customHeight="1">
      <c r="A75" s="351" t="s">
        <v>5462</v>
      </c>
      <c r="B75" s="356"/>
      <c r="C75" s="14">
        <v>88.0</v>
      </c>
      <c r="D75" s="14">
        <v>88.0</v>
      </c>
      <c r="E75" s="344"/>
      <c r="F75" s="345"/>
      <c r="G75" s="344"/>
      <c r="H75" s="382"/>
      <c r="I75" s="3"/>
      <c r="J75" s="344"/>
      <c r="K75" s="3"/>
    </row>
    <row r="76" ht="15.0" customHeight="1">
      <c r="A76" s="351" t="s">
        <v>2108</v>
      </c>
      <c r="B76" s="362">
        <v>90.0</v>
      </c>
      <c r="C76" s="14">
        <v>90.0</v>
      </c>
      <c r="D76" s="14">
        <v>90.0</v>
      </c>
      <c r="E76" s="344"/>
      <c r="F76" s="345"/>
      <c r="G76" s="344"/>
      <c r="H76" s="382"/>
      <c r="I76" s="3"/>
      <c r="J76" s="344"/>
      <c r="K76" s="3"/>
    </row>
    <row r="77" ht="15.0" customHeight="1">
      <c r="A77" s="351" t="s">
        <v>5473</v>
      </c>
      <c r="B77" s="356"/>
      <c r="C77" s="14">
        <v>94.0</v>
      </c>
      <c r="D77" s="14"/>
      <c r="E77" s="344"/>
      <c r="F77" s="345"/>
      <c r="G77" s="344"/>
      <c r="H77" s="382"/>
      <c r="I77" s="3"/>
      <c r="J77" s="344"/>
      <c r="K77" s="3"/>
    </row>
    <row r="78" ht="15.0" customHeight="1">
      <c r="A78" s="351" t="s">
        <v>5767</v>
      </c>
      <c r="B78" s="356"/>
      <c r="C78" s="14">
        <v>96.0</v>
      </c>
      <c r="D78" s="14">
        <v>96.0</v>
      </c>
      <c r="E78" s="344"/>
      <c r="F78" s="345"/>
      <c r="G78" s="344"/>
      <c r="H78" s="382"/>
      <c r="I78" s="3"/>
      <c r="J78" s="344"/>
      <c r="K78" s="3"/>
    </row>
    <row r="79" ht="15.0" customHeight="1">
      <c r="A79" s="351" t="s">
        <v>5398</v>
      </c>
      <c r="B79" s="356"/>
      <c r="C79" s="14">
        <v>100.0</v>
      </c>
      <c r="D79" s="14">
        <v>100.0</v>
      </c>
      <c r="E79" s="344"/>
      <c r="F79" s="345"/>
      <c r="G79" s="344"/>
      <c r="H79" s="382"/>
      <c r="I79" s="3"/>
      <c r="J79" s="344"/>
      <c r="K79" s="3"/>
    </row>
    <row r="80" ht="15.0" customHeight="1">
      <c r="A80" s="351" t="s">
        <v>4253</v>
      </c>
      <c r="B80" s="362" t="s">
        <v>5506</v>
      </c>
      <c r="C80" s="14" t="s">
        <v>5506</v>
      </c>
      <c r="D80" s="14"/>
      <c r="E80" s="344"/>
      <c r="F80" s="345"/>
      <c r="G80" s="344"/>
      <c r="H80" s="382"/>
      <c r="I80" s="3"/>
      <c r="J80" s="344"/>
      <c r="K80" s="3"/>
    </row>
  </sheetData>
  <mergeCells count="4">
    <mergeCell ref="A2:D2"/>
    <mergeCell ref="A17:D17"/>
    <mergeCell ref="A30:D30"/>
    <mergeCell ref="A46:D46"/>
  </mergeCells>
  <conditionalFormatting sqref="B3:D15">
    <cfRule type="containsBlanks" dxfId="0" priority="1">
      <formula>LEN(TRIM(B3))=0</formula>
    </cfRule>
  </conditionalFormatting>
  <conditionalFormatting sqref="B3:D15">
    <cfRule type="cellIs" dxfId="1" priority="2" operator="lessThanOrEqual">
      <formula>25</formula>
    </cfRule>
  </conditionalFormatting>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4895</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5722</v>
      </c>
      <c r="J2" s="14">
        <v>0.0</v>
      </c>
      <c r="K2" s="14" t="s">
        <v>5392</v>
      </c>
    </row>
    <row r="3" ht="15.0" customHeight="1">
      <c r="A3" s="348" t="s">
        <v>6040</v>
      </c>
      <c r="B3" s="349">
        <v>0.0</v>
      </c>
      <c r="C3" s="350">
        <v>0.0</v>
      </c>
      <c r="D3" s="350">
        <v>0.0</v>
      </c>
      <c r="E3" s="344"/>
      <c r="F3" s="345"/>
      <c r="G3" s="344"/>
      <c r="H3" s="347">
        <v>2.0</v>
      </c>
      <c r="I3" s="14" t="s">
        <v>5382</v>
      </c>
      <c r="J3" s="14">
        <v>2.0</v>
      </c>
      <c r="K3" s="14" t="s">
        <v>5369</v>
      </c>
    </row>
    <row r="4" ht="15.0" customHeight="1">
      <c r="A4" s="351" t="s">
        <v>6098</v>
      </c>
      <c r="B4" s="352">
        <v>0.0</v>
      </c>
      <c r="C4" s="353">
        <v>0.0</v>
      </c>
      <c r="D4" s="353">
        <v>0.0</v>
      </c>
      <c r="E4" s="344"/>
      <c r="F4" s="345"/>
      <c r="G4" s="344"/>
      <c r="H4" s="347">
        <v>3.0</v>
      </c>
      <c r="I4" s="14" t="s">
        <v>5603</v>
      </c>
      <c r="J4" s="14">
        <v>2.0</v>
      </c>
      <c r="K4" s="14" t="s">
        <v>5411</v>
      </c>
    </row>
    <row r="5" ht="15.0" customHeight="1">
      <c r="A5" s="351" t="s">
        <v>6013</v>
      </c>
      <c r="B5" s="352">
        <v>0.0</v>
      </c>
      <c r="C5" s="353">
        <v>0.0</v>
      </c>
      <c r="D5" s="353">
        <v>0.0</v>
      </c>
      <c r="E5" s="344"/>
      <c r="F5" s="345"/>
      <c r="G5" s="344"/>
      <c r="H5" s="347">
        <v>4.0</v>
      </c>
      <c r="I5" s="14" t="s">
        <v>5921</v>
      </c>
      <c r="J5" s="14">
        <v>2.0</v>
      </c>
      <c r="K5" s="14" t="s">
        <v>5369</v>
      </c>
    </row>
    <row r="6" ht="15.0" customHeight="1">
      <c r="A6" s="351" t="s">
        <v>5377</v>
      </c>
      <c r="B6" s="352">
        <v>0.0</v>
      </c>
      <c r="C6" s="353">
        <v>0.0</v>
      </c>
      <c r="D6" s="353">
        <v>0.0</v>
      </c>
      <c r="E6" s="344"/>
      <c r="F6" s="345"/>
      <c r="G6" s="344"/>
      <c r="H6" s="347">
        <v>5.0</v>
      </c>
      <c r="I6" s="14" t="s">
        <v>5398</v>
      </c>
      <c r="J6" s="14">
        <v>2.0</v>
      </c>
      <c r="K6" s="14" t="s">
        <v>5369</v>
      </c>
    </row>
    <row r="7" ht="15.0" customHeight="1">
      <c r="A7" s="351" t="s">
        <v>6074</v>
      </c>
      <c r="B7" s="352">
        <v>0.0</v>
      </c>
      <c r="C7" s="353">
        <v>0.0</v>
      </c>
      <c r="D7" s="353">
        <v>0.0</v>
      </c>
      <c r="E7" s="344"/>
      <c r="F7" s="345"/>
      <c r="G7" s="344"/>
      <c r="H7" s="347">
        <v>6.0</v>
      </c>
      <c r="I7" s="14" t="s">
        <v>5953</v>
      </c>
      <c r="J7" s="14">
        <v>2.0</v>
      </c>
      <c r="K7" s="14" t="s">
        <v>5411</v>
      </c>
    </row>
    <row r="8" ht="15.0" customHeight="1">
      <c r="A8" s="351" t="s">
        <v>5722</v>
      </c>
      <c r="B8" s="354"/>
      <c r="C8" s="353">
        <v>4.0</v>
      </c>
      <c r="D8" s="353">
        <v>4.0</v>
      </c>
      <c r="E8" s="344"/>
      <c r="F8" s="345"/>
      <c r="G8" s="344"/>
      <c r="H8" s="347">
        <v>7.0</v>
      </c>
      <c r="I8" s="14" t="s">
        <v>5618</v>
      </c>
      <c r="J8" s="9">
        <v>2.0</v>
      </c>
      <c r="K8" s="14" t="s">
        <v>5402</v>
      </c>
    </row>
    <row r="9" ht="15.0" customHeight="1">
      <c r="A9" s="351" t="s">
        <v>5654</v>
      </c>
      <c r="B9" s="352">
        <v>7.0</v>
      </c>
      <c r="C9" s="353">
        <v>7.0</v>
      </c>
      <c r="D9" s="353">
        <v>7.0</v>
      </c>
      <c r="E9" s="344"/>
      <c r="F9" s="345"/>
      <c r="G9" s="344"/>
      <c r="H9" s="347">
        <v>8.0</v>
      </c>
      <c r="I9" s="14" t="s">
        <v>4253</v>
      </c>
      <c r="J9" s="14">
        <v>2.0</v>
      </c>
      <c r="K9" s="14" t="s">
        <v>5369</v>
      </c>
    </row>
    <row r="10" ht="15.0" customHeight="1">
      <c r="A10" s="351" t="s">
        <v>5642</v>
      </c>
      <c r="B10" s="352">
        <v>13.0</v>
      </c>
      <c r="C10" s="353">
        <v>13.0</v>
      </c>
      <c r="D10" s="353">
        <v>13.0</v>
      </c>
      <c r="E10" s="344"/>
      <c r="F10" s="345"/>
      <c r="G10" s="344"/>
      <c r="H10" s="347">
        <v>9.0</v>
      </c>
      <c r="I10" s="14" t="s">
        <v>5408</v>
      </c>
      <c r="J10" s="14">
        <v>2.0</v>
      </c>
      <c r="K10" s="14" t="s">
        <v>5369</v>
      </c>
    </row>
    <row r="11" ht="15.0" customHeight="1">
      <c r="A11" s="351" t="s">
        <v>5893</v>
      </c>
      <c r="B11" s="352">
        <v>19.0</v>
      </c>
      <c r="C11" s="353">
        <v>19.0</v>
      </c>
      <c r="D11" s="353">
        <v>19.0</v>
      </c>
      <c r="E11" s="344"/>
      <c r="F11" s="345"/>
      <c r="G11" s="344"/>
      <c r="H11" s="347">
        <v>10.0</v>
      </c>
      <c r="I11" s="14" t="s">
        <v>5626</v>
      </c>
      <c r="J11" s="14">
        <v>2.0</v>
      </c>
      <c r="K11" s="14" t="s">
        <v>5369</v>
      </c>
    </row>
    <row r="12" ht="15.0" customHeight="1">
      <c r="A12" s="351" t="s">
        <v>5693</v>
      </c>
      <c r="B12" s="352">
        <v>19.0</v>
      </c>
      <c r="C12" s="353">
        <v>19.0</v>
      </c>
      <c r="D12" s="353">
        <v>19.0</v>
      </c>
      <c r="E12" s="344"/>
      <c r="F12" s="345"/>
      <c r="G12" s="344"/>
      <c r="H12" s="347">
        <v>11.0</v>
      </c>
      <c r="I12" s="14" t="s">
        <v>5740</v>
      </c>
      <c r="J12" s="14">
        <v>2.0</v>
      </c>
      <c r="K12" s="14" t="s">
        <v>5369</v>
      </c>
    </row>
    <row r="13" ht="15.0" customHeight="1">
      <c r="A13" s="351" t="s">
        <v>5633</v>
      </c>
      <c r="B13" s="352">
        <v>25.0</v>
      </c>
      <c r="C13" s="353">
        <v>25.0</v>
      </c>
      <c r="D13" s="353">
        <v>25.0</v>
      </c>
      <c r="E13" s="344"/>
      <c r="F13" s="345"/>
      <c r="G13" s="344"/>
      <c r="H13" s="347">
        <v>12.0</v>
      </c>
      <c r="I13" s="14" t="s">
        <v>5420</v>
      </c>
      <c r="J13" s="14">
        <v>2.0</v>
      </c>
      <c r="K13" s="14" t="s">
        <v>5369</v>
      </c>
    </row>
    <row r="14" ht="15.0" customHeight="1">
      <c r="A14" s="351" t="s">
        <v>6100</v>
      </c>
      <c r="B14" s="352">
        <v>31.0</v>
      </c>
      <c r="C14" s="353">
        <v>31.0</v>
      </c>
      <c r="D14" s="353">
        <v>31.0</v>
      </c>
      <c r="E14" s="344"/>
      <c r="F14" s="345"/>
      <c r="G14" s="344"/>
      <c r="H14" s="347">
        <v>13.0</v>
      </c>
      <c r="I14" s="14" t="s">
        <v>1707</v>
      </c>
      <c r="J14" s="14">
        <v>2.0</v>
      </c>
      <c r="K14" s="14" t="s">
        <v>5369</v>
      </c>
    </row>
    <row r="15" ht="15.0" customHeight="1">
      <c r="A15" s="351" t="s">
        <v>5655</v>
      </c>
      <c r="B15" s="352">
        <v>40.0</v>
      </c>
      <c r="C15" s="353">
        <v>40.0</v>
      </c>
      <c r="D15" s="353">
        <v>40.0</v>
      </c>
      <c r="E15" s="344"/>
      <c r="F15" s="345"/>
      <c r="G15" s="344"/>
      <c r="H15" s="347">
        <v>14.0</v>
      </c>
      <c r="I15" s="14" t="s">
        <v>6078</v>
      </c>
      <c r="J15" s="14">
        <v>1.0</v>
      </c>
      <c r="K15" s="14" t="s">
        <v>5366</v>
      </c>
    </row>
    <row r="16" ht="15.0" customHeight="1">
      <c r="A16" s="351" t="s">
        <v>6078</v>
      </c>
      <c r="B16" s="354"/>
      <c r="C16" s="353">
        <v>45.0</v>
      </c>
      <c r="D16" s="353">
        <v>45.0</v>
      </c>
      <c r="E16" s="344"/>
      <c r="F16" s="345"/>
      <c r="G16" s="344"/>
      <c r="H16" s="347">
        <v>15.0</v>
      </c>
      <c r="I16" s="14" t="s">
        <v>5434</v>
      </c>
      <c r="J16" s="14">
        <v>2.0</v>
      </c>
      <c r="K16" s="14" t="s">
        <v>5369</v>
      </c>
    </row>
    <row r="17" ht="15.0" customHeight="1">
      <c r="A17" s="351" t="s">
        <v>5683</v>
      </c>
      <c r="B17" s="352">
        <v>50.0</v>
      </c>
      <c r="C17" s="353">
        <v>50.0</v>
      </c>
      <c r="D17" s="353">
        <v>50.0</v>
      </c>
      <c r="E17" s="344"/>
      <c r="F17" s="345"/>
      <c r="G17" s="344"/>
      <c r="H17" s="347">
        <v>16.0</v>
      </c>
      <c r="I17" s="14" t="s">
        <v>6080</v>
      </c>
      <c r="J17" s="9">
        <v>2.0</v>
      </c>
      <c r="K17" s="14" t="s">
        <v>5402</v>
      </c>
    </row>
    <row r="18" ht="15.0" customHeight="1">
      <c r="A18" s="351" t="s">
        <v>5616</v>
      </c>
      <c r="B18" s="352">
        <v>60.0</v>
      </c>
      <c r="C18" s="353">
        <v>60.0</v>
      </c>
      <c r="D18" s="353">
        <v>60.0</v>
      </c>
      <c r="E18" s="344"/>
      <c r="F18" s="345"/>
      <c r="G18" s="344"/>
      <c r="H18" s="347">
        <v>17.0</v>
      </c>
      <c r="I18" s="14" t="s">
        <v>5444</v>
      </c>
      <c r="J18" s="14">
        <v>2.0</v>
      </c>
      <c r="K18" s="14" t="s">
        <v>5411</v>
      </c>
    </row>
    <row r="19" ht="15.0" customHeight="1">
      <c r="A19" s="3"/>
      <c r="B19" s="344"/>
      <c r="C19" s="344"/>
      <c r="D19" s="344"/>
      <c r="E19" s="344"/>
      <c r="F19" s="345"/>
      <c r="G19" s="344"/>
      <c r="H19" s="347">
        <v>18.0</v>
      </c>
      <c r="I19" s="14" t="s">
        <v>5540</v>
      </c>
      <c r="J19" s="14">
        <v>2.0</v>
      </c>
      <c r="K19" s="14" t="s">
        <v>5369</v>
      </c>
    </row>
    <row r="20" ht="19.5" customHeight="1">
      <c r="A20" s="346" t="s">
        <v>6105</v>
      </c>
      <c r="B20" s="48"/>
      <c r="C20" s="48"/>
      <c r="D20" s="48"/>
      <c r="E20" s="344"/>
      <c r="F20" s="345"/>
      <c r="G20" s="344"/>
      <c r="H20" s="347">
        <v>19.0</v>
      </c>
      <c r="I20" s="14" t="s">
        <v>5755</v>
      </c>
      <c r="J20" s="14">
        <v>2.0</v>
      </c>
      <c r="K20" s="14" t="s">
        <v>5369</v>
      </c>
    </row>
    <row r="21" ht="15.0" customHeight="1">
      <c r="A21" s="348" t="s">
        <v>5461</v>
      </c>
      <c r="B21" s="349">
        <v>31.0</v>
      </c>
      <c r="C21" s="350">
        <v>31.0</v>
      </c>
      <c r="D21" s="350">
        <v>31.0</v>
      </c>
      <c r="E21" s="344"/>
      <c r="F21" s="345"/>
      <c r="G21" s="344"/>
      <c r="H21" s="347">
        <v>20.0</v>
      </c>
      <c r="I21" s="14" t="s">
        <v>5894</v>
      </c>
      <c r="J21" s="9">
        <v>2.0</v>
      </c>
      <c r="K21" s="9" t="s">
        <v>5426</v>
      </c>
    </row>
    <row r="22" ht="15.0" customHeight="1">
      <c r="A22" s="3"/>
      <c r="B22" s="344"/>
      <c r="C22" s="344"/>
      <c r="D22" s="344"/>
      <c r="E22" s="344"/>
      <c r="F22" s="345"/>
      <c r="G22" s="344"/>
      <c r="H22" s="347">
        <v>21.0</v>
      </c>
      <c r="I22" s="14" t="s">
        <v>5633</v>
      </c>
      <c r="J22" s="14">
        <v>0.0</v>
      </c>
      <c r="K22" s="14" t="s">
        <v>5392</v>
      </c>
    </row>
    <row r="23" ht="19.5" customHeight="1">
      <c r="A23" s="346" t="s">
        <v>5426</v>
      </c>
      <c r="B23" s="48"/>
      <c r="C23" s="48"/>
      <c r="D23" s="48"/>
      <c r="E23" s="344"/>
      <c r="F23" s="345"/>
      <c r="G23" s="344"/>
      <c r="H23" s="347">
        <v>22.0</v>
      </c>
      <c r="I23" s="14" t="s">
        <v>5447</v>
      </c>
      <c r="J23" s="14">
        <v>2.0</v>
      </c>
      <c r="K23" s="14" t="s">
        <v>5369</v>
      </c>
    </row>
    <row r="24" ht="15.0" customHeight="1">
      <c r="A24" s="348" t="s">
        <v>5618</v>
      </c>
      <c r="B24" s="349">
        <v>0.0</v>
      </c>
      <c r="C24" s="350">
        <v>0.0</v>
      </c>
      <c r="D24" s="350">
        <v>0.0</v>
      </c>
      <c r="E24" s="344"/>
      <c r="F24" s="345"/>
      <c r="G24" s="344"/>
      <c r="H24" s="347">
        <v>23.0</v>
      </c>
      <c r="I24" s="14" t="s">
        <v>6100</v>
      </c>
      <c r="J24" s="14">
        <v>1.0</v>
      </c>
      <c r="K24" s="14" t="s">
        <v>5366</v>
      </c>
    </row>
    <row r="25" ht="15.0" customHeight="1">
      <c r="A25" s="351" t="s">
        <v>5444</v>
      </c>
      <c r="B25" s="352">
        <v>0.0</v>
      </c>
      <c r="C25" s="353">
        <v>0.0</v>
      </c>
      <c r="D25" s="353">
        <v>0.0</v>
      </c>
      <c r="E25" s="344"/>
      <c r="F25" s="345"/>
      <c r="G25" s="344"/>
      <c r="H25" s="347">
        <v>24.0</v>
      </c>
      <c r="I25" s="14" t="s">
        <v>5542</v>
      </c>
      <c r="J25" s="14">
        <v>2.0</v>
      </c>
      <c r="K25" s="14" t="s">
        <v>5369</v>
      </c>
    </row>
    <row r="26" ht="15.0" customHeight="1">
      <c r="A26" s="351" t="s">
        <v>5894</v>
      </c>
      <c r="B26" s="352">
        <v>0.0</v>
      </c>
      <c r="C26" s="353">
        <v>0.0</v>
      </c>
      <c r="D26" s="353">
        <v>0.0</v>
      </c>
      <c r="E26" s="358"/>
      <c r="F26" s="345"/>
      <c r="G26" s="344"/>
      <c r="H26" s="347">
        <v>25.0</v>
      </c>
      <c r="I26" s="14" t="s">
        <v>5456</v>
      </c>
      <c r="J26" s="14">
        <v>2.0</v>
      </c>
      <c r="K26" s="14" t="s">
        <v>5369</v>
      </c>
    </row>
    <row r="27" ht="15.0" customHeight="1">
      <c r="A27" s="351" t="s">
        <v>6080</v>
      </c>
      <c r="B27" s="352">
        <v>0.0</v>
      </c>
      <c r="C27" s="353">
        <v>0.0</v>
      </c>
      <c r="D27" s="353">
        <v>0.0</v>
      </c>
      <c r="E27" s="344"/>
      <c r="F27" s="345"/>
      <c r="G27" s="344"/>
      <c r="H27" s="347">
        <v>26.0</v>
      </c>
      <c r="I27" s="14" t="s">
        <v>6082</v>
      </c>
      <c r="J27" s="9">
        <v>2.0</v>
      </c>
      <c r="K27" s="14" t="s">
        <v>5402</v>
      </c>
    </row>
    <row r="28" ht="15.0" customHeight="1">
      <c r="A28" s="351" t="s">
        <v>6082</v>
      </c>
      <c r="B28" s="352">
        <v>0.0</v>
      </c>
      <c r="C28" s="353">
        <v>0.0</v>
      </c>
      <c r="D28" s="353">
        <v>0.0</v>
      </c>
      <c r="E28" s="344"/>
      <c r="F28" s="345"/>
      <c r="G28" s="344"/>
      <c r="H28" s="347">
        <v>27.0</v>
      </c>
      <c r="I28" s="14" t="s">
        <v>5457</v>
      </c>
      <c r="J28" s="14">
        <v>2.0</v>
      </c>
      <c r="K28" s="14" t="s">
        <v>5411</v>
      </c>
    </row>
    <row r="29" ht="15.0" customHeight="1">
      <c r="A29" s="351" t="s">
        <v>6083</v>
      </c>
      <c r="B29" s="352">
        <v>0.0</v>
      </c>
      <c r="C29" s="353">
        <v>0.0</v>
      </c>
      <c r="D29" s="353">
        <v>0.0</v>
      </c>
      <c r="E29" s="344"/>
      <c r="F29" s="345"/>
      <c r="G29" s="344"/>
      <c r="H29" s="347">
        <v>28.0</v>
      </c>
      <c r="I29" s="14" t="s">
        <v>6083</v>
      </c>
      <c r="J29" s="9">
        <v>2.0</v>
      </c>
      <c r="K29" s="14" t="s">
        <v>5402</v>
      </c>
    </row>
    <row r="30" ht="15.0" customHeight="1">
      <c r="A30" s="351" t="s">
        <v>6084</v>
      </c>
      <c r="B30" s="352">
        <v>0.0</v>
      </c>
      <c r="C30" s="353">
        <v>0.0</v>
      </c>
      <c r="D30" s="353">
        <v>0.0</v>
      </c>
      <c r="E30" s="344"/>
      <c r="F30" s="345"/>
      <c r="G30" s="344"/>
      <c r="H30" s="347">
        <v>29.0</v>
      </c>
      <c r="I30" s="14" t="s">
        <v>6084</v>
      </c>
      <c r="J30" s="9">
        <v>2.0</v>
      </c>
      <c r="K30" s="14" t="s">
        <v>5402</v>
      </c>
    </row>
    <row r="31" ht="15.0" customHeight="1">
      <c r="A31" s="351" t="s">
        <v>5461</v>
      </c>
      <c r="B31" s="352">
        <v>0.0</v>
      </c>
      <c r="C31" s="353">
        <v>0.0</v>
      </c>
      <c r="D31" s="353">
        <v>0.0</v>
      </c>
      <c r="E31" s="344"/>
      <c r="F31" s="345"/>
      <c r="G31" s="344"/>
      <c r="H31" s="347">
        <v>30.0</v>
      </c>
      <c r="I31" s="9" t="s">
        <v>5383</v>
      </c>
      <c r="J31" s="9">
        <v>2.0</v>
      </c>
      <c r="K31" s="9" t="s">
        <v>5369</v>
      </c>
    </row>
    <row r="32" ht="15.0" customHeight="1">
      <c r="A32" s="351" t="s">
        <v>6062</v>
      </c>
      <c r="B32" s="352">
        <v>0.0</v>
      </c>
      <c r="C32" s="353">
        <v>0.0</v>
      </c>
      <c r="D32" s="353">
        <v>0.0</v>
      </c>
      <c r="E32" s="344"/>
      <c r="F32" s="345"/>
      <c r="G32" s="344"/>
      <c r="H32" s="347">
        <v>31.0</v>
      </c>
      <c r="I32" s="14" t="s">
        <v>5377</v>
      </c>
      <c r="J32" s="14">
        <v>0.0</v>
      </c>
      <c r="K32" s="14" t="s">
        <v>5392</v>
      </c>
    </row>
    <row r="33" ht="15.0" customHeight="1">
      <c r="A33" s="351" t="s">
        <v>6086</v>
      </c>
      <c r="B33" s="352">
        <v>0.0</v>
      </c>
      <c r="C33" s="353">
        <v>0.0</v>
      </c>
      <c r="D33" s="353">
        <v>0.0</v>
      </c>
      <c r="E33" s="344"/>
      <c r="F33" s="345"/>
      <c r="G33" s="344"/>
      <c r="H33" s="347">
        <v>32.0</v>
      </c>
      <c r="I33" s="14" t="s">
        <v>5461</v>
      </c>
      <c r="J33" s="14">
        <v>1.0</v>
      </c>
      <c r="K33" s="14" t="s">
        <v>5366</v>
      </c>
    </row>
    <row r="34" ht="15.0" customHeight="1">
      <c r="A34" s="351" t="s">
        <v>5912</v>
      </c>
      <c r="B34" s="352">
        <v>0.0</v>
      </c>
      <c r="C34" s="353">
        <v>0.0</v>
      </c>
      <c r="D34" s="353">
        <v>0.0</v>
      </c>
      <c r="E34" s="344"/>
      <c r="F34" s="345"/>
      <c r="G34" s="344"/>
      <c r="H34" s="347">
        <v>33.0</v>
      </c>
      <c r="I34" s="14" t="s">
        <v>5767</v>
      </c>
      <c r="J34" s="14">
        <v>2.0</v>
      </c>
      <c r="K34" s="14" t="s">
        <v>5369</v>
      </c>
    </row>
    <row r="35" ht="15.0" customHeight="1">
      <c r="A35" s="3"/>
      <c r="B35" s="344"/>
      <c r="C35" s="344"/>
      <c r="D35" s="344"/>
      <c r="E35" s="344"/>
      <c r="F35" s="345"/>
      <c r="G35" s="344"/>
      <c r="H35" s="347">
        <v>34.0</v>
      </c>
      <c r="I35" s="14" t="s">
        <v>6062</v>
      </c>
      <c r="J35" s="9">
        <v>2.0</v>
      </c>
      <c r="K35" s="14" t="s">
        <v>5402</v>
      </c>
    </row>
    <row r="36" ht="19.5" customHeight="1">
      <c r="A36" s="346" t="s">
        <v>5411</v>
      </c>
      <c r="B36" s="48"/>
      <c r="C36" s="48"/>
      <c r="D36" s="48"/>
      <c r="E36" s="344"/>
      <c r="F36" s="345"/>
      <c r="G36" s="344"/>
      <c r="H36" s="347">
        <v>35.0</v>
      </c>
      <c r="I36" s="14" t="s">
        <v>5654</v>
      </c>
      <c r="J36" s="14">
        <v>0.0</v>
      </c>
      <c r="K36" s="14" t="s">
        <v>5392</v>
      </c>
    </row>
    <row r="37" ht="15.0" customHeight="1">
      <c r="A37" s="348" t="s">
        <v>5603</v>
      </c>
      <c r="B37" s="349">
        <v>0.0</v>
      </c>
      <c r="C37" s="350">
        <v>0.0</v>
      </c>
      <c r="D37" s="353"/>
      <c r="E37" s="344"/>
      <c r="F37" s="345"/>
      <c r="G37" s="344"/>
      <c r="H37" s="347">
        <v>36.0</v>
      </c>
      <c r="I37" s="14" t="s">
        <v>5655</v>
      </c>
      <c r="J37" s="14">
        <v>1.0</v>
      </c>
      <c r="K37" s="14" t="s">
        <v>5366</v>
      </c>
    </row>
    <row r="38" ht="15.0" customHeight="1">
      <c r="A38" s="351" t="s">
        <v>5953</v>
      </c>
      <c r="B38" s="352">
        <v>0.0</v>
      </c>
      <c r="C38" s="353">
        <v>0.0</v>
      </c>
      <c r="D38" s="353"/>
      <c r="E38" s="344"/>
      <c r="F38" s="345"/>
      <c r="G38" s="344"/>
      <c r="H38" s="347">
        <v>37.0</v>
      </c>
      <c r="I38" s="14" t="s">
        <v>5660</v>
      </c>
      <c r="J38" s="14">
        <v>2.0</v>
      </c>
      <c r="K38" s="14" t="s">
        <v>5369</v>
      </c>
    </row>
    <row r="39" ht="15.0" customHeight="1">
      <c r="A39" s="351" t="s">
        <v>5444</v>
      </c>
      <c r="B39" s="352">
        <v>0.0</v>
      </c>
      <c r="C39" s="353">
        <v>0.0</v>
      </c>
      <c r="D39" s="353"/>
      <c r="E39" s="344"/>
      <c r="F39" s="345"/>
      <c r="G39" s="344"/>
      <c r="H39" s="347">
        <v>38.0</v>
      </c>
      <c r="I39" s="14" t="s">
        <v>6098</v>
      </c>
      <c r="J39" s="14">
        <v>0.0</v>
      </c>
      <c r="K39" s="14" t="s">
        <v>5392</v>
      </c>
    </row>
    <row r="40" ht="15.0" customHeight="1">
      <c r="A40" s="351" t="s">
        <v>5457</v>
      </c>
      <c r="B40" s="352">
        <v>0.0</v>
      </c>
      <c r="C40" s="353">
        <v>0.0</v>
      </c>
      <c r="D40" s="353"/>
      <c r="E40" s="344"/>
      <c r="F40" s="345"/>
      <c r="G40" s="344"/>
      <c r="H40" s="347">
        <v>39.0</v>
      </c>
      <c r="I40" s="14" t="s">
        <v>5616</v>
      </c>
      <c r="J40" s="14">
        <v>1.0</v>
      </c>
      <c r="K40" s="14" t="s">
        <v>5366</v>
      </c>
    </row>
    <row r="41" ht="15.0" customHeight="1">
      <c r="A41" s="351" t="s">
        <v>5655</v>
      </c>
      <c r="B41" s="352">
        <v>0.0</v>
      </c>
      <c r="C41" s="353">
        <v>0.0</v>
      </c>
      <c r="D41" s="353"/>
      <c r="E41" s="344"/>
      <c r="F41" s="345"/>
      <c r="G41" s="344"/>
      <c r="H41" s="347">
        <v>40.0</v>
      </c>
      <c r="I41" s="14" t="s">
        <v>5463</v>
      </c>
      <c r="J41" s="14">
        <v>2.0</v>
      </c>
      <c r="K41" s="14" t="s">
        <v>5369</v>
      </c>
    </row>
    <row r="42" ht="15.0" customHeight="1">
      <c r="A42" s="351" t="s">
        <v>5760</v>
      </c>
      <c r="B42" s="352">
        <v>0.0</v>
      </c>
      <c r="C42" s="353">
        <v>0.0</v>
      </c>
      <c r="D42" s="353"/>
      <c r="E42" s="344"/>
      <c r="F42" s="345"/>
      <c r="G42" s="344"/>
      <c r="H42" s="347">
        <v>41.0</v>
      </c>
      <c r="I42" s="14" t="s">
        <v>5671</v>
      </c>
      <c r="J42" s="14">
        <v>2.0</v>
      </c>
      <c r="K42" s="14" t="s">
        <v>5369</v>
      </c>
    </row>
    <row r="43" ht="15.0" customHeight="1">
      <c r="A43" s="351" t="s">
        <v>5908</v>
      </c>
      <c r="B43" s="352">
        <v>0.0</v>
      </c>
      <c r="C43" s="353">
        <v>0.0</v>
      </c>
      <c r="D43" s="353"/>
      <c r="E43" s="344"/>
      <c r="F43" s="345"/>
      <c r="G43" s="344"/>
      <c r="H43" s="347">
        <v>42.0</v>
      </c>
      <c r="I43" s="14" t="s">
        <v>620</v>
      </c>
      <c r="J43" s="14">
        <v>2.0</v>
      </c>
      <c r="K43" s="14" t="s">
        <v>5369</v>
      </c>
    </row>
    <row r="44" ht="15.0" customHeight="1">
      <c r="A44" s="351" t="s">
        <v>5462</v>
      </c>
      <c r="B44" s="352">
        <v>0.0</v>
      </c>
      <c r="C44" s="355"/>
      <c r="D44" s="355"/>
      <c r="E44" s="344"/>
      <c r="F44" s="345"/>
      <c r="G44" s="344"/>
      <c r="H44" s="347">
        <v>43.0</v>
      </c>
      <c r="I44" s="14" t="s">
        <v>5467</v>
      </c>
      <c r="J44" s="14">
        <v>2.0</v>
      </c>
      <c r="K44" s="14" t="s">
        <v>5369</v>
      </c>
    </row>
    <row r="45" ht="15.0" customHeight="1">
      <c r="A45" s="351" t="s">
        <v>5911</v>
      </c>
      <c r="B45" s="352">
        <v>0.0</v>
      </c>
      <c r="C45" s="353">
        <v>0.0</v>
      </c>
      <c r="D45" s="353"/>
      <c r="E45" s="344"/>
      <c r="F45" s="345"/>
      <c r="G45" s="344"/>
      <c r="H45" s="347">
        <v>44.0</v>
      </c>
      <c r="I45" s="14" t="s">
        <v>5469</v>
      </c>
      <c r="J45" s="14">
        <v>2.0</v>
      </c>
      <c r="K45" s="14" t="s">
        <v>5369</v>
      </c>
    </row>
    <row r="46" ht="15.0" customHeight="1">
      <c r="A46" s="351" t="s">
        <v>5464</v>
      </c>
      <c r="B46" s="352">
        <v>0.0</v>
      </c>
      <c r="C46" s="353">
        <v>0.0</v>
      </c>
      <c r="D46" s="353"/>
      <c r="E46" s="344"/>
      <c r="F46" s="345"/>
      <c r="G46" s="344"/>
      <c r="H46" s="347">
        <v>45.0</v>
      </c>
      <c r="I46" s="14" t="s">
        <v>5470</v>
      </c>
      <c r="J46" s="14">
        <v>2.0</v>
      </c>
      <c r="K46" s="14" t="s">
        <v>5369</v>
      </c>
    </row>
    <row r="47" ht="15.0" customHeight="1">
      <c r="A47" s="351" t="s">
        <v>5657</v>
      </c>
      <c r="B47" s="352">
        <v>0.0</v>
      </c>
      <c r="C47" s="353">
        <v>0.0</v>
      </c>
      <c r="D47" s="353"/>
      <c r="E47" s="344"/>
      <c r="F47" s="345"/>
      <c r="G47" s="344"/>
      <c r="H47" s="347">
        <v>46.0</v>
      </c>
      <c r="I47" s="14" t="s">
        <v>5473</v>
      </c>
      <c r="J47" s="14">
        <v>2.0</v>
      </c>
      <c r="K47" s="14" t="s">
        <v>5369</v>
      </c>
    </row>
    <row r="48" ht="15.0" customHeight="1">
      <c r="A48" s="351" t="s">
        <v>6013</v>
      </c>
      <c r="B48" s="352">
        <v>0.0</v>
      </c>
      <c r="C48" s="353">
        <v>0.0</v>
      </c>
      <c r="D48" s="353"/>
      <c r="E48" s="344"/>
      <c r="F48" s="345"/>
      <c r="G48" s="344"/>
      <c r="H48" s="347">
        <v>47.0</v>
      </c>
      <c r="I48" s="14" t="s">
        <v>5760</v>
      </c>
      <c r="J48" s="14">
        <v>2.0</v>
      </c>
      <c r="K48" s="14" t="s">
        <v>5411</v>
      </c>
    </row>
    <row r="49" ht="15.0" customHeight="1">
      <c r="A49" s="351" t="s">
        <v>5742</v>
      </c>
      <c r="B49" s="352">
        <v>0.0</v>
      </c>
      <c r="C49" s="353">
        <v>0.0</v>
      </c>
      <c r="D49" s="353"/>
      <c r="E49" s="344"/>
      <c r="F49" s="345"/>
      <c r="G49" s="344"/>
      <c r="H49" s="347">
        <v>48.0</v>
      </c>
      <c r="I49" s="14" t="s">
        <v>5683</v>
      </c>
      <c r="J49" s="14">
        <v>1.0</v>
      </c>
      <c r="K49" s="14" t="s">
        <v>5366</v>
      </c>
    </row>
    <row r="50" ht="15.0" customHeight="1">
      <c r="A50" s="351" t="s">
        <v>5661</v>
      </c>
      <c r="B50" s="352">
        <v>0.0</v>
      </c>
      <c r="C50" s="353">
        <v>0.0</v>
      </c>
      <c r="D50" s="353"/>
      <c r="E50" s="344"/>
      <c r="F50" s="345"/>
      <c r="G50" s="344"/>
      <c r="H50" s="347">
        <v>49.0</v>
      </c>
      <c r="I50" s="14" t="s">
        <v>5694</v>
      </c>
      <c r="J50" s="14">
        <v>2.0</v>
      </c>
      <c r="K50" s="14" t="s">
        <v>5369</v>
      </c>
    </row>
    <row r="51" ht="15.0" customHeight="1">
      <c r="A51" s="351" t="s">
        <v>5770</v>
      </c>
      <c r="B51" s="352">
        <v>0.0</v>
      </c>
      <c r="C51" s="353">
        <v>0.0</v>
      </c>
      <c r="D51" s="353"/>
      <c r="E51" s="344"/>
      <c r="F51" s="345"/>
      <c r="G51" s="344"/>
      <c r="H51" s="347">
        <v>50.0</v>
      </c>
      <c r="I51" s="14" t="s">
        <v>5642</v>
      </c>
      <c r="J51" s="14">
        <v>0.0</v>
      </c>
      <c r="K51" s="14" t="s">
        <v>5392</v>
      </c>
    </row>
    <row r="52" ht="15.0" customHeight="1">
      <c r="A52" s="3"/>
      <c r="B52" s="344"/>
      <c r="C52" s="344"/>
      <c r="D52" s="344"/>
      <c r="E52" s="344"/>
      <c r="F52" s="345"/>
      <c r="G52" s="344"/>
      <c r="H52" s="347">
        <v>51.0</v>
      </c>
      <c r="I52" s="14" t="s">
        <v>6086</v>
      </c>
      <c r="J52" s="9">
        <v>2.0</v>
      </c>
      <c r="K52" s="14" t="s">
        <v>5402</v>
      </c>
    </row>
    <row r="53" ht="19.5" customHeight="1">
      <c r="A53" s="346" t="s">
        <v>5369</v>
      </c>
      <c r="B53" s="48"/>
      <c r="C53" s="48"/>
      <c r="D53" s="48"/>
      <c r="E53" s="344"/>
      <c r="F53" s="345"/>
      <c r="G53" s="344"/>
      <c r="H53" s="347">
        <v>52.0</v>
      </c>
      <c r="I53" s="14" t="s">
        <v>5908</v>
      </c>
      <c r="J53" s="14">
        <v>2.0</v>
      </c>
      <c r="K53" s="14" t="s">
        <v>5411</v>
      </c>
    </row>
    <row r="54" ht="15.0" customHeight="1">
      <c r="A54" s="348" t="s">
        <v>5921</v>
      </c>
      <c r="B54" s="372">
        <v>4.0</v>
      </c>
      <c r="C54" s="361">
        <v>4.0</v>
      </c>
      <c r="D54" s="361">
        <v>4.0</v>
      </c>
      <c r="E54" s="344"/>
      <c r="F54" s="345"/>
      <c r="G54" s="344"/>
      <c r="H54" s="347">
        <v>53.0</v>
      </c>
      <c r="I54" s="14" t="s">
        <v>5462</v>
      </c>
      <c r="J54" s="14">
        <v>2.0</v>
      </c>
      <c r="K54" s="14" t="s">
        <v>5369</v>
      </c>
    </row>
    <row r="55" ht="15.0" customHeight="1">
      <c r="A55" s="351" t="s">
        <v>5479</v>
      </c>
      <c r="B55" s="362">
        <v>6.0</v>
      </c>
      <c r="C55" s="14">
        <v>6.0</v>
      </c>
      <c r="D55" s="14">
        <v>6.0</v>
      </c>
      <c r="E55" s="344"/>
      <c r="F55" s="345"/>
      <c r="G55" s="344"/>
      <c r="H55" s="347">
        <v>54.0</v>
      </c>
      <c r="I55" s="14" t="s">
        <v>5911</v>
      </c>
      <c r="J55" s="14">
        <v>2.0</v>
      </c>
      <c r="K55" s="14" t="s">
        <v>5411</v>
      </c>
    </row>
    <row r="56" ht="15.0" customHeight="1">
      <c r="A56" s="351" t="s">
        <v>5447</v>
      </c>
      <c r="B56" s="362">
        <v>10.0</v>
      </c>
      <c r="C56" s="14">
        <v>10.0</v>
      </c>
      <c r="D56" s="14">
        <v>10.0</v>
      </c>
      <c r="E56" s="344"/>
      <c r="F56" s="345"/>
      <c r="G56" s="344"/>
      <c r="H56" s="347">
        <v>55.0</v>
      </c>
      <c r="I56" s="14" t="s">
        <v>5464</v>
      </c>
      <c r="J56" s="14">
        <v>2.0</v>
      </c>
      <c r="K56" s="14" t="s">
        <v>5411</v>
      </c>
    </row>
    <row r="57" ht="15.0" customHeight="1">
      <c r="A57" s="351" t="s">
        <v>5673</v>
      </c>
      <c r="B57" s="362">
        <v>11.0</v>
      </c>
      <c r="C57" s="14">
        <v>11.0</v>
      </c>
      <c r="D57" s="14">
        <v>11.0</v>
      </c>
      <c r="E57" s="344"/>
      <c r="F57" s="345"/>
      <c r="G57" s="344"/>
      <c r="H57" s="347">
        <v>56.0</v>
      </c>
      <c r="I57" s="14" t="s">
        <v>5484</v>
      </c>
      <c r="J57" s="14">
        <v>2.0</v>
      </c>
      <c r="K57" s="14" t="s">
        <v>5369</v>
      </c>
    </row>
    <row r="58" ht="15.0" customHeight="1">
      <c r="A58" s="351" t="s">
        <v>5542</v>
      </c>
      <c r="B58" s="362">
        <v>15.0</v>
      </c>
      <c r="C58" s="14">
        <v>15.0</v>
      </c>
      <c r="D58" s="14">
        <v>15.0</v>
      </c>
      <c r="E58" s="344"/>
      <c r="F58" s="345"/>
      <c r="G58" s="344"/>
      <c r="H58" s="347">
        <v>57.0</v>
      </c>
      <c r="I58" s="14" t="s">
        <v>5657</v>
      </c>
      <c r="J58" s="14">
        <v>2.0</v>
      </c>
      <c r="K58" s="14" t="s">
        <v>5411</v>
      </c>
    </row>
    <row r="59" ht="15.0" customHeight="1">
      <c r="A59" s="351" t="s">
        <v>5463</v>
      </c>
      <c r="B59" s="362">
        <v>17.0</v>
      </c>
      <c r="C59" s="14">
        <v>17.0</v>
      </c>
      <c r="D59" s="14">
        <v>17.0</v>
      </c>
      <c r="E59" s="344"/>
      <c r="F59" s="345"/>
      <c r="G59" s="344"/>
      <c r="H59" s="347">
        <v>58.0</v>
      </c>
      <c r="I59" s="14" t="s">
        <v>5560</v>
      </c>
      <c r="J59" s="14">
        <v>2.0</v>
      </c>
      <c r="K59" s="14" t="s">
        <v>5369</v>
      </c>
    </row>
    <row r="60" ht="15.0" customHeight="1">
      <c r="A60" s="351" t="s">
        <v>5676</v>
      </c>
      <c r="B60" s="362">
        <v>19.0</v>
      </c>
      <c r="C60" s="344"/>
      <c r="D60" s="344"/>
      <c r="E60" s="344"/>
      <c r="F60" s="345"/>
      <c r="G60" s="344"/>
      <c r="H60" s="347">
        <v>59.0</v>
      </c>
      <c r="I60" s="14" t="s">
        <v>2108</v>
      </c>
      <c r="J60" s="14">
        <v>2.0</v>
      </c>
      <c r="K60" s="14" t="s">
        <v>5369</v>
      </c>
    </row>
    <row r="61" ht="15.0" customHeight="1">
      <c r="A61" s="351" t="s">
        <v>5434</v>
      </c>
      <c r="B61" s="362">
        <v>21.0</v>
      </c>
      <c r="C61" s="14">
        <v>21.0</v>
      </c>
      <c r="D61" s="14">
        <v>21.0</v>
      </c>
      <c r="E61" s="344"/>
      <c r="F61" s="345"/>
      <c r="G61" s="344"/>
      <c r="H61" s="347">
        <v>60.0</v>
      </c>
      <c r="I61" s="14" t="s">
        <v>5673</v>
      </c>
      <c r="J61" s="14">
        <v>2.0</v>
      </c>
      <c r="K61" s="14" t="s">
        <v>5369</v>
      </c>
    </row>
    <row r="62" ht="15.0" customHeight="1">
      <c r="A62" s="351" t="s">
        <v>5484</v>
      </c>
      <c r="B62" s="362">
        <v>22.0</v>
      </c>
      <c r="C62" s="14">
        <v>22.0</v>
      </c>
      <c r="D62" s="14">
        <v>22.0</v>
      </c>
      <c r="E62" s="344"/>
      <c r="F62" s="345"/>
      <c r="G62" s="344"/>
      <c r="H62" s="347">
        <v>61.0</v>
      </c>
      <c r="I62" s="14" t="s">
        <v>6013</v>
      </c>
      <c r="J62" s="14">
        <v>0.0</v>
      </c>
      <c r="K62" s="14" t="s">
        <v>5392</v>
      </c>
    </row>
    <row r="63" ht="15.0" customHeight="1">
      <c r="A63" s="351" t="s">
        <v>5469</v>
      </c>
      <c r="B63" s="362">
        <v>27.0</v>
      </c>
      <c r="C63" s="14">
        <v>27.0</v>
      </c>
      <c r="D63" s="14">
        <v>27.0</v>
      </c>
      <c r="E63" s="344"/>
      <c r="F63" s="345"/>
      <c r="G63" s="344"/>
      <c r="H63" s="347">
        <v>62.0</v>
      </c>
      <c r="I63" s="14" t="s">
        <v>5486</v>
      </c>
      <c r="J63" s="14">
        <v>2.0</v>
      </c>
      <c r="K63" s="14" t="s">
        <v>5369</v>
      </c>
    </row>
    <row r="64" ht="15.0" customHeight="1">
      <c r="A64" s="357" t="s">
        <v>5383</v>
      </c>
      <c r="B64" s="362"/>
      <c r="C64" s="14"/>
      <c r="D64" s="9">
        <v>28.0</v>
      </c>
      <c r="E64" s="344"/>
      <c r="F64" s="345"/>
      <c r="G64" s="344"/>
      <c r="H64" s="347">
        <v>63.0</v>
      </c>
      <c r="I64" s="14" t="s">
        <v>5912</v>
      </c>
      <c r="J64" s="9">
        <v>2.0</v>
      </c>
      <c r="K64" s="14" t="s">
        <v>5402</v>
      </c>
    </row>
    <row r="65" ht="15.0" customHeight="1">
      <c r="A65" s="351" t="s">
        <v>620</v>
      </c>
      <c r="B65" s="362">
        <v>29.0</v>
      </c>
      <c r="C65" s="14">
        <v>29.0</v>
      </c>
      <c r="D65" s="14">
        <v>29.0</v>
      </c>
      <c r="E65" s="344"/>
      <c r="F65" s="345"/>
      <c r="G65" s="344"/>
      <c r="H65" s="347">
        <v>64.0</v>
      </c>
      <c r="I65" s="14" t="s">
        <v>5742</v>
      </c>
      <c r="J65" s="14">
        <v>2.0</v>
      </c>
      <c r="K65" s="14" t="s">
        <v>5411</v>
      </c>
    </row>
    <row r="66" ht="15.0" customHeight="1">
      <c r="A66" s="351" t="s">
        <v>5683</v>
      </c>
      <c r="B66" s="362">
        <v>30.0</v>
      </c>
      <c r="C66" s="14">
        <v>30.0</v>
      </c>
      <c r="D66" s="14">
        <v>30.0</v>
      </c>
      <c r="E66" s="344"/>
      <c r="F66" s="345"/>
      <c r="G66" s="344"/>
      <c r="H66" s="347">
        <v>65.0</v>
      </c>
      <c r="I66" s="14" t="s">
        <v>5676</v>
      </c>
      <c r="J66" s="9">
        <v>2.0</v>
      </c>
      <c r="K66" s="14" t="s">
        <v>5396</v>
      </c>
    </row>
    <row r="67" ht="15.0" customHeight="1">
      <c r="A67" s="351" t="s">
        <v>5408</v>
      </c>
      <c r="B67" s="362">
        <v>32.0</v>
      </c>
      <c r="C67" s="14">
        <v>32.0</v>
      </c>
      <c r="D67" s="14">
        <v>32.0</v>
      </c>
      <c r="E67" s="344"/>
      <c r="F67" s="345"/>
      <c r="G67" s="344"/>
      <c r="H67" s="347">
        <v>66.0</v>
      </c>
      <c r="I67" s="14" t="s">
        <v>5913</v>
      </c>
      <c r="J67" s="14">
        <v>2.0</v>
      </c>
      <c r="K67" s="14" t="s">
        <v>5369</v>
      </c>
    </row>
    <row r="68" ht="15.0" customHeight="1">
      <c r="A68" s="351" t="s">
        <v>5686</v>
      </c>
      <c r="B68" s="362">
        <v>41.0</v>
      </c>
      <c r="C68" s="14">
        <v>41.0</v>
      </c>
      <c r="D68" s="14">
        <v>41.0</v>
      </c>
      <c r="E68" s="344"/>
      <c r="F68" s="345"/>
      <c r="G68" s="344"/>
      <c r="H68" s="347">
        <v>67.0</v>
      </c>
      <c r="I68" s="14" t="s">
        <v>6040</v>
      </c>
      <c r="J68" s="14">
        <v>0.0</v>
      </c>
      <c r="K68" s="14" t="s">
        <v>5392</v>
      </c>
    </row>
    <row r="69" ht="15.0" customHeight="1">
      <c r="A69" s="351" t="s">
        <v>5420</v>
      </c>
      <c r="B69" s="362">
        <v>42.0</v>
      </c>
      <c r="C69" s="14">
        <v>42.0</v>
      </c>
      <c r="D69" s="14">
        <v>42.0</v>
      </c>
      <c r="E69" s="344"/>
      <c r="F69" s="345"/>
      <c r="G69" s="344"/>
      <c r="H69" s="347">
        <v>68.0</v>
      </c>
      <c r="I69" s="14" t="s">
        <v>5686</v>
      </c>
      <c r="J69" s="14">
        <v>2.0</v>
      </c>
      <c r="K69" s="14" t="s">
        <v>5369</v>
      </c>
    </row>
    <row r="70" ht="15.0" customHeight="1">
      <c r="A70" s="351" t="s">
        <v>5467</v>
      </c>
      <c r="B70" s="362">
        <v>44.0</v>
      </c>
      <c r="C70" s="14">
        <v>44.0</v>
      </c>
      <c r="D70" s="14">
        <v>44.0</v>
      </c>
      <c r="E70" s="344"/>
      <c r="F70" s="345"/>
      <c r="G70" s="344"/>
      <c r="H70" s="347">
        <v>69.0</v>
      </c>
      <c r="I70" s="14" t="s">
        <v>5479</v>
      </c>
      <c r="J70" s="14">
        <v>2.0</v>
      </c>
      <c r="K70" s="14" t="s">
        <v>5369</v>
      </c>
    </row>
    <row r="71" ht="15.0" customHeight="1">
      <c r="A71" s="351" t="s">
        <v>5382</v>
      </c>
      <c r="B71" s="362">
        <v>45.0</v>
      </c>
      <c r="C71" s="14">
        <v>45.0</v>
      </c>
      <c r="D71" s="14">
        <v>45.0</v>
      </c>
      <c r="E71" s="344"/>
      <c r="F71" s="345"/>
      <c r="G71" s="344"/>
      <c r="H71" s="347">
        <v>70.0</v>
      </c>
      <c r="I71" s="14" t="s">
        <v>5893</v>
      </c>
      <c r="J71" s="14">
        <v>0.0</v>
      </c>
      <c r="K71" s="14" t="s">
        <v>5392</v>
      </c>
    </row>
    <row r="72" ht="15.0" customHeight="1">
      <c r="A72" s="351" t="s">
        <v>5913</v>
      </c>
      <c r="B72" s="362">
        <v>46.0</v>
      </c>
      <c r="C72" s="14">
        <v>46.0</v>
      </c>
      <c r="D72" s="14">
        <v>46.0</v>
      </c>
      <c r="E72" s="344"/>
      <c r="F72" s="345"/>
      <c r="G72" s="344"/>
      <c r="H72" s="347">
        <v>71.0</v>
      </c>
      <c r="I72" s="14" t="s">
        <v>5661</v>
      </c>
      <c r="J72" s="14">
        <v>2.0</v>
      </c>
      <c r="K72" s="14" t="s">
        <v>5411</v>
      </c>
    </row>
    <row r="73" ht="15.0" customHeight="1">
      <c r="A73" s="351" t="s">
        <v>5470</v>
      </c>
      <c r="B73" s="362">
        <v>48.0</v>
      </c>
      <c r="C73" s="14">
        <v>48.0</v>
      </c>
      <c r="D73" s="14">
        <v>48.0</v>
      </c>
      <c r="E73" s="344"/>
      <c r="F73" s="345"/>
      <c r="G73" s="344"/>
      <c r="H73" s="347">
        <v>72.0</v>
      </c>
      <c r="I73" s="14" t="s">
        <v>6074</v>
      </c>
      <c r="J73" s="14">
        <v>0.0</v>
      </c>
      <c r="K73" s="14" t="s">
        <v>5392</v>
      </c>
    </row>
    <row r="74" ht="15.0" customHeight="1">
      <c r="A74" s="351" t="s">
        <v>5740</v>
      </c>
      <c r="B74" s="362">
        <v>53.0</v>
      </c>
      <c r="C74" s="14">
        <v>53.0</v>
      </c>
      <c r="D74" s="14">
        <v>53.0</v>
      </c>
      <c r="E74" s="344"/>
      <c r="F74" s="345"/>
      <c r="G74" s="344"/>
      <c r="H74" s="347">
        <v>73.0</v>
      </c>
      <c r="I74" s="14" t="s">
        <v>5693</v>
      </c>
      <c r="J74" s="14">
        <v>0.0</v>
      </c>
      <c r="K74" s="14" t="s">
        <v>5392</v>
      </c>
    </row>
    <row r="75" ht="15.0" customHeight="1">
      <c r="A75" s="351" t="s">
        <v>5693</v>
      </c>
      <c r="B75" s="362">
        <v>61.0</v>
      </c>
      <c r="C75" s="14">
        <v>61.0</v>
      </c>
      <c r="D75" s="14">
        <v>61.0</v>
      </c>
      <c r="E75" s="344"/>
      <c r="F75" s="345"/>
      <c r="G75" s="344"/>
      <c r="H75" s="347">
        <v>74.0</v>
      </c>
      <c r="I75" s="363" t="s">
        <v>5770</v>
      </c>
      <c r="J75" s="363">
        <v>2.0</v>
      </c>
      <c r="K75" s="363" t="s">
        <v>5411</v>
      </c>
    </row>
    <row r="76" ht="15.0" customHeight="1">
      <c r="A76" s="351" t="s">
        <v>5694</v>
      </c>
      <c r="B76" s="362">
        <v>65.0</v>
      </c>
      <c r="C76" s="14">
        <v>65.0</v>
      </c>
      <c r="D76" s="14">
        <v>65.0</v>
      </c>
      <c r="E76" s="344"/>
      <c r="F76" s="345"/>
      <c r="G76" s="344"/>
      <c r="H76" s="382"/>
      <c r="I76" s="364" t="s">
        <v>5493</v>
      </c>
      <c r="J76" s="365">
        <f>SUM(J2:J75)</f>
        <v>120</v>
      </c>
      <c r="K76" s="366"/>
    </row>
    <row r="77" ht="15.0" customHeight="1">
      <c r="A77" s="351" t="s">
        <v>5660</v>
      </c>
      <c r="B77" s="362">
        <v>66.0</v>
      </c>
      <c r="C77" s="14">
        <v>66.0</v>
      </c>
      <c r="D77" s="14">
        <v>66.0</v>
      </c>
      <c r="E77" s="344"/>
      <c r="F77" s="345"/>
      <c r="G77" s="344"/>
      <c r="H77" s="382"/>
      <c r="I77" s="14" t="s">
        <v>5497</v>
      </c>
      <c r="J77" s="367">
        <f>J76-((2*5)+(2*5))</f>
        <v>100</v>
      </c>
      <c r="K77" s="3"/>
    </row>
    <row r="78" ht="15.0" customHeight="1">
      <c r="A78" s="351" t="s">
        <v>5540</v>
      </c>
      <c r="B78" s="362">
        <v>68.0</v>
      </c>
      <c r="C78" s="14">
        <v>68.0</v>
      </c>
      <c r="D78" s="14">
        <v>68.0</v>
      </c>
      <c r="E78" s="344"/>
      <c r="F78" s="345"/>
      <c r="G78" s="344"/>
      <c r="H78" s="382"/>
      <c r="I78" s="3"/>
      <c r="J78" s="344"/>
      <c r="K78" s="3"/>
    </row>
    <row r="79" ht="15.0" customHeight="1">
      <c r="A79" s="351" t="s">
        <v>1707</v>
      </c>
      <c r="B79" s="362">
        <v>70.0</v>
      </c>
      <c r="C79" s="14">
        <v>70.0</v>
      </c>
      <c r="D79" s="14"/>
      <c r="E79" s="344"/>
      <c r="F79" s="345"/>
      <c r="G79" s="344"/>
      <c r="H79" s="382"/>
      <c r="I79" s="3"/>
      <c r="J79" s="344"/>
      <c r="K79" s="3"/>
    </row>
    <row r="80" ht="15.0" customHeight="1">
      <c r="A80" s="351" t="s">
        <v>5560</v>
      </c>
      <c r="B80" s="362">
        <v>71.0</v>
      </c>
      <c r="C80" s="14">
        <v>71.0</v>
      </c>
      <c r="D80" s="14">
        <v>71.0</v>
      </c>
      <c r="E80" s="344"/>
      <c r="F80" s="345"/>
      <c r="G80" s="344"/>
      <c r="H80" s="382"/>
      <c r="I80" s="3"/>
      <c r="J80" s="344"/>
      <c r="K80" s="3"/>
    </row>
    <row r="81" ht="15.0" customHeight="1">
      <c r="A81" s="351" t="s">
        <v>5671</v>
      </c>
      <c r="B81" s="362">
        <v>77.0</v>
      </c>
      <c r="C81" s="14">
        <v>77.0</v>
      </c>
      <c r="D81" s="14">
        <v>77.0</v>
      </c>
      <c r="E81" s="344"/>
      <c r="F81" s="345"/>
      <c r="G81" s="344"/>
      <c r="H81" s="382"/>
      <c r="I81" s="3"/>
      <c r="J81" s="344"/>
      <c r="K81" s="3"/>
    </row>
    <row r="82" ht="15.0" customHeight="1">
      <c r="A82" s="351" t="s">
        <v>5456</v>
      </c>
      <c r="B82" s="356"/>
      <c r="C82" s="14">
        <v>83.0</v>
      </c>
      <c r="D82" s="14">
        <v>83.0</v>
      </c>
      <c r="E82" s="344"/>
      <c r="F82" s="345"/>
      <c r="G82" s="344"/>
      <c r="H82" s="382"/>
      <c r="I82" s="3"/>
      <c r="J82" s="344"/>
      <c r="K82" s="3"/>
    </row>
    <row r="83" ht="15.0" customHeight="1">
      <c r="A83" s="351" t="s">
        <v>5626</v>
      </c>
      <c r="B83" s="362">
        <v>85.0</v>
      </c>
      <c r="C83" s="14">
        <v>85.0</v>
      </c>
      <c r="D83" s="14">
        <v>85.0</v>
      </c>
      <c r="E83" s="344"/>
      <c r="F83" s="345"/>
      <c r="G83" s="344"/>
      <c r="H83" s="382"/>
      <c r="I83" s="3"/>
      <c r="J83" s="344"/>
      <c r="K83" s="3"/>
    </row>
    <row r="84" ht="15.0" customHeight="1">
      <c r="A84" s="351" t="s">
        <v>5755</v>
      </c>
      <c r="B84" s="362">
        <v>86.0</v>
      </c>
      <c r="C84" s="14">
        <v>86.0</v>
      </c>
      <c r="D84" s="14">
        <v>86.0</v>
      </c>
      <c r="E84" s="344"/>
      <c r="F84" s="345"/>
      <c r="G84" s="344"/>
      <c r="H84" s="382"/>
      <c r="I84" s="3"/>
      <c r="J84" s="344"/>
      <c r="K84" s="3"/>
    </row>
    <row r="85" ht="15.0" customHeight="1">
      <c r="A85" s="351" t="s">
        <v>5486</v>
      </c>
      <c r="B85" s="362">
        <v>87.0</v>
      </c>
      <c r="C85" s="14">
        <v>87.0</v>
      </c>
      <c r="D85" s="14">
        <v>87.0</v>
      </c>
      <c r="E85" s="344"/>
      <c r="F85" s="345"/>
      <c r="G85" s="344"/>
      <c r="H85" s="382"/>
      <c r="I85" s="3"/>
      <c r="J85" s="344"/>
      <c r="K85" s="3"/>
    </row>
    <row r="86" ht="15.0" customHeight="1">
      <c r="A86" s="351" t="s">
        <v>5462</v>
      </c>
      <c r="B86" s="356"/>
      <c r="C86" s="14">
        <v>88.0</v>
      </c>
      <c r="D86" s="14">
        <v>88.0</v>
      </c>
      <c r="E86" s="344"/>
      <c r="F86" s="345"/>
      <c r="G86" s="344"/>
      <c r="H86" s="382"/>
      <c r="I86" s="3"/>
      <c r="J86" s="344"/>
      <c r="K86" s="3"/>
    </row>
    <row r="87" ht="15.0" customHeight="1">
      <c r="A87" s="351" t="s">
        <v>2108</v>
      </c>
      <c r="B87" s="362">
        <v>90.0</v>
      </c>
      <c r="C87" s="14">
        <v>90.0</v>
      </c>
      <c r="D87" s="14">
        <v>90.0</v>
      </c>
      <c r="E87" s="344"/>
      <c r="F87" s="345"/>
      <c r="G87" s="344"/>
      <c r="H87" s="382"/>
      <c r="I87" s="3"/>
      <c r="J87" s="344"/>
      <c r="K87" s="3"/>
    </row>
    <row r="88" ht="15.0" customHeight="1">
      <c r="A88" s="351" t="s">
        <v>5473</v>
      </c>
      <c r="B88" s="356"/>
      <c r="C88" s="14">
        <v>94.0</v>
      </c>
      <c r="D88" s="14"/>
      <c r="E88" s="344"/>
      <c r="F88" s="345"/>
      <c r="G88" s="344"/>
      <c r="H88" s="382"/>
      <c r="I88" s="3"/>
      <c r="J88" s="344"/>
      <c r="K88" s="3"/>
    </row>
    <row r="89" ht="15.0" customHeight="1">
      <c r="A89" s="351" t="s">
        <v>5767</v>
      </c>
      <c r="B89" s="356"/>
      <c r="C89" s="14">
        <v>96.0</v>
      </c>
      <c r="D89" s="14">
        <v>96.0</v>
      </c>
      <c r="E89" s="344"/>
      <c r="F89" s="345"/>
      <c r="G89" s="344"/>
      <c r="H89" s="382"/>
      <c r="I89" s="3"/>
      <c r="J89" s="344"/>
      <c r="K89" s="3"/>
    </row>
    <row r="90" ht="15.0" customHeight="1">
      <c r="A90" s="351" t="s">
        <v>5398</v>
      </c>
      <c r="B90" s="356"/>
      <c r="C90" s="14">
        <v>100.0</v>
      </c>
      <c r="D90" s="14">
        <v>100.0</v>
      </c>
      <c r="E90" s="344"/>
      <c r="F90" s="345"/>
      <c r="G90" s="344"/>
      <c r="H90" s="382"/>
      <c r="I90" s="3"/>
      <c r="J90" s="344"/>
      <c r="K90" s="3"/>
    </row>
    <row r="91" ht="15.0" customHeight="1">
      <c r="A91" s="351" t="s">
        <v>4253</v>
      </c>
      <c r="B91" s="362" t="s">
        <v>5506</v>
      </c>
      <c r="C91" s="14" t="s">
        <v>5506</v>
      </c>
      <c r="D91" s="14"/>
      <c r="E91" s="344"/>
      <c r="F91" s="345"/>
      <c r="G91" s="344"/>
      <c r="H91" s="382"/>
      <c r="I91" s="3"/>
      <c r="J91" s="344"/>
      <c r="K91" s="3"/>
    </row>
  </sheetData>
  <mergeCells count="5">
    <mergeCell ref="A2:D2"/>
    <mergeCell ref="A20:D20"/>
    <mergeCell ref="A23:D23"/>
    <mergeCell ref="A36:D36"/>
    <mergeCell ref="A53:D53"/>
  </mergeCells>
  <conditionalFormatting sqref="B3:D18">
    <cfRule type="containsBlanks" dxfId="0" priority="1">
      <formula>LEN(TRIM(B3))=0</formula>
    </cfRule>
  </conditionalFormatting>
  <conditionalFormatting sqref="B21:D21">
    <cfRule type="containsBlanks" dxfId="0" priority="2">
      <formula>LEN(TRIM(B21))=0</formula>
    </cfRule>
  </conditionalFormatting>
  <conditionalFormatting sqref="B3:D18">
    <cfRule type="cellIs" dxfId="1" priority="3" operator="lessThanOrEqual">
      <formula>25</formula>
    </cfRule>
  </conditionalFormatting>
  <conditionalFormatting sqref="B21:D21">
    <cfRule type="cellIs" dxfId="1" priority="4" operator="lessThanOrEqual">
      <formula>25</formula>
    </cfRule>
  </conditionalFormatting>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4901</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6101</v>
      </c>
      <c r="J2" s="14">
        <v>0.0</v>
      </c>
      <c r="K2" s="14" t="s">
        <v>5392</v>
      </c>
    </row>
    <row r="3" ht="15.0" customHeight="1">
      <c r="A3" s="348" t="s">
        <v>5599</v>
      </c>
      <c r="B3" s="349">
        <v>0.0</v>
      </c>
      <c r="C3" s="350">
        <v>0.0</v>
      </c>
      <c r="D3" s="350">
        <v>0.0</v>
      </c>
      <c r="E3" s="344"/>
      <c r="F3" s="345"/>
      <c r="G3" s="344"/>
      <c r="H3" s="347">
        <v>2.0</v>
      </c>
      <c r="I3" s="14" t="s">
        <v>6102</v>
      </c>
      <c r="J3" s="14">
        <v>1.0</v>
      </c>
      <c r="K3" s="14" t="s">
        <v>5366</v>
      </c>
    </row>
    <row r="4" ht="15.0" customHeight="1">
      <c r="A4" s="351" t="s">
        <v>5730</v>
      </c>
      <c r="B4" s="352">
        <v>0.0</v>
      </c>
      <c r="C4" s="353">
        <v>0.0</v>
      </c>
      <c r="D4" s="353">
        <v>0.0</v>
      </c>
      <c r="E4" s="344"/>
      <c r="F4" s="345"/>
      <c r="G4" s="344"/>
      <c r="H4" s="347">
        <v>3.0</v>
      </c>
      <c r="I4" s="14" t="s">
        <v>5877</v>
      </c>
      <c r="J4" s="14">
        <v>0.0</v>
      </c>
      <c r="K4" s="14" t="s">
        <v>5392</v>
      </c>
    </row>
    <row r="5" ht="15.0" customHeight="1">
      <c r="A5" s="351" t="s">
        <v>3109</v>
      </c>
      <c r="B5" s="354"/>
      <c r="C5" s="353">
        <v>0.0</v>
      </c>
      <c r="D5" s="353">
        <v>0.0</v>
      </c>
      <c r="E5" s="344"/>
      <c r="F5" s="345"/>
      <c r="G5" s="344"/>
      <c r="H5" s="347">
        <v>4.0</v>
      </c>
      <c r="I5" s="14" t="s">
        <v>6103</v>
      </c>
      <c r="J5" s="9">
        <v>2.0</v>
      </c>
      <c r="K5" s="14" t="s">
        <v>5402</v>
      </c>
    </row>
    <row r="6" ht="15.0" customHeight="1">
      <c r="A6" s="351" t="s">
        <v>6101</v>
      </c>
      <c r="B6" s="352">
        <v>4.0</v>
      </c>
      <c r="C6" s="353">
        <v>4.0</v>
      </c>
      <c r="D6" s="353">
        <v>4.0</v>
      </c>
      <c r="E6" s="344"/>
      <c r="F6" s="345"/>
      <c r="G6" s="344"/>
      <c r="H6" s="347">
        <v>5.0</v>
      </c>
      <c r="I6" s="14" t="s">
        <v>5382</v>
      </c>
      <c r="J6" s="14">
        <v>2.0</v>
      </c>
      <c r="K6" s="14" t="s">
        <v>5369</v>
      </c>
    </row>
    <row r="7" ht="15.0" customHeight="1">
      <c r="A7" s="351" t="s">
        <v>6104</v>
      </c>
      <c r="B7" s="352">
        <v>9.0</v>
      </c>
      <c r="C7" s="353">
        <v>9.0</v>
      </c>
      <c r="D7" s="353">
        <v>9.0</v>
      </c>
      <c r="E7" s="344"/>
      <c r="F7" s="345"/>
      <c r="G7" s="344"/>
      <c r="H7" s="347">
        <v>6.0</v>
      </c>
      <c r="I7" s="14" t="s">
        <v>5949</v>
      </c>
      <c r="J7" s="14">
        <v>1.0</v>
      </c>
      <c r="K7" s="14" t="s">
        <v>5366</v>
      </c>
    </row>
    <row r="8" ht="15.0" customHeight="1">
      <c r="A8" s="351" t="s">
        <v>5877</v>
      </c>
      <c r="B8" s="352">
        <v>12.0</v>
      </c>
      <c r="C8" s="353">
        <v>12.0</v>
      </c>
      <c r="D8" s="353">
        <v>12.0</v>
      </c>
      <c r="E8" s="344"/>
      <c r="F8" s="345"/>
      <c r="G8" s="344"/>
      <c r="H8" s="347">
        <v>7.0</v>
      </c>
      <c r="I8" s="14" t="s">
        <v>5599</v>
      </c>
      <c r="J8" s="14">
        <v>0.0</v>
      </c>
      <c r="K8" s="14" t="s">
        <v>5392</v>
      </c>
    </row>
    <row r="9" ht="15.0" customHeight="1">
      <c r="A9" s="351" t="s">
        <v>6053</v>
      </c>
      <c r="B9" s="352">
        <v>17.0</v>
      </c>
      <c r="C9" s="353">
        <v>17.0</v>
      </c>
      <c r="D9" s="353">
        <v>17.0</v>
      </c>
      <c r="E9" s="344"/>
      <c r="F9" s="345"/>
      <c r="G9" s="344"/>
      <c r="H9" s="347">
        <v>8.0</v>
      </c>
      <c r="I9" s="14" t="s">
        <v>5603</v>
      </c>
      <c r="J9" s="14">
        <v>2.0</v>
      </c>
      <c r="K9" s="14" t="s">
        <v>5411</v>
      </c>
    </row>
    <row r="10" ht="15.0" customHeight="1">
      <c r="A10" s="351" t="s">
        <v>5886</v>
      </c>
      <c r="B10" s="352">
        <v>20.0</v>
      </c>
      <c r="C10" s="353">
        <v>20.0</v>
      </c>
      <c r="D10" s="353">
        <v>20.0</v>
      </c>
      <c r="E10" s="344"/>
      <c r="F10" s="345"/>
      <c r="G10" s="344"/>
      <c r="H10" s="347">
        <v>9.0</v>
      </c>
      <c r="I10" s="14" t="s">
        <v>5390</v>
      </c>
      <c r="J10" s="14">
        <v>2.0</v>
      </c>
      <c r="K10" s="14" t="s">
        <v>5411</v>
      </c>
    </row>
    <row r="11" ht="15.0" customHeight="1">
      <c r="A11" s="351" t="s">
        <v>5743</v>
      </c>
      <c r="B11" s="352">
        <v>25.0</v>
      </c>
      <c r="C11" s="353">
        <v>25.0</v>
      </c>
      <c r="D11" s="353">
        <v>25.0</v>
      </c>
      <c r="E11" s="344"/>
      <c r="F11" s="345"/>
      <c r="G11" s="344"/>
      <c r="H11" s="347">
        <v>10.0</v>
      </c>
      <c r="I11" s="14" t="s">
        <v>5921</v>
      </c>
      <c r="J11" s="14">
        <v>2.0</v>
      </c>
      <c r="K11" s="14" t="s">
        <v>5369</v>
      </c>
    </row>
    <row r="12" ht="15.0" customHeight="1">
      <c r="A12" s="351" t="s">
        <v>2419</v>
      </c>
      <c r="B12" s="352">
        <v>28.0</v>
      </c>
      <c r="C12" s="353">
        <v>28.0</v>
      </c>
      <c r="D12" s="353">
        <v>28.0</v>
      </c>
      <c r="E12" s="344"/>
      <c r="F12" s="345"/>
      <c r="G12" s="344"/>
      <c r="H12" s="347">
        <v>11.0</v>
      </c>
      <c r="I12" s="14" t="s">
        <v>931</v>
      </c>
      <c r="J12" s="9">
        <v>2.0</v>
      </c>
      <c r="K12" s="14" t="s">
        <v>5402</v>
      </c>
    </row>
    <row r="13" ht="15.0" customHeight="1">
      <c r="A13" s="351" t="s">
        <v>6102</v>
      </c>
      <c r="B13" s="352">
        <v>28.0</v>
      </c>
      <c r="C13" s="353">
        <v>28.0</v>
      </c>
      <c r="D13" s="353">
        <v>28.0</v>
      </c>
      <c r="E13" s="344"/>
      <c r="F13" s="345"/>
      <c r="G13" s="344"/>
      <c r="H13" s="347">
        <v>12.0</v>
      </c>
      <c r="I13" s="14" t="s">
        <v>5886</v>
      </c>
      <c r="J13" s="14">
        <v>0.0</v>
      </c>
      <c r="K13" s="14" t="s">
        <v>5392</v>
      </c>
    </row>
    <row r="14" ht="15.0" customHeight="1">
      <c r="A14" s="351" t="s">
        <v>5759</v>
      </c>
      <c r="B14" s="352">
        <v>33.0</v>
      </c>
      <c r="C14" s="353">
        <v>33.0</v>
      </c>
      <c r="D14" s="353">
        <v>33.0</v>
      </c>
      <c r="E14" s="344"/>
      <c r="F14" s="345"/>
      <c r="G14" s="344"/>
      <c r="H14" s="347">
        <v>13.0</v>
      </c>
      <c r="I14" s="14" t="s">
        <v>5398</v>
      </c>
      <c r="J14" s="14">
        <v>2.0</v>
      </c>
      <c r="K14" s="14" t="s">
        <v>5369</v>
      </c>
    </row>
    <row r="15" ht="15.0" customHeight="1">
      <c r="A15" s="351" t="s">
        <v>5958</v>
      </c>
      <c r="B15" s="352">
        <v>36.0</v>
      </c>
      <c r="C15" s="353">
        <v>36.0</v>
      </c>
      <c r="D15" s="353">
        <v>36.0</v>
      </c>
      <c r="E15" s="344"/>
      <c r="F15" s="345"/>
      <c r="G15" s="344"/>
      <c r="H15" s="347">
        <v>14.0</v>
      </c>
      <c r="I15" s="14" t="s">
        <v>6053</v>
      </c>
      <c r="J15" s="14">
        <v>0.0</v>
      </c>
      <c r="K15" s="14" t="s">
        <v>5392</v>
      </c>
    </row>
    <row r="16" ht="15.0" customHeight="1">
      <c r="A16" s="351" t="s">
        <v>5893</v>
      </c>
      <c r="B16" s="352">
        <v>41.0</v>
      </c>
      <c r="C16" s="353">
        <v>41.0</v>
      </c>
      <c r="D16" s="353">
        <v>41.0</v>
      </c>
      <c r="E16" s="344"/>
      <c r="F16" s="345"/>
      <c r="G16" s="344"/>
      <c r="H16" s="347">
        <v>15.0</v>
      </c>
      <c r="I16" s="14" t="s">
        <v>5620</v>
      </c>
      <c r="J16" s="14">
        <v>2.0</v>
      </c>
      <c r="K16" s="14" t="s">
        <v>5369</v>
      </c>
    </row>
    <row r="17" ht="15.0" customHeight="1">
      <c r="A17" s="351" t="s">
        <v>5756</v>
      </c>
      <c r="B17" s="352">
        <v>44.0</v>
      </c>
      <c r="C17" s="353">
        <v>44.0</v>
      </c>
      <c r="D17" s="353">
        <v>44.0</v>
      </c>
      <c r="E17" s="344"/>
      <c r="F17" s="345"/>
      <c r="G17" s="344"/>
      <c r="H17" s="347">
        <v>16.0</v>
      </c>
      <c r="I17" s="14" t="s">
        <v>5408</v>
      </c>
      <c r="J17" s="14">
        <v>2.0</v>
      </c>
      <c r="K17" s="14" t="s">
        <v>5369</v>
      </c>
    </row>
    <row r="18" ht="15.0" customHeight="1">
      <c r="A18" s="351" t="s">
        <v>5961</v>
      </c>
      <c r="B18" s="352">
        <v>49.0</v>
      </c>
      <c r="C18" s="353">
        <v>49.0</v>
      </c>
      <c r="D18" s="353">
        <v>49.0</v>
      </c>
      <c r="E18" s="344"/>
      <c r="F18" s="345"/>
      <c r="G18" s="344"/>
      <c r="H18" s="347">
        <v>17.0</v>
      </c>
      <c r="I18" s="14" t="s">
        <v>5730</v>
      </c>
      <c r="J18" s="14">
        <v>0.0</v>
      </c>
      <c r="K18" s="14" t="s">
        <v>5392</v>
      </c>
    </row>
    <row r="19" ht="15.0" customHeight="1">
      <c r="A19" s="351" t="s">
        <v>3687</v>
      </c>
      <c r="B19" s="352">
        <v>52.0</v>
      </c>
      <c r="C19" s="353">
        <v>52.0</v>
      </c>
      <c r="D19" s="353">
        <v>52.0</v>
      </c>
      <c r="E19" s="344"/>
      <c r="F19" s="345"/>
      <c r="G19" s="344"/>
      <c r="H19" s="347">
        <v>18.0</v>
      </c>
      <c r="I19" s="14" t="s">
        <v>3687</v>
      </c>
      <c r="J19" s="14">
        <v>1.0</v>
      </c>
      <c r="K19" s="14" t="s">
        <v>5366</v>
      </c>
    </row>
    <row r="20" ht="15.0" customHeight="1">
      <c r="A20" s="351" t="s">
        <v>6106</v>
      </c>
      <c r="B20" s="352">
        <v>57.0</v>
      </c>
      <c r="C20" s="353">
        <v>57.0</v>
      </c>
      <c r="D20" s="353">
        <v>57.0</v>
      </c>
      <c r="E20" s="344"/>
      <c r="F20" s="345"/>
      <c r="G20" s="344"/>
      <c r="H20" s="347">
        <v>19.0</v>
      </c>
      <c r="I20" s="14" t="s">
        <v>5928</v>
      </c>
      <c r="J20" s="14">
        <v>2.0</v>
      </c>
      <c r="K20" s="14" t="s">
        <v>5369</v>
      </c>
    </row>
    <row r="21" ht="15.0" customHeight="1">
      <c r="A21" s="351" t="s">
        <v>5949</v>
      </c>
      <c r="B21" s="354"/>
      <c r="C21" s="353">
        <v>60.0</v>
      </c>
      <c r="D21" s="353">
        <v>60.0</v>
      </c>
      <c r="E21" s="344"/>
      <c r="F21" s="345"/>
      <c r="G21" s="344"/>
      <c r="H21" s="347">
        <v>20.0</v>
      </c>
      <c r="I21" s="14" t="s">
        <v>5420</v>
      </c>
      <c r="J21" s="14">
        <v>2.0</v>
      </c>
      <c r="K21" s="14" t="s">
        <v>5369</v>
      </c>
    </row>
    <row r="22" ht="15.0" customHeight="1">
      <c r="A22" s="3"/>
      <c r="B22" s="344"/>
      <c r="C22" s="344"/>
      <c r="D22" s="344"/>
      <c r="E22" s="344"/>
      <c r="F22" s="345"/>
      <c r="G22" s="344"/>
      <c r="H22" s="347">
        <v>21.0</v>
      </c>
      <c r="I22" s="14" t="s">
        <v>6106</v>
      </c>
      <c r="J22" s="14">
        <v>1.0</v>
      </c>
      <c r="K22" s="14" t="s">
        <v>5366</v>
      </c>
    </row>
    <row r="23" ht="19.5" customHeight="1">
      <c r="A23" s="346" t="s">
        <v>5426</v>
      </c>
      <c r="B23" s="48"/>
      <c r="C23" s="48"/>
      <c r="D23" s="48"/>
      <c r="E23" s="344"/>
      <c r="F23" s="345"/>
      <c r="G23" s="344"/>
      <c r="H23" s="347">
        <v>22.0</v>
      </c>
      <c r="I23" s="14" t="s">
        <v>5744</v>
      </c>
      <c r="J23" s="14">
        <v>2.0</v>
      </c>
      <c r="K23" s="14" t="s">
        <v>5369</v>
      </c>
    </row>
    <row r="24" ht="15.0" customHeight="1">
      <c r="A24" s="348" t="s">
        <v>6103</v>
      </c>
      <c r="B24" s="349">
        <v>0.0</v>
      </c>
      <c r="C24" s="350">
        <v>0.0</v>
      </c>
      <c r="D24" s="350">
        <v>0.0</v>
      </c>
      <c r="E24" s="344"/>
      <c r="F24" s="345"/>
      <c r="G24" s="344"/>
      <c r="H24" s="347">
        <v>23.0</v>
      </c>
      <c r="I24" s="14" t="s">
        <v>5736</v>
      </c>
      <c r="J24" s="9">
        <v>2.0</v>
      </c>
      <c r="K24" s="14" t="s">
        <v>5402</v>
      </c>
    </row>
    <row r="25" ht="15.0" customHeight="1">
      <c r="A25" s="351" t="s">
        <v>931</v>
      </c>
      <c r="B25" s="352">
        <v>0.0</v>
      </c>
      <c r="C25" s="353">
        <v>0.0</v>
      </c>
      <c r="D25" s="353">
        <v>0.0</v>
      </c>
      <c r="E25" s="344"/>
      <c r="F25" s="345"/>
      <c r="G25" s="344"/>
      <c r="H25" s="347">
        <v>24.0</v>
      </c>
      <c r="I25" s="14" t="s">
        <v>5747</v>
      </c>
      <c r="J25" s="14">
        <v>2.0</v>
      </c>
      <c r="K25" s="14" t="s">
        <v>5369</v>
      </c>
    </row>
    <row r="26" ht="15.0" customHeight="1">
      <c r="A26" s="351" t="s">
        <v>5736</v>
      </c>
      <c r="B26" s="352">
        <v>0.0</v>
      </c>
      <c r="C26" s="353">
        <v>0.0</v>
      </c>
      <c r="D26" s="353">
        <v>0.0</v>
      </c>
      <c r="E26" s="358"/>
      <c r="F26" s="345"/>
      <c r="G26" s="344"/>
      <c r="H26" s="347">
        <v>25.0</v>
      </c>
      <c r="I26" s="14" t="s">
        <v>5750</v>
      </c>
      <c r="J26" s="14">
        <v>2.0</v>
      </c>
      <c r="K26" s="14" t="s">
        <v>5369</v>
      </c>
    </row>
    <row r="27" ht="15.0" customHeight="1">
      <c r="A27" s="351" t="s">
        <v>5905</v>
      </c>
      <c r="B27" s="352">
        <v>0.0</v>
      </c>
      <c r="C27" s="353">
        <v>0.0</v>
      </c>
      <c r="D27" s="353">
        <v>0.0</v>
      </c>
      <c r="E27" s="344"/>
      <c r="F27" s="345"/>
      <c r="G27" s="344"/>
      <c r="H27" s="347">
        <v>26.0</v>
      </c>
      <c r="I27" s="14" t="s">
        <v>1707</v>
      </c>
      <c r="J27" s="14">
        <v>2.0</v>
      </c>
      <c r="K27" s="14" t="s">
        <v>5369</v>
      </c>
    </row>
    <row r="28" ht="15.0" customHeight="1">
      <c r="A28" s="351" t="s">
        <v>2859</v>
      </c>
      <c r="B28" s="352">
        <v>0.0</v>
      </c>
      <c r="C28" s="353">
        <v>0.0</v>
      </c>
      <c r="D28" s="353">
        <v>0.0</v>
      </c>
      <c r="E28" s="344"/>
      <c r="F28" s="345"/>
      <c r="G28" s="344"/>
      <c r="H28" s="347">
        <v>27.0</v>
      </c>
      <c r="I28" s="14" t="s">
        <v>5434</v>
      </c>
      <c r="J28" s="14">
        <v>2.0</v>
      </c>
      <c r="K28" s="14" t="s">
        <v>5369</v>
      </c>
    </row>
    <row r="29" ht="15.0" customHeight="1">
      <c r="A29" s="351" t="s">
        <v>5906</v>
      </c>
      <c r="B29" s="352">
        <v>0.0</v>
      </c>
      <c r="C29" s="353">
        <v>0.0</v>
      </c>
      <c r="D29" s="353">
        <v>0.0</v>
      </c>
      <c r="E29" s="344"/>
      <c r="F29" s="345"/>
      <c r="G29" s="344"/>
      <c r="H29" s="347">
        <v>28.0</v>
      </c>
      <c r="I29" s="14" t="s">
        <v>5905</v>
      </c>
      <c r="J29" s="14">
        <v>2.0</v>
      </c>
      <c r="K29" s="14" t="s">
        <v>5411</v>
      </c>
    </row>
    <row r="30" ht="15.0" customHeight="1">
      <c r="A30" s="351" t="s">
        <v>1280</v>
      </c>
      <c r="B30" s="352">
        <v>0.0</v>
      </c>
      <c r="C30" s="353">
        <v>0.0</v>
      </c>
      <c r="D30" s="353">
        <v>0.0</v>
      </c>
      <c r="E30" s="344"/>
      <c r="F30" s="345"/>
      <c r="G30" s="344"/>
      <c r="H30" s="347">
        <v>29.0</v>
      </c>
      <c r="I30" s="14" t="s">
        <v>5540</v>
      </c>
      <c r="J30" s="14">
        <v>2.0</v>
      </c>
      <c r="K30" s="14" t="s">
        <v>5369</v>
      </c>
    </row>
    <row r="31" ht="15.0" customHeight="1">
      <c r="A31" s="351" t="s">
        <v>1212</v>
      </c>
      <c r="B31" s="352">
        <v>0.0</v>
      </c>
      <c r="C31" s="353">
        <v>0.0</v>
      </c>
      <c r="D31" s="353">
        <v>0.0</v>
      </c>
      <c r="E31" s="344"/>
      <c r="F31" s="345"/>
      <c r="G31" s="344"/>
      <c r="H31" s="347">
        <v>30.0</v>
      </c>
      <c r="I31" s="14" t="s">
        <v>5961</v>
      </c>
      <c r="J31" s="14">
        <v>1.0</v>
      </c>
      <c r="K31" s="14" t="s">
        <v>5366</v>
      </c>
    </row>
    <row r="32" ht="15.0" customHeight="1">
      <c r="A32" s="357" t="s">
        <v>5462</v>
      </c>
      <c r="B32" s="352">
        <v>0.0</v>
      </c>
      <c r="C32" s="353">
        <v>0.0</v>
      </c>
      <c r="D32" s="353">
        <v>0.0</v>
      </c>
      <c r="E32" s="344"/>
      <c r="F32" s="345"/>
      <c r="G32" s="344"/>
      <c r="H32" s="347">
        <v>31.0</v>
      </c>
      <c r="I32" s="14" t="s">
        <v>2859</v>
      </c>
      <c r="J32" s="14">
        <v>2.0</v>
      </c>
      <c r="K32" s="14" t="s">
        <v>5411</v>
      </c>
    </row>
    <row r="33" ht="15.0" customHeight="1">
      <c r="A33" s="357" t="s">
        <v>5769</v>
      </c>
      <c r="B33" s="352">
        <v>0.0</v>
      </c>
      <c r="C33" s="353">
        <v>0.0</v>
      </c>
      <c r="D33" s="353">
        <v>0.0</v>
      </c>
      <c r="E33" s="344"/>
      <c r="F33" s="345"/>
      <c r="G33" s="344"/>
      <c r="H33" s="347">
        <v>32.0</v>
      </c>
      <c r="I33" s="14" t="s">
        <v>5906</v>
      </c>
      <c r="J33" s="9">
        <v>2.0</v>
      </c>
      <c r="K33" s="14" t="s">
        <v>5402</v>
      </c>
    </row>
    <row r="34" ht="15.0" customHeight="1">
      <c r="A34" s="357" t="s">
        <v>5661</v>
      </c>
      <c r="B34" s="352">
        <v>0.0</v>
      </c>
      <c r="C34" s="353">
        <v>0.0</v>
      </c>
      <c r="D34" s="353">
        <v>0.0</v>
      </c>
      <c r="E34" s="344"/>
      <c r="F34" s="345"/>
      <c r="G34" s="344"/>
      <c r="H34" s="347">
        <v>33.0</v>
      </c>
      <c r="I34" s="14" t="s">
        <v>5759</v>
      </c>
      <c r="J34" s="14">
        <v>1.0</v>
      </c>
      <c r="K34" s="14" t="s">
        <v>5366</v>
      </c>
    </row>
    <row r="35" ht="15.0" customHeight="1">
      <c r="A35" s="351" t="s">
        <v>5907</v>
      </c>
      <c r="B35" s="354"/>
      <c r="C35" s="353">
        <v>0.0</v>
      </c>
      <c r="D35" s="353">
        <v>0.0</v>
      </c>
      <c r="E35" s="344"/>
      <c r="F35" s="345"/>
      <c r="G35" s="344"/>
      <c r="H35" s="347">
        <v>34.0</v>
      </c>
      <c r="I35" s="14" t="s">
        <v>1280</v>
      </c>
      <c r="J35" s="14">
        <v>2.0</v>
      </c>
      <c r="K35" s="14" t="s">
        <v>5411</v>
      </c>
    </row>
    <row r="36" ht="15.0" customHeight="1">
      <c r="A36" s="3"/>
      <c r="B36" s="344"/>
      <c r="C36" s="344"/>
      <c r="D36" s="344"/>
      <c r="E36" s="344"/>
      <c r="F36" s="345"/>
      <c r="G36" s="344"/>
      <c r="H36" s="347">
        <v>35.0</v>
      </c>
      <c r="I36" s="14" t="s">
        <v>5447</v>
      </c>
      <c r="J36" s="14">
        <v>2.0</v>
      </c>
      <c r="K36" s="14" t="s">
        <v>5369</v>
      </c>
    </row>
    <row r="37" ht="19.5" customHeight="1">
      <c r="A37" s="346" t="s">
        <v>5411</v>
      </c>
      <c r="B37" s="48"/>
      <c r="C37" s="48"/>
      <c r="D37" s="48"/>
      <c r="E37" s="344"/>
      <c r="F37" s="345"/>
      <c r="G37" s="344"/>
      <c r="H37" s="347">
        <v>36.0</v>
      </c>
      <c r="I37" s="14" t="s">
        <v>5542</v>
      </c>
      <c r="J37" s="14">
        <v>2.0</v>
      </c>
      <c r="K37" s="14" t="s">
        <v>5369</v>
      </c>
    </row>
    <row r="38" ht="15.0" customHeight="1">
      <c r="A38" s="348" t="s">
        <v>5603</v>
      </c>
      <c r="B38" s="349">
        <v>0.0</v>
      </c>
      <c r="C38" s="350">
        <v>0.0</v>
      </c>
      <c r="D38" s="353"/>
      <c r="E38" s="344"/>
      <c r="F38" s="345"/>
      <c r="G38" s="344"/>
      <c r="H38" s="347">
        <v>37.0</v>
      </c>
      <c r="I38" s="14" t="s">
        <v>5756</v>
      </c>
      <c r="J38" s="14">
        <v>1.0</v>
      </c>
      <c r="K38" s="14" t="s">
        <v>5366</v>
      </c>
    </row>
    <row r="39" ht="15.0" customHeight="1">
      <c r="A39" s="351" t="s">
        <v>5390</v>
      </c>
      <c r="B39" s="352">
        <v>0.0</v>
      </c>
      <c r="C39" s="353">
        <v>0.0</v>
      </c>
      <c r="D39" s="353"/>
      <c r="E39" s="344"/>
      <c r="F39" s="345"/>
      <c r="G39" s="344"/>
      <c r="H39" s="347">
        <v>38.0</v>
      </c>
      <c r="I39" s="14" t="s">
        <v>5456</v>
      </c>
      <c r="J39" s="14">
        <v>2.0</v>
      </c>
      <c r="K39" s="14" t="s">
        <v>5369</v>
      </c>
    </row>
    <row r="40" ht="15.0" customHeight="1">
      <c r="A40" s="351" t="s">
        <v>5905</v>
      </c>
      <c r="B40" s="352">
        <v>0.0</v>
      </c>
      <c r="C40" s="353">
        <v>0.0</v>
      </c>
      <c r="D40" s="353"/>
      <c r="E40" s="344"/>
      <c r="F40" s="345"/>
      <c r="G40" s="344"/>
      <c r="H40" s="347">
        <v>39.0</v>
      </c>
      <c r="I40" s="14" t="s">
        <v>5762</v>
      </c>
      <c r="J40" s="14">
        <v>2.0</v>
      </c>
      <c r="K40" s="14" t="s">
        <v>5411</v>
      </c>
    </row>
    <row r="41" ht="15.0" customHeight="1">
      <c r="A41" s="351" t="s">
        <v>5961</v>
      </c>
      <c r="B41" s="352">
        <v>0.0</v>
      </c>
      <c r="C41" s="353">
        <v>0.0</v>
      </c>
      <c r="D41" s="353"/>
      <c r="E41" s="344"/>
      <c r="F41" s="345"/>
      <c r="G41" s="344"/>
      <c r="H41" s="347">
        <v>40.0</v>
      </c>
      <c r="I41" s="14" t="s">
        <v>5457</v>
      </c>
      <c r="J41" s="14">
        <v>2.0</v>
      </c>
      <c r="K41" s="14" t="s">
        <v>5411</v>
      </c>
    </row>
    <row r="42" ht="15.0" customHeight="1">
      <c r="A42" s="351" t="s">
        <v>2859</v>
      </c>
      <c r="B42" s="352">
        <v>0.0</v>
      </c>
      <c r="C42" s="353">
        <v>0.0</v>
      </c>
      <c r="D42" s="353"/>
      <c r="E42" s="344"/>
      <c r="F42" s="345"/>
      <c r="G42" s="344"/>
      <c r="H42" s="347">
        <v>41.0</v>
      </c>
      <c r="I42" s="14" t="s">
        <v>5743</v>
      </c>
      <c r="J42" s="14">
        <v>0.0</v>
      </c>
      <c r="K42" s="14" t="s">
        <v>5392</v>
      </c>
    </row>
    <row r="43" ht="15.0" customHeight="1">
      <c r="A43" s="351" t="s">
        <v>5759</v>
      </c>
      <c r="B43" s="352">
        <v>0.0</v>
      </c>
      <c r="C43" s="353">
        <v>0.0</v>
      </c>
      <c r="D43" s="353"/>
      <c r="E43" s="344"/>
      <c r="F43" s="345"/>
      <c r="G43" s="344"/>
      <c r="H43" s="347">
        <v>42.0</v>
      </c>
      <c r="I43" s="14" t="s">
        <v>1934</v>
      </c>
      <c r="J43" s="14">
        <v>2.0</v>
      </c>
      <c r="K43" s="14" t="s">
        <v>5369</v>
      </c>
    </row>
    <row r="44" ht="15.0" customHeight="1">
      <c r="A44" s="351" t="s">
        <v>1280</v>
      </c>
      <c r="B44" s="352">
        <v>0.0</v>
      </c>
      <c r="C44" s="353">
        <v>0.0</v>
      </c>
      <c r="D44" s="353"/>
      <c r="E44" s="344"/>
      <c r="F44" s="345"/>
      <c r="G44" s="344"/>
      <c r="H44" s="347">
        <v>43.0</v>
      </c>
      <c r="I44" s="14" t="s">
        <v>2419</v>
      </c>
      <c r="J44" s="14">
        <v>1.0</v>
      </c>
      <c r="K44" s="14" t="s">
        <v>5366</v>
      </c>
    </row>
    <row r="45" ht="15.0" customHeight="1">
      <c r="A45" s="351" t="s">
        <v>5762</v>
      </c>
      <c r="B45" s="352">
        <v>0.0</v>
      </c>
      <c r="C45" s="353">
        <v>0.0</v>
      </c>
      <c r="D45" s="353"/>
      <c r="E45" s="344"/>
      <c r="F45" s="345"/>
      <c r="G45" s="344"/>
      <c r="H45" s="347">
        <v>44.0</v>
      </c>
      <c r="I45" s="14" t="s">
        <v>5768</v>
      </c>
      <c r="J45" s="14">
        <v>2.0</v>
      </c>
      <c r="K45" s="14" t="s">
        <v>5369</v>
      </c>
    </row>
    <row r="46" ht="15.0" customHeight="1">
      <c r="A46" s="351" t="s">
        <v>5457</v>
      </c>
      <c r="B46" s="352">
        <v>0.0</v>
      </c>
      <c r="C46" s="353">
        <v>0.0</v>
      </c>
      <c r="D46" s="353"/>
      <c r="E46" s="344"/>
      <c r="F46" s="345"/>
      <c r="G46" s="344"/>
      <c r="H46" s="347">
        <v>45.0</v>
      </c>
      <c r="I46" s="14" t="s">
        <v>5463</v>
      </c>
      <c r="J46" s="14">
        <v>2.0</v>
      </c>
      <c r="K46" s="14" t="s">
        <v>5369</v>
      </c>
    </row>
    <row r="47" ht="15.0" customHeight="1">
      <c r="A47" s="351" t="s">
        <v>3203</v>
      </c>
      <c r="B47" s="354"/>
      <c r="C47" s="353">
        <v>0.0</v>
      </c>
      <c r="D47" s="353"/>
      <c r="E47" s="344"/>
      <c r="F47" s="345"/>
      <c r="G47" s="344"/>
      <c r="H47" s="347">
        <v>46.0</v>
      </c>
      <c r="I47" s="14" t="s">
        <v>5548</v>
      </c>
      <c r="J47" s="14">
        <v>2.0</v>
      </c>
      <c r="K47" s="14" t="s">
        <v>5369</v>
      </c>
    </row>
    <row r="48" ht="15.0" customHeight="1">
      <c r="A48" s="351" t="s">
        <v>5462</v>
      </c>
      <c r="B48" s="352">
        <v>0.0</v>
      </c>
      <c r="C48" s="355"/>
      <c r="D48" s="355"/>
      <c r="E48" s="344"/>
      <c r="F48" s="345"/>
      <c r="G48" s="344"/>
      <c r="H48" s="347">
        <v>47.0</v>
      </c>
      <c r="I48" s="14" t="s">
        <v>1212</v>
      </c>
      <c r="J48" s="9">
        <v>2.0</v>
      </c>
      <c r="K48" s="14" t="s">
        <v>5402</v>
      </c>
    </row>
    <row r="49" ht="15.0" customHeight="1">
      <c r="A49" s="351" t="s">
        <v>5911</v>
      </c>
      <c r="B49" s="352">
        <v>0.0</v>
      </c>
      <c r="C49" s="353">
        <v>0.0</v>
      </c>
      <c r="D49" s="353"/>
      <c r="E49" s="344"/>
      <c r="F49" s="345"/>
      <c r="G49" s="344"/>
      <c r="H49" s="347">
        <v>48.0</v>
      </c>
      <c r="I49" s="14" t="s">
        <v>5958</v>
      </c>
      <c r="J49" s="14">
        <v>1.0</v>
      </c>
      <c r="K49" s="14" t="s">
        <v>5366</v>
      </c>
    </row>
    <row r="50" ht="15.0" customHeight="1">
      <c r="A50" s="351" t="s">
        <v>5464</v>
      </c>
      <c r="B50" s="352">
        <v>0.0</v>
      </c>
      <c r="C50" s="353">
        <v>0.0</v>
      </c>
      <c r="D50" s="353"/>
      <c r="E50" s="344"/>
      <c r="F50" s="345"/>
      <c r="G50" s="344"/>
      <c r="H50" s="347">
        <v>49.0</v>
      </c>
      <c r="I50" s="14" t="s">
        <v>5467</v>
      </c>
      <c r="J50" s="14">
        <v>2.0</v>
      </c>
      <c r="K50" s="14" t="s">
        <v>5369</v>
      </c>
    </row>
    <row r="51" ht="15.0" customHeight="1">
      <c r="A51" s="351" t="s">
        <v>5769</v>
      </c>
      <c r="B51" s="352">
        <v>0.0</v>
      </c>
      <c r="C51" s="353">
        <v>0.0</v>
      </c>
      <c r="D51" s="353"/>
      <c r="E51" s="344"/>
      <c r="F51" s="345"/>
      <c r="G51" s="344"/>
      <c r="H51" s="347">
        <v>50.0</v>
      </c>
      <c r="I51" s="14" t="s">
        <v>5469</v>
      </c>
      <c r="J51" s="14">
        <v>2.0</v>
      </c>
      <c r="K51" s="14" t="s">
        <v>5369</v>
      </c>
    </row>
    <row r="52" ht="15.0" customHeight="1">
      <c r="A52" s="351" t="s">
        <v>5661</v>
      </c>
      <c r="B52" s="352">
        <v>0.0</v>
      </c>
      <c r="C52" s="353">
        <v>0.0</v>
      </c>
      <c r="D52" s="353"/>
      <c r="E52" s="344"/>
      <c r="F52" s="345"/>
      <c r="G52" s="344"/>
      <c r="H52" s="347">
        <v>51.0</v>
      </c>
      <c r="I52" s="14" t="s">
        <v>5470</v>
      </c>
      <c r="J52" s="14">
        <v>2.0</v>
      </c>
      <c r="K52" s="14" t="s">
        <v>5369</v>
      </c>
    </row>
    <row r="53" ht="15.0" customHeight="1">
      <c r="A53" s="3"/>
      <c r="B53" s="344"/>
      <c r="C53" s="344"/>
      <c r="D53" s="344"/>
      <c r="E53" s="344"/>
      <c r="F53" s="345"/>
      <c r="G53" s="344"/>
      <c r="H53" s="347">
        <v>52.0</v>
      </c>
      <c r="I53" s="14" t="s">
        <v>5473</v>
      </c>
      <c r="J53" s="14">
        <v>2.0</v>
      </c>
      <c r="K53" s="14" t="s">
        <v>5369</v>
      </c>
    </row>
    <row r="54" ht="19.5" customHeight="1">
      <c r="A54" s="346" t="s">
        <v>5369</v>
      </c>
      <c r="B54" s="48"/>
      <c r="C54" s="48"/>
      <c r="D54" s="48"/>
      <c r="E54" s="344"/>
      <c r="F54" s="345"/>
      <c r="G54" s="344"/>
      <c r="H54" s="347">
        <v>53.0</v>
      </c>
      <c r="I54" s="14" t="s">
        <v>3203</v>
      </c>
      <c r="J54" s="14">
        <v>2.0</v>
      </c>
      <c r="K54" s="14" t="s">
        <v>5411</v>
      </c>
    </row>
    <row r="55" ht="15.0" customHeight="1">
      <c r="A55" s="348" t="s">
        <v>5921</v>
      </c>
      <c r="B55" s="372">
        <v>4.0</v>
      </c>
      <c r="C55" s="361">
        <v>4.0</v>
      </c>
      <c r="D55" s="361">
        <v>4.0</v>
      </c>
      <c r="E55" s="344"/>
      <c r="F55" s="345"/>
      <c r="G55" s="344"/>
      <c r="H55" s="347">
        <v>54.0</v>
      </c>
      <c r="I55" s="14" t="s">
        <v>5462</v>
      </c>
      <c r="J55" s="14">
        <v>2.0</v>
      </c>
      <c r="K55" s="14" t="s">
        <v>5369</v>
      </c>
    </row>
    <row r="56" ht="15.0" customHeight="1">
      <c r="A56" s="351" t="s">
        <v>5479</v>
      </c>
      <c r="B56" s="362">
        <v>6.0</v>
      </c>
      <c r="C56" s="14">
        <v>6.0</v>
      </c>
      <c r="D56" s="14">
        <v>6.0</v>
      </c>
      <c r="E56" s="344"/>
      <c r="F56" s="345"/>
      <c r="G56" s="344"/>
      <c r="H56" s="347">
        <v>55.0</v>
      </c>
      <c r="I56" s="14" t="s">
        <v>3950</v>
      </c>
      <c r="J56" s="14">
        <v>2.0</v>
      </c>
      <c r="K56" s="14" t="s">
        <v>5369</v>
      </c>
    </row>
    <row r="57" ht="15.0" customHeight="1">
      <c r="A57" s="351" t="s">
        <v>5482</v>
      </c>
      <c r="B57" s="362">
        <v>9.0</v>
      </c>
      <c r="C57" s="14">
        <v>9.0</v>
      </c>
      <c r="D57" s="14">
        <v>9.0</v>
      </c>
      <c r="E57" s="344"/>
      <c r="F57" s="345"/>
      <c r="G57" s="344"/>
      <c r="H57" s="347">
        <v>56.0</v>
      </c>
      <c r="I57" s="14" t="s">
        <v>1304</v>
      </c>
      <c r="J57" s="14">
        <v>2.0</v>
      </c>
      <c r="K57" s="14" t="s">
        <v>5369</v>
      </c>
    </row>
    <row r="58" ht="15.0" customHeight="1">
      <c r="A58" s="351" t="s">
        <v>5447</v>
      </c>
      <c r="B58" s="362">
        <v>10.0</v>
      </c>
      <c r="C58" s="14">
        <v>10.0</v>
      </c>
      <c r="D58" s="14">
        <v>10.0</v>
      </c>
      <c r="E58" s="344"/>
      <c r="F58" s="345"/>
      <c r="G58" s="344"/>
      <c r="H58" s="347">
        <v>57.0</v>
      </c>
      <c r="I58" s="14" t="s">
        <v>5911</v>
      </c>
      <c r="J58" s="14">
        <v>2.0</v>
      </c>
      <c r="K58" s="14" t="s">
        <v>5411</v>
      </c>
    </row>
    <row r="59" ht="15.0" customHeight="1">
      <c r="A59" s="351" t="s">
        <v>5673</v>
      </c>
      <c r="B59" s="362">
        <v>11.0</v>
      </c>
      <c r="C59" s="14">
        <v>11.0</v>
      </c>
      <c r="D59" s="14">
        <v>11.0</v>
      </c>
      <c r="E59" s="344"/>
      <c r="F59" s="345"/>
      <c r="G59" s="344"/>
      <c r="H59" s="347">
        <v>58.0</v>
      </c>
      <c r="I59" s="14" t="s">
        <v>5464</v>
      </c>
      <c r="J59" s="14">
        <v>2.0</v>
      </c>
      <c r="K59" s="14" t="s">
        <v>5411</v>
      </c>
    </row>
    <row r="60" ht="15.0" customHeight="1">
      <c r="A60" s="351" t="s">
        <v>5542</v>
      </c>
      <c r="B60" s="362">
        <v>15.0</v>
      </c>
      <c r="C60" s="14">
        <v>15.0</v>
      </c>
      <c r="D60" s="14">
        <v>15.0</v>
      </c>
      <c r="E60" s="344"/>
      <c r="F60" s="345"/>
      <c r="G60" s="344"/>
      <c r="H60" s="347">
        <v>59.0</v>
      </c>
      <c r="I60" s="14" t="s">
        <v>5484</v>
      </c>
      <c r="J60" s="14">
        <v>2.0</v>
      </c>
      <c r="K60" s="14" t="s">
        <v>5369</v>
      </c>
    </row>
    <row r="61" ht="15.0" customHeight="1">
      <c r="A61" s="351" t="s">
        <v>1934</v>
      </c>
      <c r="B61" s="362">
        <v>16.0</v>
      </c>
      <c r="C61" s="14">
        <v>16.0</v>
      </c>
      <c r="D61" s="14">
        <v>16.0</v>
      </c>
      <c r="E61" s="344"/>
      <c r="F61" s="345"/>
      <c r="G61" s="344"/>
      <c r="H61" s="347">
        <v>60.0</v>
      </c>
      <c r="I61" s="14" t="s">
        <v>5769</v>
      </c>
      <c r="J61" s="14">
        <v>2.0</v>
      </c>
      <c r="K61" s="14" t="s">
        <v>5411</v>
      </c>
    </row>
    <row r="62" ht="15.0" customHeight="1">
      <c r="A62" s="351" t="s">
        <v>5463</v>
      </c>
      <c r="B62" s="362">
        <v>17.0</v>
      </c>
      <c r="C62" s="14">
        <v>17.0</v>
      </c>
      <c r="D62" s="14">
        <v>17.0</v>
      </c>
      <c r="E62" s="344"/>
      <c r="F62" s="345"/>
      <c r="G62" s="344"/>
      <c r="H62" s="347">
        <v>61.0</v>
      </c>
      <c r="I62" s="14" t="s">
        <v>2108</v>
      </c>
      <c r="J62" s="14">
        <v>2.0</v>
      </c>
      <c r="K62" s="14" t="s">
        <v>5369</v>
      </c>
    </row>
    <row r="63" ht="15.0" customHeight="1">
      <c r="A63" s="351" t="s">
        <v>5548</v>
      </c>
      <c r="B63" s="362">
        <v>18.0</v>
      </c>
      <c r="C63" s="14">
        <v>18.0</v>
      </c>
      <c r="D63" s="14">
        <v>18.0</v>
      </c>
      <c r="E63" s="344"/>
      <c r="F63" s="345"/>
      <c r="G63" s="344"/>
      <c r="H63" s="347">
        <v>62.0</v>
      </c>
      <c r="I63" s="14" t="s">
        <v>5673</v>
      </c>
      <c r="J63" s="14">
        <v>2.0</v>
      </c>
      <c r="K63" s="14" t="s">
        <v>5369</v>
      </c>
    </row>
    <row r="64" ht="15.0" customHeight="1">
      <c r="A64" s="351" t="s">
        <v>5434</v>
      </c>
      <c r="B64" s="362">
        <v>21.0</v>
      </c>
      <c r="C64" s="14">
        <v>21.0</v>
      </c>
      <c r="D64" s="14">
        <v>21.0</v>
      </c>
      <c r="E64" s="344"/>
      <c r="F64" s="345"/>
      <c r="G64" s="344"/>
      <c r="H64" s="347">
        <v>63.0</v>
      </c>
      <c r="I64" s="14" t="s">
        <v>5486</v>
      </c>
      <c r="J64" s="14">
        <v>2.0</v>
      </c>
      <c r="K64" s="14" t="s">
        <v>5369</v>
      </c>
    </row>
    <row r="65" ht="15.0" customHeight="1">
      <c r="A65" s="351" t="s">
        <v>5484</v>
      </c>
      <c r="B65" s="362">
        <v>22.0</v>
      </c>
      <c r="C65" s="14">
        <v>22.0</v>
      </c>
      <c r="D65" s="14">
        <v>22.0</v>
      </c>
      <c r="E65" s="344"/>
      <c r="F65" s="345"/>
      <c r="G65" s="344"/>
      <c r="H65" s="347">
        <v>64.0</v>
      </c>
      <c r="I65" s="14" t="s">
        <v>5913</v>
      </c>
      <c r="J65" s="14">
        <v>2.0</v>
      </c>
      <c r="K65" s="14" t="s">
        <v>5369</v>
      </c>
    </row>
    <row r="66" ht="15.0" customHeight="1">
      <c r="A66" s="351" t="s">
        <v>6015</v>
      </c>
      <c r="B66" s="362">
        <v>24.0</v>
      </c>
      <c r="C66" s="14">
        <v>24.0</v>
      </c>
      <c r="D66" s="14">
        <v>24.0</v>
      </c>
      <c r="E66" s="344"/>
      <c r="F66" s="345"/>
      <c r="G66" s="344"/>
      <c r="H66" s="347">
        <v>65.0</v>
      </c>
      <c r="I66" s="14" t="s">
        <v>6016</v>
      </c>
      <c r="J66" s="14">
        <v>2.0</v>
      </c>
      <c r="K66" s="14" t="s">
        <v>5369</v>
      </c>
    </row>
    <row r="67" ht="15.0" customHeight="1">
      <c r="A67" s="351" t="s">
        <v>6016</v>
      </c>
      <c r="B67" s="362">
        <v>25.0</v>
      </c>
      <c r="C67" s="14">
        <v>25.0</v>
      </c>
      <c r="D67" s="14">
        <v>25.0</v>
      </c>
      <c r="E67" s="344"/>
      <c r="F67" s="345"/>
      <c r="G67" s="344"/>
      <c r="H67" s="347">
        <v>66.0</v>
      </c>
      <c r="I67" s="14" t="s">
        <v>6017</v>
      </c>
      <c r="J67" s="14">
        <v>2.0</v>
      </c>
      <c r="K67" s="14" t="s">
        <v>5369</v>
      </c>
    </row>
    <row r="68" ht="15.0" customHeight="1">
      <c r="A68" s="351" t="s">
        <v>5469</v>
      </c>
      <c r="B68" s="362">
        <v>27.0</v>
      </c>
      <c r="C68" s="14">
        <v>27.0</v>
      </c>
      <c r="D68" s="14">
        <v>27.0</v>
      </c>
      <c r="E68" s="344"/>
      <c r="F68" s="345"/>
      <c r="G68" s="344"/>
      <c r="H68" s="347">
        <v>67.0</v>
      </c>
      <c r="I68" s="14" t="s">
        <v>6015</v>
      </c>
      <c r="J68" s="14">
        <v>2.0</v>
      </c>
      <c r="K68" s="14" t="s">
        <v>5369</v>
      </c>
    </row>
    <row r="69" ht="15.0" customHeight="1">
      <c r="A69" s="351" t="s">
        <v>5408</v>
      </c>
      <c r="B69" s="362">
        <v>32.0</v>
      </c>
      <c r="C69" s="14">
        <v>32.0</v>
      </c>
      <c r="D69" s="14">
        <v>32.0</v>
      </c>
      <c r="E69" s="344"/>
      <c r="F69" s="345"/>
      <c r="G69" s="344"/>
      <c r="H69" s="347">
        <v>68.0</v>
      </c>
      <c r="I69" s="14" t="s">
        <v>5479</v>
      </c>
      <c r="J69" s="14">
        <v>2.0</v>
      </c>
      <c r="K69" s="14" t="s">
        <v>5369</v>
      </c>
    </row>
    <row r="70" ht="15.0" customHeight="1">
      <c r="A70" s="351" t="s">
        <v>1304</v>
      </c>
      <c r="B70" s="362">
        <v>34.0</v>
      </c>
      <c r="C70" s="14">
        <v>34.0</v>
      </c>
      <c r="D70" s="14">
        <v>34.0</v>
      </c>
      <c r="E70" s="344"/>
      <c r="F70" s="345"/>
      <c r="G70" s="344"/>
      <c r="H70" s="347">
        <v>69.0</v>
      </c>
      <c r="I70" s="14" t="s">
        <v>5893</v>
      </c>
      <c r="J70" s="14">
        <v>1.0</v>
      </c>
      <c r="K70" s="14" t="s">
        <v>5366</v>
      </c>
    </row>
    <row r="71" ht="15.0" customHeight="1">
      <c r="A71" s="351" t="s">
        <v>5750</v>
      </c>
      <c r="B71" s="362">
        <v>35.0</v>
      </c>
      <c r="C71" s="14">
        <v>35.0</v>
      </c>
      <c r="D71" s="14">
        <v>35.0</v>
      </c>
      <c r="E71" s="344"/>
      <c r="F71" s="345"/>
      <c r="G71" s="344"/>
      <c r="H71" s="347">
        <v>70.0</v>
      </c>
      <c r="I71" s="14" t="s">
        <v>5661</v>
      </c>
      <c r="J71" s="14">
        <v>2.0</v>
      </c>
      <c r="K71" s="14" t="s">
        <v>5411</v>
      </c>
    </row>
    <row r="72" ht="15.0" customHeight="1">
      <c r="A72" s="351" t="s">
        <v>3950</v>
      </c>
      <c r="B72" s="362">
        <v>36.0</v>
      </c>
      <c r="C72" s="14">
        <v>36.0</v>
      </c>
      <c r="D72" s="14">
        <v>36.0</v>
      </c>
      <c r="E72" s="344"/>
      <c r="F72" s="345"/>
      <c r="G72" s="344"/>
      <c r="H72" s="347">
        <v>71.0</v>
      </c>
      <c r="I72" s="14" t="s">
        <v>5907</v>
      </c>
      <c r="J72" s="9">
        <v>2.0</v>
      </c>
      <c r="K72" s="14" t="s">
        <v>5402</v>
      </c>
    </row>
    <row r="73" ht="15.0" customHeight="1">
      <c r="A73" s="351" t="s">
        <v>5744</v>
      </c>
      <c r="B73" s="362">
        <v>38.0</v>
      </c>
      <c r="C73" s="14">
        <v>38.0</v>
      </c>
      <c r="D73" s="14">
        <v>38.0</v>
      </c>
      <c r="E73" s="344"/>
      <c r="F73" s="345"/>
      <c r="G73" s="344"/>
      <c r="H73" s="347">
        <v>72.0</v>
      </c>
      <c r="I73" s="14" t="s">
        <v>5482</v>
      </c>
      <c r="J73" s="14">
        <v>2.0</v>
      </c>
      <c r="K73" s="14" t="s">
        <v>5369</v>
      </c>
    </row>
    <row r="74" ht="15.0" customHeight="1">
      <c r="A74" s="351" t="s">
        <v>5420</v>
      </c>
      <c r="B74" s="362">
        <v>42.0</v>
      </c>
      <c r="C74" s="14">
        <v>42.0</v>
      </c>
      <c r="D74" s="14">
        <v>42.0</v>
      </c>
      <c r="E74" s="344"/>
      <c r="F74" s="345"/>
      <c r="G74" s="344"/>
      <c r="H74" s="347">
        <v>73.0</v>
      </c>
      <c r="I74" s="14" t="s">
        <v>3109</v>
      </c>
      <c r="J74" s="14">
        <v>0.0</v>
      </c>
      <c r="K74" s="14" t="s">
        <v>5392</v>
      </c>
    </row>
    <row r="75" ht="15.0" customHeight="1">
      <c r="A75" s="351" t="s">
        <v>5747</v>
      </c>
      <c r="B75" s="362">
        <v>43.0</v>
      </c>
      <c r="C75" s="14">
        <v>43.0</v>
      </c>
      <c r="D75" s="14">
        <v>43.0</v>
      </c>
      <c r="E75" s="344"/>
      <c r="F75" s="345"/>
      <c r="G75" s="344"/>
      <c r="H75" s="347">
        <v>74.0</v>
      </c>
      <c r="I75" s="14" t="s">
        <v>5693</v>
      </c>
      <c r="J75" s="14">
        <v>2.0</v>
      </c>
      <c r="K75" s="14" t="s">
        <v>5369</v>
      </c>
    </row>
    <row r="76" ht="15.0" customHeight="1">
      <c r="A76" s="351" t="s">
        <v>5467</v>
      </c>
      <c r="B76" s="362">
        <v>44.0</v>
      </c>
      <c r="C76" s="14">
        <v>44.0</v>
      </c>
      <c r="D76" s="14">
        <v>44.0</v>
      </c>
      <c r="E76" s="344"/>
      <c r="F76" s="345"/>
      <c r="G76" s="344"/>
      <c r="H76" s="347">
        <v>75.0</v>
      </c>
      <c r="I76" s="363" t="s">
        <v>6104</v>
      </c>
      <c r="J76" s="363">
        <v>0.0</v>
      </c>
      <c r="K76" s="363" t="s">
        <v>5392</v>
      </c>
    </row>
    <row r="77" ht="15.0" customHeight="1">
      <c r="A77" s="351" t="s">
        <v>5382</v>
      </c>
      <c r="B77" s="362">
        <v>45.0</v>
      </c>
      <c r="C77" s="14">
        <v>45.0</v>
      </c>
      <c r="D77" s="14">
        <v>45.0</v>
      </c>
      <c r="E77" s="344"/>
      <c r="F77" s="345"/>
      <c r="G77" s="344"/>
      <c r="H77" s="382"/>
      <c r="I77" s="364" t="s">
        <v>5493</v>
      </c>
      <c r="J77" s="365">
        <f>SUM(J2:J76)</f>
        <v>122</v>
      </c>
      <c r="K77" s="366"/>
    </row>
    <row r="78" ht="15.0" customHeight="1">
      <c r="A78" s="351" t="s">
        <v>5913</v>
      </c>
      <c r="B78" s="362">
        <v>46.0</v>
      </c>
      <c r="C78" s="14">
        <v>46.0</v>
      </c>
      <c r="D78" s="14">
        <v>46.0</v>
      </c>
      <c r="E78" s="344"/>
      <c r="F78" s="345"/>
      <c r="G78" s="344"/>
      <c r="H78" s="382"/>
      <c r="I78" s="14" t="s">
        <v>5497</v>
      </c>
      <c r="J78" s="367">
        <f>J77-((2*5)+(2*5))</f>
        <v>102</v>
      </c>
      <c r="K78" s="3"/>
    </row>
    <row r="79" ht="15.0" customHeight="1">
      <c r="A79" s="351" t="s">
        <v>5470</v>
      </c>
      <c r="B79" s="362">
        <v>48.0</v>
      </c>
      <c r="C79" s="14">
        <v>48.0</v>
      </c>
      <c r="D79" s="14">
        <v>48.0</v>
      </c>
      <c r="E79" s="344"/>
      <c r="F79" s="345"/>
      <c r="G79" s="344"/>
      <c r="H79" s="382"/>
      <c r="I79" s="3"/>
      <c r="J79" s="344"/>
      <c r="K79" s="3"/>
    </row>
    <row r="80" ht="15.0" customHeight="1">
      <c r="A80" s="351" t="s">
        <v>5768</v>
      </c>
      <c r="B80" s="362">
        <v>50.0</v>
      </c>
      <c r="C80" s="14">
        <v>50.0</v>
      </c>
      <c r="D80" s="14">
        <v>50.0</v>
      </c>
      <c r="E80" s="344"/>
      <c r="F80" s="345"/>
      <c r="G80" s="344"/>
      <c r="H80" s="382"/>
      <c r="I80" s="3"/>
      <c r="J80" s="344"/>
      <c r="K80" s="3"/>
    </row>
    <row r="81" ht="15.0" customHeight="1">
      <c r="A81" s="351" t="s">
        <v>5693</v>
      </c>
      <c r="B81" s="362">
        <v>61.0</v>
      </c>
      <c r="C81" s="14">
        <v>61.0</v>
      </c>
      <c r="D81" s="14">
        <v>61.0</v>
      </c>
      <c r="E81" s="344"/>
      <c r="F81" s="345"/>
      <c r="G81" s="344"/>
      <c r="H81" s="382"/>
      <c r="I81" s="3"/>
      <c r="J81" s="344"/>
      <c r="K81" s="3"/>
    </row>
    <row r="82" ht="15.0" customHeight="1">
      <c r="A82" s="351" t="s">
        <v>5928</v>
      </c>
      <c r="B82" s="362">
        <v>64.0</v>
      </c>
      <c r="C82" s="14">
        <v>64.0</v>
      </c>
      <c r="D82" s="14">
        <v>64.0</v>
      </c>
      <c r="E82" s="344"/>
      <c r="F82" s="345"/>
      <c r="G82" s="344"/>
      <c r="H82" s="382"/>
      <c r="I82" s="3"/>
      <c r="J82" s="344"/>
      <c r="K82" s="3"/>
    </row>
    <row r="83" ht="15.0" customHeight="1">
      <c r="A83" s="351" t="s">
        <v>5540</v>
      </c>
      <c r="B83" s="362">
        <v>68.0</v>
      </c>
      <c r="C83" s="14">
        <v>68.0</v>
      </c>
      <c r="D83" s="14">
        <v>68.0</v>
      </c>
      <c r="E83" s="344"/>
      <c r="F83" s="345"/>
      <c r="G83" s="344"/>
      <c r="H83" s="382"/>
      <c r="I83" s="3"/>
      <c r="J83" s="344"/>
      <c r="K83" s="3"/>
    </row>
    <row r="84" ht="15.0" customHeight="1">
      <c r="A84" s="351" t="s">
        <v>1707</v>
      </c>
      <c r="B84" s="362">
        <v>70.0</v>
      </c>
      <c r="C84" s="14">
        <v>70.0</v>
      </c>
      <c r="D84" s="14"/>
      <c r="E84" s="344"/>
      <c r="F84" s="345"/>
      <c r="G84" s="344"/>
      <c r="H84" s="382"/>
      <c r="I84" s="3"/>
      <c r="J84" s="344"/>
      <c r="K84" s="3"/>
    </row>
    <row r="85" ht="15.0" customHeight="1">
      <c r="A85" s="351" t="s">
        <v>6017</v>
      </c>
      <c r="B85" s="362">
        <v>73.0</v>
      </c>
      <c r="C85" s="14">
        <v>73.0</v>
      </c>
      <c r="D85" s="14">
        <v>73.0</v>
      </c>
      <c r="E85" s="344"/>
      <c r="F85" s="345"/>
      <c r="G85" s="344"/>
      <c r="H85" s="382"/>
      <c r="I85" s="3"/>
      <c r="J85" s="344"/>
      <c r="K85" s="3"/>
    </row>
    <row r="86" ht="15.0" customHeight="1">
      <c r="A86" s="351" t="s">
        <v>5456</v>
      </c>
      <c r="B86" s="356"/>
      <c r="C86" s="14">
        <v>83.0</v>
      </c>
      <c r="D86" s="14">
        <v>83.0</v>
      </c>
      <c r="E86" s="344"/>
      <c r="F86" s="345"/>
      <c r="G86" s="344"/>
      <c r="H86" s="382"/>
      <c r="I86" s="3"/>
      <c r="J86" s="344"/>
      <c r="K86" s="3"/>
    </row>
    <row r="87" ht="15.0" customHeight="1">
      <c r="A87" s="351" t="s">
        <v>5486</v>
      </c>
      <c r="B87" s="362">
        <v>87.0</v>
      </c>
      <c r="C87" s="14">
        <v>87.0</v>
      </c>
      <c r="D87" s="14">
        <v>87.0</v>
      </c>
      <c r="E87" s="344"/>
      <c r="F87" s="345"/>
      <c r="G87" s="344"/>
      <c r="H87" s="382"/>
      <c r="I87" s="3"/>
      <c r="J87" s="344"/>
      <c r="K87" s="3"/>
    </row>
    <row r="88" ht="15.0" customHeight="1">
      <c r="A88" s="351" t="s">
        <v>5462</v>
      </c>
      <c r="B88" s="356"/>
      <c r="C88" s="14">
        <v>88.0</v>
      </c>
      <c r="D88" s="14">
        <v>88.0</v>
      </c>
      <c r="E88" s="344"/>
      <c r="F88" s="345"/>
      <c r="G88" s="344"/>
      <c r="H88" s="382"/>
      <c r="I88" s="3"/>
      <c r="J88" s="344"/>
      <c r="K88" s="3"/>
    </row>
    <row r="89" ht="15.0" customHeight="1">
      <c r="A89" s="351" t="s">
        <v>2108</v>
      </c>
      <c r="B89" s="362">
        <v>90.0</v>
      </c>
      <c r="C89" s="14">
        <v>90.0</v>
      </c>
      <c r="D89" s="14">
        <v>90.0</v>
      </c>
      <c r="E89" s="344"/>
      <c r="F89" s="345"/>
      <c r="G89" s="344"/>
      <c r="H89" s="382"/>
      <c r="I89" s="3"/>
      <c r="J89" s="344"/>
      <c r="K89" s="3"/>
    </row>
    <row r="90" ht="15.0" customHeight="1">
      <c r="A90" s="351" t="s">
        <v>5473</v>
      </c>
      <c r="B90" s="356"/>
      <c r="C90" s="14">
        <v>94.0</v>
      </c>
      <c r="D90" s="14"/>
      <c r="E90" s="344"/>
      <c r="F90" s="345"/>
      <c r="G90" s="344"/>
      <c r="H90" s="382"/>
      <c r="I90" s="3"/>
      <c r="J90" s="344"/>
      <c r="K90" s="3"/>
    </row>
    <row r="91" ht="15.0" customHeight="1">
      <c r="A91" s="351" t="s">
        <v>5620</v>
      </c>
      <c r="B91" s="356"/>
      <c r="C91" s="14">
        <v>99.0</v>
      </c>
      <c r="D91" s="14">
        <v>99.0</v>
      </c>
      <c r="E91" s="344"/>
      <c r="F91" s="345"/>
      <c r="G91" s="344"/>
      <c r="H91" s="382"/>
      <c r="I91" s="3"/>
      <c r="J91" s="344"/>
      <c r="K91" s="3"/>
    </row>
    <row r="92" ht="15.0" customHeight="1">
      <c r="A92" s="351" t="s">
        <v>5398</v>
      </c>
      <c r="B92" s="356"/>
      <c r="C92" s="14">
        <v>100.0</v>
      </c>
      <c r="D92" s="14">
        <v>100.0</v>
      </c>
      <c r="E92" s="344"/>
      <c r="F92" s="345"/>
      <c r="G92" s="344"/>
      <c r="H92" s="382"/>
      <c r="I92" s="3"/>
      <c r="J92" s="344"/>
      <c r="K92" s="3"/>
    </row>
    <row r="93" ht="15.0" customHeight="1">
      <c r="A93" s="3"/>
      <c r="B93" s="344"/>
      <c r="C93" s="344"/>
      <c r="D93" s="344"/>
      <c r="E93" s="344"/>
      <c r="F93" s="345"/>
      <c r="G93" s="344"/>
      <c r="H93" s="382"/>
      <c r="I93" s="3"/>
      <c r="J93" s="344"/>
      <c r="K93" s="3"/>
    </row>
  </sheetData>
  <mergeCells count="4">
    <mergeCell ref="A2:D2"/>
    <mergeCell ref="A23:D23"/>
    <mergeCell ref="A37:D37"/>
    <mergeCell ref="A54:D54"/>
  </mergeCells>
  <conditionalFormatting sqref="B3:D21">
    <cfRule type="containsBlanks" dxfId="0" priority="1">
      <formula>LEN(TRIM(B3))=0</formula>
    </cfRule>
  </conditionalFormatting>
  <conditionalFormatting sqref="B3:D21">
    <cfRule type="cellIs" dxfId="1" priority="2" operator="lessThanOrEqual">
      <formula>25</formula>
    </cfRule>
  </conditionalFormatting>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4907</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5884</v>
      </c>
      <c r="J2" s="9">
        <v>2.0</v>
      </c>
      <c r="K2" s="14" t="s">
        <v>5396</v>
      </c>
    </row>
    <row r="3" ht="15.0" customHeight="1">
      <c r="A3" s="348" t="s">
        <v>1119</v>
      </c>
      <c r="B3" s="349">
        <v>0.0</v>
      </c>
      <c r="C3" s="350">
        <v>0.0</v>
      </c>
      <c r="D3" s="350">
        <v>0.0</v>
      </c>
      <c r="E3" s="344"/>
      <c r="F3" s="345"/>
      <c r="G3" s="344"/>
      <c r="H3" s="347">
        <v>2.0</v>
      </c>
      <c r="I3" s="14" t="s">
        <v>5595</v>
      </c>
      <c r="J3" s="14">
        <v>1.0</v>
      </c>
      <c r="K3" s="14" t="s">
        <v>5366</v>
      </c>
    </row>
    <row r="4" ht="15.0" customHeight="1">
      <c r="A4" s="351" t="s">
        <v>5446</v>
      </c>
      <c r="B4" s="352">
        <v>0.0</v>
      </c>
      <c r="C4" s="353">
        <v>0.0</v>
      </c>
      <c r="D4" s="353">
        <v>0.0</v>
      </c>
      <c r="E4" s="344"/>
      <c r="F4" s="345"/>
      <c r="G4" s="344"/>
      <c r="H4" s="347">
        <v>3.0</v>
      </c>
      <c r="I4" s="14" t="s">
        <v>5382</v>
      </c>
      <c r="J4" s="14">
        <v>2.0</v>
      </c>
      <c r="K4" s="14" t="s">
        <v>5369</v>
      </c>
    </row>
    <row r="5" ht="15.0" customHeight="1">
      <c r="A5" s="351" t="s">
        <v>5390</v>
      </c>
      <c r="B5" s="352">
        <v>7.0</v>
      </c>
      <c r="C5" s="353">
        <v>7.0</v>
      </c>
      <c r="D5" s="353">
        <v>7.0</v>
      </c>
      <c r="E5" s="344"/>
      <c r="F5" s="345"/>
      <c r="G5" s="344"/>
      <c r="H5" s="347">
        <v>4.0</v>
      </c>
      <c r="I5" s="14" t="s">
        <v>5390</v>
      </c>
      <c r="J5" s="14">
        <v>0.0</v>
      </c>
      <c r="K5" s="14" t="s">
        <v>5392</v>
      </c>
    </row>
    <row r="6" ht="15.0" customHeight="1">
      <c r="A6" s="351" t="s">
        <v>5673</v>
      </c>
      <c r="B6" s="352">
        <v>14.0</v>
      </c>
      <c r="C6" s="353">
        <v>14.0</v>
      </c>
      <c r="D6" s="353">
        <v>14.0</v>
      </c>
      <c r="E6" s="344"/>
      <c r="F6" s="345"/>
      <c r="G6" s="344"/>
      <c r="H6" s="347">
        <v>5.0</v>
      </c>
      <c r="I6" s="14" t="s">
        <v>5394</v>
      </c>
      <c r="J6" s="9">
        <v>2.0</v>
      </c>
      <c r="K6" s="14" t="s">
        <v>5402</v>
      </c>
    </row>
    <row r="7" ht="15.0" customHeight="1">
      <c r="A7" s="351" t="s">
        <v>5906</v>
      </c>
      <c r="B7" s="352">
        <v>21.0</v>
      </c>
      <c r="C7" s="353">
        <v>21.0</v>
      </c>
      <c r="D7" s="353">
        <v>21.0</v>
      </c>
      <c r="E7" s="344"/>
      <c r="F7" s="345"/>
      <c r="G7" s="344"/>
      <c r="H7" s="347">
        <v>6.0</v>
      </c>
      <c r="I7" s="14" t="s">
        <v>6064</v>
      </c>
      <c r="J7" s="9">
        <v>2.0</v>
      </c>
      <c r="K7" s="14" t="s">
        <v>5402</v>
      </c>
    </row>
    <row r="8" ht="15.0" customHeight="1">
      <c r="A8" s="351" t="s">
        <v>1319</v>
      </c>
      <c r="B8" s="354"/>
      <c r="C8" s="353">
        <v>25.0</v>
      </c>
      <c r="D8" s="353">
        <v>25.0</v>
      </c>
      <c r="E8" s="344"/>
      <c r="F8" s="345"/>
      <c r="G8" s="344"/>
      <c r="H8" s="347">
        <v>7.0</v>
      </c>
      <c r="I8" s="14" t="s">
        <v>5398</v>
      </c>
      <c r="J8" s="14">
        <v>2.0</v>
      </c>
      <c r="K8" s="14" t="s">
        <v>5369</v>
      </c>
    </row>
    <row r="9" ht="15.0" customHeight="1">
      <c r="A9" s="351" t="s">
        <v>5485</v>
      </c>
      <c r="B9" s="352">
        <v>27.0</v>
      </c>
      <c r="C9" s="353">
        <v>27.0</v>
      </c>
      <c r="D9" s="353">
        <v>27.0</v>
      </c>
      <c r="E9" s="344"/>
      <c r="F9" s="345"/>
      <c r="G9" s="344"/>
      <c r="H9" s="347">
        <v>8.0</v>
      </c>
      <c r="I9" s="14" t="s">
        <v>1319</v>
      </c>
      <c r="J9" s="14">
        <v>0.0</v>
      </c>
      <c r="K9" s="14" t="s">
        <v>5392</v>
      </c>
    </row>
    <row r="10" ht="15.0" customHeight="1">
      <c r="A10" s="351" t="s">
        <v>5693</v>
      </c>
      <c r="B10" s="352">
        <v>32.0</v>
      </c>
      <c r="C10" s="353">
        <v>32.0</v>
      </c>
      <c r="D10" s="353">
        <v>32.0</v>
      </c>
      <c r="E10" s="344"/>
      <c r="F10" s="345"/>
      <c r="G10" s="344"/>
      <c r="H10" s="347">
        <v>9.0</v>
      </c>
      <c r="I10" s="14" t="s">
        <v>5401</v>
      </c>
      <c r="J10" s="9">
        <v>2.0</v>
      </c>
      <c r="K10" s="14" t="s">
        <v>5402</v>
      </c>
    </row>
    <row r="11" ht="15.0" customHeight="1">
      <c r="A11" s="351" t="s">
        <v>6106</v>
      </c>
      <c r="B11" s="352">
        <v>38.0</v>
      </c>
      <c r="C11" s="353">
        <v>38.0</v>
      </c>
      <c r="D11" s="353">
        <v>38.0</v>
      </c>
      <c r="E11" s="344"/>
      <c r="F11" s="345"/>
      <c r="G11" s="344"/>
      <c r="H11" s="347">
        <v>10.0</v>
      </c>
      <c r="I11" s="14" t="s">
        <v>4253</v>
      </c>
      <c r="J11" s="14">
        <v>2.0</v>
      </c>
      <c r="K11" s="14" t="s">
        <v>5369</v>
      </c>
    </row>
    <row r="12" ht="15.0" customHeight="1">
      <c r="A12" s="351" t="s">
        <v>5595</v>
      </c>
      <c r="B12" s="352">
        <v>44.0</v>
      </c>
      <c r="C12" s="353">
        <v>44.0</v>
      </c>
      <c r="D12" s="353">
        <v>44.0</v>
      </c>
      <c r="E12" s="344"/>
      <c r="F12" s="345"/>
      <c r="G12" s="344"/>
      <c r="H12" s="347">
        <v>11.0</v>
      </c>
      <c r="I12" s="14" t="s">
        <v>5892</v>
      </c>
      <c r="J12" s="9">
        <v>2.0</v>
      </c>
      <c r="K12" s="14" t="s">
        <v>5402</v>
      </c>
    </row>
    <row r="13" ht="15.0" customHeight="1">
      <c r="A13" s="351" t="s">
        <v>3254</v>
      </c>
      <c r="B13" s="352">
        <v>48.0</v>
      </c>
      <c r="C13" s="353">
        <v>48.0</v>
      </c>
      <c r="D13" s="353">
        <v>48.0</v>
      </c>
      <c r="E13" s="344"/>
      <c r="F13" s="345"/>
      <c r="G13" s="344"/>
      <c r="H13" s="347">
        <v>12.0</v>
      </c>
      <c r="I13" s="14" t="s">
        <v>5408</v>
      </c>
      <c r="J13" s="14">
        <v>2.0</v>
      </c>
      <c r="K13" s="14" t="s">
        <v>5369</v>
      </c>
    </row>
    <row r="14" ht="15.0" customHeight="1">
      <c r="A14" s="351" t="s">
        <v>6108</v>
      </c>
      <c r="B14" s="352">
        <v>54.0</v>
      </c>
      <c r="C14" s="353">
        <v>54.0</v>
      </c>
      <c r="D14" s="353">
        <v>54.0</v>
      </c>
      <c r="E14" s="344"/>
      <c r="F14" s="345"/>
      <c r="G14" s="344"/>
      <c r="H14" s="347">
        <v>13.0</v>
      </c>
      <c r="I14" s="14" t="s">
        <v>5626</v>
      </c>
      <c r="J14" s="14">
        <v>2.0</v>
      </c>
      <c r="K14" s="14" t="s">
        <v>5369</v>
      </c>
    </row>
    <row r="15" ht="15.0" customHeight="1">
      <c r="A15" s="3"/>
      <c r="B15" s="344"/>
      <c r="C15" s="344"/>
      <c r="D15" s="344"/>
      <c r="E15" s="344"/>
      <c r="F15" s="345"/>
      <c r="G15" s="344"/>
      <c r="H15" s="347">
        <v>14.0</v>
      </c>
      <c r="I15" s="14" t="s">
        <v>5414</v>
      </c>
      <c r="J15" s="14">
        <v>2.0</v>
      </c>
      <c r="K15" s="14" t="s">
        <v>5369</v>
      </c>
    </row>
    <row r="16" ht="19.5" customHeight="1">
      <c r="A16" s="346" t="s">
        <v>5426</v>
      </c>
      <c r="B16" s="48"/>
      <c r="C16" s="48"/>
      <c r="D16" s="48"/>
      <c r="E16" s="344"/>
      <c r="F16" s="345"/>
      <c r="G16" s="344"/>
      <c r="H16" s="347">
        <v>15.0</v>
      </c>
      <c r="I16" s="14" t="s">
        <v>5417</v>
      </c>
      <c r="J16" s="14">
        <v>2.0</v>
      </c>
      <c r="K16" s="14" t="s">
        <v>5411</v>
      </c>
    </row>
    <row r="17" ht="15.0" customHeight="1">
      <c r="A17" s="348" t="s">
        <v>5394</v>
      </c>
      <c r="B17" s="349">
        <v>0.0</v>
      </c>
      <c r="C17" s="350">
        <v>0.0</v>
      </c>
      <c r="D17" s="350">
        <v>0.0</v>
      </c>
      <c r="E17" s="344"/>
      <c r="F17" s="345"/>
      <c r="G17" s="344"/>
      <c r="H17" s="347">
        <v>16.0</v>
      </c>
      <c r="I17" s="14" t="s">
        <v>5420</v>
      </c>
      <c r="J17" s="14">
        <v>2.0</v>
      </c>
      <c r="K17" s="14" t="s">
        <v>5369</v>
      </c>
    </row>
    <row r="18" ht="15.0" customHeight="1">
      <c r="A18" s="351" t="s">
        <v>6064</v>
      </c>
      <c r="B18" s="352">
        <v>0.0</v>
      </c>
      <c r="C18" s="353">
        <v>0.0</v>
      </c>
      <c r="D18" s="353">
        <v>0.0</v>
      </c>
      <c r="E18" s="344"/>
      <c r="F18" s="345"/>
      <c r="G18" s="344"/>
      <c r="H18" s="347">
        <v>17.0</v>
      </c>
      <c r="I18" s="14" t="s">
        <v>6109</v>
      </c>
      <c r="J18" s="9">
        <v>2.0</v>
      </c>
      <c r="K18" s="14" t="s">
        <v>5402</v>
      </c>
    </row>
    <row r="19" ht="15.0" customHeight="1">
      <c r="A19" s="351" t="s">
        <v>5401</v>
      </c>
      <c r="B19" s="352">
        <v>0.0</v>
      </c>
      <c r="C19" s="353">
        <v>0.0</v>
      </c>
      <c r="D19" s="353">
        <v>0.0</v>
      </c>
      <c r="E19" s="344"/>
      <c r="F19" s="345"/>
      <c r="G19" s="344"/>
      <c r="H19" s="347">
        <v>18.0</v>
      </c>
      <c r="I19" s="14" t="s">
        <v>5425</v>
      </c>
      <c r="J19" s="9">
        <v>2.0</v>
      </c>
      <c r="K19" s="14" t="s">
        <v>5402</v>
      </c>
    </row>
    <row r="20" ht="15.0" customHeight="1">
      <c r="A20" s="351" t="s">
        <v>5892</v>
      </c>
      <c r="B20" s="352">
        <v>0.0</v>
      </c>
      <c r="C20" s="353">
        <v>0.0</v>
      </c>
      <c r="D20" s="353">
        <v>0.0</v>
      </c>
      <c r="E20" s="344"/>
      <c r="F20" s="345"/>
      <c r="G20" s="344"/>
      <c r="H20" s="347">
        <v>19.0</v>
      </c>
      <c r="I20" s="14" t="s">
        <v>6106</v>
      </c>
      <c r="J20" s="14">
        <v>1.0</v>
      </c>
      <c r="K20" s="14" t="s">
        <v>5366</v>
      </c>
    </row>
    <row r="21" ht="15.0" customHeight="1">
      <c r="A21" s="351" t="s">
        <v>6109</v>
      </c>
      <c r="B21" s="352">
        <v>0.0</v>
      </c>
      <c r="C21" s="353">
        <v>0.0</v>
      </c>
      <c r="D21" s="353">
        <v>0.0</v>
      </c>
      <c r="E21" s="344"/>
      <c r="F21" s="345"/>
      <c r="G21" s="344"/>
      <c r="H21" s="347">
        <v>20.0</v>
      </c>
      <c r="I21" s="14" t="s">
        <v>1707</v>
      </c>
      <c r="J21" s="14">
        <v>2.0</v>
      </c>
      <c r="K21" s="14" t="s">
        <v>5369</v>
      </c>
    </row>
    <row r="22" ht="15.0" customHeight="1">
      <c r="A22" s="351" t="s">
        <v>5425</v>
      </c>
      <c r="B22" s="354"/>
      <c r="C22" s="353">
        <v>0.0</v>
      </c>
      <c r="D22" s="353">
        <v>0.0</v>
      </c>
      <c r="E22" s="344"/>
      <c r="F22" s="345"/>
      <c r="G22" s="344"/>
      <c r="H22" s="347">
        <v>21.0</v>
      </c>
      <c r="I22" s="14" t="s">
        <v>5428</v>
      </c>
      <c r="J22" s="14">
        <v>2.0</v>
      </c>
      <c r="K22" s="14" t="s">
        <v>5369</v>
      </c>
    </row>
    <row r="23" ht="15.0" customHeight="1">
      <c r="A23" s="351" t="s">
        <v>6010</v>
      </c>
      <c r="B23" s="352">
        <v>0.0</v>
      </c>
      <c r="C23" s="353">
        <v>0.0</v>
      </c>
      <c r="D23" s="353">
        <v>0.0</v>
      </c>
      <c r="E23" s="344"/>
      <c r="F23" s="345"/>
      <c r="G23" s="344"/>
      <c r="H23" s="347">
        <v>22.0</v>
      </c>
      <c r="I23" s="14" t="s">
        <v>5434</v>
      </c>
      <c r="J23" s="14">
        <v>2.0</v>
      </c>
      <c r="K23" s="14" t="s">
        <v>5369</v>
      </c>
    </row>
    <row r="24" ht="15.0" customHeight="1">
      <c r="A24" s="351" t="s">
        <v>6044</v>
      </c>
      <c r="B24" s="352">
        <v>0.0</v>
      </c>
      <c r="C24" s="353">
        <v>0.0</v>
      </c>
      <c r="D24" s="353">
        <v>0.0</v>
      </c>
      <c r="E24" s="344"/>
      <c r="F24" s="345"/>
      <c r="G24" s="344"/>
      <c r="H24" s="347">
        <v>23.0</v>
      </c>
      <c r="I24" s="14" t="s">
        <v>5403</v>
      </c>
      <c r="J24" s="14">
        <v>2.0</v>
      </c>
      <c r="K24" s="14" t="s">
        <v>5369</v>
      </c>
    </row>
    <row r="25" ht="15.0" customHeight="1">
      <c r="A25" s="351" t="s">
        <v>2037</v>
      </c>
      <c r="B25" s="352">
        <v>0.0</v>
      </c>
      <c r="C25" s="353">
        <v>0.0</v>
      </c>
      <c r="D25" s="353">
        <v>0.0</v>
      </c>
      <c r="E25" s="344"/>
      <c r="F25" s="345"/>
      <c r="G25" s="344"/>
      <c r="H25" s="347">
        <v>24.0</v>
      </c>
      <c r="I25" s="14" t="s">
        <v>5906</v>
      </c>
      <c r="J25" s="14">
        <v>0.0</v>
      </c>
      <c r="K25" s="14" t="s">
        <v>5392</v>
      </c>
    </row>
    <row r="26" ht="15.0" customHeight="1">
      <c r="A26" s="351" t="s">
        <v>3795</v>
      </c>
      <c r="B26" s="352">
        <v>0.0</v>
      </c>
      <c r="C26" s="353">
        <v>0.0</v>
      </c>
      <c r="D26" s="353">
        <v>0.0</v>
      </c>
      <c r="E26" s="358"/>
      <c r="F26" s="345"/>
      <c r="G26" s="344"/>
      <c r="H26" s="347">
        <v>25.0</v>
      </c>
      <c r="I26" s="14" t="s">
        <v>1280</v>
      </c>
      <c r="J26" s="14">
        <v>2.0</v>
      </c>
      <c r="K26" s="14" t="s">
        <v>5411</v>
      </c>
    </row>
    <row r="27" ht="15.0" customHeight="1">
      <c r="A27" s="3"/>
      <c r="B27" s="344"/>
      <c r="C27" s="344"/>
      <c r="D27" s="344"/>
      <c r="E27" s="344"/>
      <c r="F27" s="345"/>
      <c r="G27" s="344"/>
      <c r="H27" s="347">
        <v>26.0</v>
      </c>
      <c r="I27" s="14" t="s">
        <v>5447</v>
      </c>
      <c r="J27" s="14">
        <v>2.0</v>
      </c>
      <c r="K27" s="14" t="s">
        <v>5369</v>
      </c>
    </row>
    <row r="28" ht="19.5" customHeight="1">
      <c r="A28" s="346" t="s">
        <v>5411</v>
      </c>
      <c r="B28" s="48"/>
      <c r="C28" s="48"/>
      <c r="D28" s="48"/>
      <c r="E28" s="344"/>
      <c r="F28" s="345"/>
      <c r="G28" s="344"/>
      <c r="H28" s="347">
        <v>27.0</v>
      </c>
      <c r="I28" s="14" t="s">
        <v>6010</v>
      </c>
      <c r="J28" s="9">
        <v>2.0</v>
      </c>
      <c r="K28" s="14" t="s">
        <v>5402</v>
      </c>
    </row>
    <row r="29" ht="15.0" customHeight="1">
      <c r="A29" s="348" t="s">
        <v>5390</v>
      </c>
      <c r="B29" s="349">
        <v>0.0</v>
      </c>
      <c r="C29" s="350">
        <v>0.0</v>
      </c>
      <c r="D29" s="353"/>
      <c r="E29" s="344"/>
      <c r="F29" s="345"/>
      <c r="G29" s="344"/>
      <c r="H29" s="347">
        <v>28.0</v>
      </c>
      <c r="I29" s="14" t="s">
        <v>5456</v>
      </c>
      <c r="J29" s="14">
        <v>2.0</v>
      </c>
      <c r="K29" s="14" t="s">
        <v>5369</v>
      </c>
    </row>
    <row r="30" ht="15.0" customHeight="1">
      <c r="A30" s="351" t="s">
        <v>5417</v>
      </c>
      <c r="B30" s="352">
        <v>0.0</v>
      </c>
      <c r="C30" s="353">
        <v>0.0</v>
      </c>
      <c r="D30" s="353"/>
      <c r="E30" s="344"/>
      <c r="F30" s="345"/>
      <c r="G30" s="344"/>
      <c r="H30" s="347">
        <v>29.0</v>
      </c>
      <c r="I30" s="14" t="s">
        <v>1934</v>
      </c>
      <c r="J30" s="14">
        <v>2.0</v>
      </c>
      <c r="K30" s="14" t="s">
        <v>5369</v>
      </c>
    </row>
    <row r="31" ht="15.0" customHeight="1">
      <c r="A31" s="351" t="s">
        <v>1280</v>
      </c>
      <c r="B31" s="352">
        <v>0.0</v>
      </c>
      <c r="C31" s="353">
        <v>0.0</v>
      </c>
      <c r="D31" s="353"/>
      <c r="E31" s="344"/>
      <c r="F31" s="345"/>
      <c r="G31" s="344"/>
      <c r="H31" s="347">
        <v>30.0</v>
      </c>
      <c r="I31" s="14" t="s">
        <v>5986</v>
      </c>
      <c r="J31" s="14">
        <v>2.0</v>
      </c>
      <c r="K31" s="14" t="s">
        <v>5411</v>
      </c>
    </row>
    <row r="32" ht="15.0" customHeight="1">
      <c r="A32" s="351" t="s">
        <v>5986</v>
      </c>
      <c r="B32" s="352">
        <v>0.0</v>
      </c>
      <c r="C32" s="353">
        <v>0.0</v>
      </c>
      <c r="D32" s="353"/>
      <c r="E32" s="344"/>
      <c r="F32" s="345"/>
      <c r="G32" s="344"/>
      <c r="H32" s="347">
        <v>31.0</v>
      </c>
      <c r="I32" s="14" t="s">
        <v>5878</v>
      </c>
      <c r="J32" s="14">
        <v>2.0</v>
      </c>
      <c r="K32" s="14" t="s">
        <v>5411</v>
      </c>
    </row>
    <row r="33" ht="15.0" customHeight="1">
      <c r="A33" s="351" t="s">
        <v>5878</v>
      </c>
      <c r="B33" s="352">
        <v>0.0</v>
      </c>
      <c r="C33" s="353">
        <v>0.0</v>
      </c>
      <c r="D33" s="353"/>
      <c r="E33" s="344"/>
      <c r="F33" s="345"/>
      <c r="G33" s="344"/>
      <c r="H33" s="347">
        <v>32.0</v>
      </c>
      <c r="I33" s="14" t="s">
        <v>6044</v>
      </c>
      <c r="J33" s="9">
        <v>2.0</v>
      </c>
      <c r="K33" s="14" t="s">
        <v>5402</v>
      </c>
    </row>
    <row r="34" ht="15.0" customHeight="1">
      <c r="A34" s="351" t="s">
        <v>6052</v>
      </c>
      <c r="B34" s="352">
        <v>0.0</v>
      </c>
      <c r="C34" s="353">
        <v>0.0</v>
      </c>
      <c r="D34" s="353"/>
      <c r="E34" s="344"/>
      <c r="F34" s="345"/>
      <c r="G34" s="344"/>
      <c r="H34" s="347">
        <v>33.0</v>
      </c>
      <c r="I34" s="14" t="s">
        <v>5463</v>
      </c>
      <c r="J34" s="14">
        <v>2.0</v>
      </c>
      <c r="K34" s="14" t="s">
        <v>5369</v>
      </c>
    </row>
    <row r="35" ht="15.0" customHeight="1">
      <c r="A35" s="351" t="s">
        <v>5988</v>
      </c>
      <c r="B35" s="352">
        <v>0.0</v>
      </c>
      <c r="C35" s="353">
        <v>0.0</v>
      </c>
      <c r="D35" s="353"/>
      <c r="E35" s="344"/>
      <c r="F35" s="345"/>
      <c r="G35" s="344"/>
      <c r="H35" s="347">
        <v>34.0</v>
      </c>
      <c r="I35" s="14" t="s">
        <v>5671</v>
      </c>
      <c r="J35" s="14">
        <v>2.0</v>
      </c>
      <c r="K35" s="14" t="s">
        <v>5369</v>
      </c>
    </row>
    <row r="36" ht="15.0" customHeight="1">
      <c r="A36" s="351" t="s">
        <v>5908</v>
      </c>
      <c r="B36" s="352">
        <v>0.0</v>
      </c>
      <c r="C36" s="353">
        <v>0.0</v>
      </c>
      <c r="D36" s="353"/>
      <c r="E36" s="344"/>
      <c r="F36" s="345"/>
      <c r="G36" s="344"/>
      <c r="H36" s="347">
        <v>35.0</v>
      </c>
      <c r="I36" s="14" t="s">
        <v>620</v>
      </c>
      <c r="J36" s="14">
        <v>2.0</v>
      </c>
      <c r="K36" s="14" t="s">
        <v>5369</v>
      </c>
    </row>
    <row r="37" ht="15.0" customHeight="1">
      <c r="A37" s="351" t="s">
        <v>5661</v>
      </c>
      <c r="B37" s="352">
        <v>0.0</v>
      </c>
      <c r="C37" s="353">
        <v>0.0</v>
      </c>
      <c r="D37" s="353"/>
      <c r="E37" s="344"/>
      <c r="F37" s="345"/>
      <c r="G37" s="344"/>
      <c r="H37" s="347">
        <v>36.0</v>
      </c>
      <c r="I37" s="14" t="s">
        <v>6111</v>
      </c>
      <c r="J37" s="14">
        <v>2.0</v>
      </c>
      <c r="K37" s="14" t="s">
        <v>5369</v>
      </c>
    </row>
    <row r="38" ht="15.0" customHeight="1">
      <c r="A38" s="351" t="s">
        <v>5452</v>
      </c>
      <c r="B38" s="354"/>
      <c r="C38" s="353">
        <v>0.0</v>
      </c>
      <c r="D38" s="353"/>
      <c r="E38" s="344"/>
      <c r="F38" s="345"/>
      <c r="G38" s="344"/>
      <c r="H38" s="347">
        <v>37.0</v>
      </c>
      <c r="I38" s="14" t="s">
        <v>5548</v>
      </c>
      <c r="J38" s="14">
        <v>2.0</v>
      </c>
      <c r="K38" s="14" t="s">
        <v>5369</v>
      </c>
    </row>
    <row r="39" ht="15.0" customHeight="1">
      <c r="A39" s="351" t="s">
        <v>5879</v>
      </c>
      <c r="B39" s="352">
        <v>0.0</v>
      </c>
      <c r="C39" s="353">
        <v>0.0</v>
      </c>
      <c r="D39" s="353"/>
      <c r="E39" s="344"/>
      <c r="F39" s="345"/>
      <c r="G39" s="344"/>
      <c r="H39" s="347">
        <v>38.0</v>
      </c>
      <c r="I39" s="14" t="s">
        <v>6052</v>
      </c>
      <c r="J39" s="14">
        <v>2.0</v>
      </c>
      <c r="K39" s="14" t="s">
        <v>5411</v>
      </c>
    </row>
    <row r="40" ht="15.0" customHeight="1">
      <c r="A40" s="351" t="s">
        <v>6108</v>
      </c>
      <c r="B40" s="352">
        <v>0.0</v>
      </c>
      <c r="C40" s="353">
        <v>0.0</v>
      </c>
      <c r="D40" s="353"/>
      <c r="E40" s="344"/>
      <c r="F40" s="345"/>
      <c r="G40" s="344"/>
      <c r="H40" s="347">
        <v>39.0</v>
      </c>
      <c r="I40" s="14" t="s">
        <v>5909</v>
      </c>
      <c r="J40" s="14">
        <v>2.0</v>
      </c>
      <c r="K40" s="14" t="s">
        <v>5369</v>
      </c>
    </row>
    <row r="41" ht="15.0" customHeight="1">
      <c r="A41" s="3"/>
      <c r="B41" s="344"/>
      <c r="C41" s="344"/>
      <c r="D41" s="344"/>
      <c r="E41" s="344"/>
      <c r="F41" s="345"/>
      <c r="G41" s="344"/>
      <c r="H41" s="347">
        <v>40.0</v>
      </c>
      <c r="I41" s="14" t="s">
        <v>5467</v>
      </c>
      <c r="J41" s="14">
        <v>2.0</v>
      </c>
      <c r="K41" s="14" t="s">
        <v>5369</v>
      </c>
    </row>
    <row r="42" ht="19.5" customHeight="1">
      <c r="A42" s="346" t="s">
        <v>5369</v>
      </c>
      <c r="B42" s="48"/>
      <c r="C42" s="48"/>
      <c r="D42" s="48"/>
      <c r="E42" s="344"/>
      <c r="F42" s="345"/>
      <c r="G42" s="344"/>
      <c r="H42" s="347">
        <v>41.0</v>
      </c>
      <c r="I42" s="14" t="s">
        <v>5675</v>
      </c>
      <c r="J42" s="14">
        <v>2.0</v>
      </c>
      <c r="K42" s="14" t="s">
        <v>5369</v>
      </c>
    </row>
    <row r="43" ht="15.0" customHeight="1">
      <c r="A43" s="348" t="s">
        <v>6111</v>
      </c>
      <c r="B43" s="372">
        <v>3.0</v>
      </c>
      <c r="C43" s="361">
        <v>3.0</v>
      </c>
      <c r="D43" s="361">
        <v>3.0</v>
      </c>
      <c r="E43" s="344"/>
      <c r="F43" s="345"/>
      <c r="G43" s="344"/>
      <c r="H43" s="347">
        <v>42.0</v>
      </c>
      <c r="I43" s="14" t="s">
        <v>5469</v>
      </c>
      <c r="J43" s="14">
        <v>2.0</v>
      </c>
      <c r="K43" s="14" t="s">
        <v>5369</v>
      </c>
    </row>
    <row r="44" ht="15.0" customHeight="1">
      <c r="A44" s="351" t="s">
        <v>5479</v>
      </c>
      <c r="B44" s="362">
        <v>6.0</v>
      </c>
      <c r="C44" s="14">
        <v>6.0</v>
      </c>
      <c r="D44" s="14">
        <v>6.0</v>
      </c>
      <c r="E44" s="344"/>
      <c r="F44" s="345"/>
      <c r="G44" s="344"/>
      <c r="H44" s="347">
        <v>43.0</v>
      </c>
      <c r="I44" s="14" t="s">
        <v>5988</v>
      </c>
      <c r="J44" s="14">
        <v>2.0</v>
      </c>
      <c r="K44" s="14" t="s">
        <v>5411</v>
      </c>
    </row>
    <row r="45" ht="15.0" customHeight="1">
      <c r="A45" s="351" t="s">
        <v>5403</v>
      </c>
      <c r="B45" s="362">
        <v>7.0</v>
      </c>
      <c r="C45" s="14">
        <v>7.0</v>
      </c>
      <c r="D45" s="14">
        <v>7.0</v>
      </c>
      <c r="E45" s="344"/>
      <c r="F45" s="345"/>
      <c r="G45" s="344"/>
      <c r="H45" s="347">
        <v>44.0</v>
      </c>
      <c r="I45" s="14" t="s">
        <v>5470</v>
      </c>
      <c r="J45" s="14">
        <v>2.0</v>
      </c>
      <c r="K45" s="14" t="s">
        <v>5369</v>
      </c>
    </row>
    <row r="46" ht="15.0" customHeight="1">
      <c r="A46" s="351" t="s">
        <v>5447</v>
      </c>
      <c r="B46" s="362">
        <v>10.0</v>
      </c>
      <c r="C46" s="14">
        <v>10.0</v>
      </c>
      <c r="D46" s="14">
        <v>10.0</v>
      </c>
      <c r="E46" s="344"/>
      <c r="F46" s="345"/>
      <c r="G46" s="344"/>
      <c r="H46" s="347">
        <v>45.0</v>
      </c>
      <c r="I46" s="14" t="s">
        <v>2037</v>
      </c>
      <c r="J46" s="14">
        <v>2.0</v>
      </c>
      <c r="K46" s="14" t="s">
        <v>5369</v>
      </c>
    </row>
    <row r="47" ht="15.0" customHeight="1">
      <c r="A47" s="351" t="s">
        <v>5673</v>
      </c>
      <c r="B47" s="362">
        <v>11.0</v>
      </c>
      <c r="C47" s="14">
        <v>11.0</v>
      </c>
      <c r="D47" s="14">
        <v>11.0</v>
      </c>
      <c r="E47" s="344"/>
      <c r="F47" s="345"/>
      <c r="G47" s="344"/>
      <c r="H47" s="347">
        <v>46.0</v>
      </c>
      <c r="I47" s="14" t="s">
        <v>5473</v>
      </c>
      <c r="J47" s="14">
        <v>2.0</v>
      </c>
      <c r="K47" s="14" t="s">
        <v>5369</v>
      </c>
    </row>
    <row r="48" ht="15.0" customHeight="1">
      <c r="A48" s="351" t="s">
        <v>1934</v>
      </c>
      <c r="B48" s="362">
        <v>16.0</v>
      </c>
      <c r="C48" s="14">
        <v>16.0</v>
      </c>
      <c r="D48" s="14">
        <v>16.0</v>
      </c>
      <c r="E48" s="344"/>
      <c r="F48" s="345"/>
      <c r="G48" s="344"/>
      <c r="H48" s="347">
        <v>47.0</v>
      </c>
      <c r="I48" s="14" t="s">
        <v>5683</v>
      </c>
      <c r="J48" s="14">
        <v>2.0</v>
      </c>
      <c r="K48" s="14" t="s">
        <v>5369</v>
      </c>
    </row>
    <row r="49" ht="15.0" customHeight="1">
      <c r="A49" s="351" t="s">
        <v>5463</v>
      </c>
      <c r="B49" s="362">
        <v>17.0</v>
      </c>
      <c r="C49" s="14">
        <v>17.0</v>
      </c>
      <c r="D49" s="14">
        <v>17.0</v>
      </c>
      <c r="E49" s="344"/>
      <c r="F49" s="345"/>
      <c r="G49" s="344"/>
      <c r="H49" s="347">
        <v>48.0</v>
      </c>
      <c r="I49" s="14" t="s">
        <v>5908</v>
      </c>
      <c r="J49" s="14">
        <v>2.0</v>
      </c>
      <c r="K49" s="14" t="s">
        <v>5411</v>
      </c>
    </row>
    <row r="50" ht="15.0" customHeight="1">
      <c r="A50" s="351" t="s">
        <v>5548</v>
      </c>
      <c r="B50" s="362">
        <v>18.0</v>
      </c>
      <c r="C50" s="14">
        <v>18.0</v>
      </c>
      <c r="D50" s="14">
        <v>18.0</v>
      </c>
      <c r="E50" s="344"/>
      <c r="F50" s="345"/>
      <c r="G50" s="344"/>
      <c r="H50" s="347">
        <v>49.0</v>
      </c>
      <c r="I50" s="14" t="s">
        <v>5462</v>
      </c>
      <c r="J50" s="14">
        <v>2.0</v>
      </c>
      <c r="K50" s="14" t="s">
        <v>5369</v>
      </c>
    </row>
    <row r="51" ht="15.0" customHeight="1">
      <c r="A51" s="351" t="s">
        <v>5676</v>
      </c>
      <c r="B51" s="362">
        <v>19.0</v>
      </c>
      <c r="C51" s="344"/>
      <c r="D51" s="344"/>
      <c r="E51" s="344"/>
      <c r="F51" s="345"/>
      <c r="G51" s="344"/>
      <c r="H51" s="347">
        <v>50.0</v>
      </c>
      <c r="I51" s="14" t="s">
        <v>5446</v>
      </c>
      <c r="J51" s="14">
        <v>0.0</v>
      </c>
      <c r="K51" s="14" t="s">
        <v>5392</v>
      </c>
    </row>
    <row r="52" ht="15.0" customHeight="1">
      <c r="A52" s="351" t="s">
        <v>2037</v>
      </c>
      <c r="B52" s="362">
        <v>20.0</v>
      </c>
      <c r="C52" s="14">
        <v>20.0</v>
      </c>
      <c r="D52" s="14">
        <v>20.0</v>
      </c>
      <c r="E52" s="344"/>
      <c r="F52" s="345"/>
      <c r="G52" s="344"/>
      <c r="H52" s="347">
        <v>51.0</v>
      </c>
      <c r="I52" s="14" t="s">
        <v>5485</v>
      </c>
      <c r="J52" s="14">
        <v>1.0</v>
      </c>
      <c r="K52" s="14" t="s">
        <v>5366</v>
      </c>
    </row>
    <row r="53" ht="15.0" customHeight="1">
      <c r="A53" s="351" t="s">
        <v>5434</v>
      </c>
      <c r="B53" s="362">
        <v>21.0</v>
      </c>
      <c r="C53" s="14">
        <v>21.0</v>
      </c>
      <c r="D53" s="14">
        <v>21.0</v>
      </c>
      <c r="E53" s="344"/>
      <c r="F53" s="345"/>
      <c r="G53" s="344"/>
      <c r="H53" s="347">
        <v>52.0</v>
      </c>
      <c r="I53" s="14" t="s">
        <v>2108</v>
      </c>
      <c r="J53" s="14">
        <v>2.0</v>
      </c>
      <c r="K53" s="14" t="s">
        <v>5369</v>
      </c>
    </row>
    <row r="54" ht="15.0" customHeight="1">
      <c r="A54" s="351" t="s">
        <v>5469</v>
      </c>
      <c r="B54" s="362">
        <v>27.0</v>
      </c>
      <c r="C54" s="14">
        <v>27.0</v>
      </c>
      <c r="D54" s="14">
        <v>27.0</v>
      </c>
      <c r="E54" s="344"/>
      <c r="F54" s="345"/>
      <c r="G54" s="344"/>
      <c r="H54" s="347">
        <v>53.0</v>
      </c>
      <c r="I54" s="14" t="s">
        <v>5673</v>
      </c>
      <c r="J54" s="14">
        <v>0.0</v>
      </c>
      <c r="K54" s="14" t="s">
        <v>5392</v>
      </c>
    </row>
    <row r="55" ht="15.0" customHeight="1">
      <c r="A55" s="351" t="s">
        <v>620</v>
      </c>
      <c r="B55" s="362">
        <v>29.0</v>
      </c>
      <c r="C55" s="14">
        <v>29.0</v>
      </c>
      <c r="D55" s="14">
        <v>29.0</v>
      </c>
      <c r="E55" s="344"/>
      <c r="F55" s="345"/>
      <c r="G55" s="344"/>
      <c r="H55" s="347">
        <v>54.0</v>
      </c>
      <c r="I55" s="14" t="s">
        <v>5486</v>
      </c>
      <c r="J55" s="14">
        <v>2.0</v>
      </c>
      <c r="K55" s="14" t="s">
        <v>5369</v>
      </c>
    </row>
    <row r="56" ht="15.0" customHeight="1">
      <c r="A56" s="351" t="s">
        <v>5683</v>
      </c>
      <c r="B56" s="362">
        <v>30.0</v>
      </c>
      <c r="C56" s="14">
        <v>30.0</v>
      </c>
      <c r="D56" s="14">
        <v>30.0</v>
      </c>
      <c r="E56" s="344"/>
      <c r="F56" s="345"/>
      <c r="G56" s="344"/>
      <c r="H56" s="347">
        <v>55.0</v>
      </c>
      <c r="I56" s="14" t="s">
        <v>1119</v>
      </c>
      <c r="J56" s="14">
        <v>0.0</v>
      </c>
      <c r="K56" s="14" t="s">
        <v>5392</v>
      </c>
    </row>
    <row r="57" ht="15.0" customHeight="1">
      <c r="A57" s="351" t="s">
        <v>5408</v>
      </c>
      <c r="B57" s="362">
        <v>32.0</v>
      </c>
      <c r="C57" s="14">
        <v>32.0</v>
      </c>
      <c r="D57" s="14">
        <v>32.0</v>
      </c>
      <c r="E57" s="344"/>
      <c r="F57" s="345"/>
      <c r="G57" s="344"/>
      <c r="H57" s="347">
        <v>56.0</v>
      </c>
      <c r="I57" s="14" t="s">
        <v>5676</v>
      </c>
      <c r="J57" s="9">
        <v>2.0</v>
      </c>
      <c r="K57" s="14" t="s">
        <v>5396</v>
      </c>
    </row>
    <row r="58" ht="15.0" customHeight="1">
      <c r="A58" s="351" t="s">
        <v>5909</v>
      </c>
      <c r="B58" s="362">
        <v>33.0</v>
      </c>
      <c r="C58" s="14">
        <v>33.0</v>
      </c>
      <c r="D58" s="14">
        <v>33.0</v>
      </c>
      <c r="E58" s="344"/>
      <c r="F58" s="345"/>
      <c r="G58" s="344"/>
      <c r="H58" s="347">
        <v>57.0</v>
      </c>
      <c r="I58" s="14" t="s">
        <v>5479</v>
      </c>
      <c r="J58" s="14">
        <v>2.0</v>
      </c>
      <c r="K58" s="14" t="s">
        <v>5369</v>
      </c>
    </row>
    <row r="59" ht="15.0" customHeight="1">
      <c r="A59" s="351" t="s">
        <v>5420</v>
      </c>
      <c r="B59" s="362">
        <v>42.0</v>
      </c>
      <c r="C59" s="14">
        <v>42.0</v>
      </c>
      <c r="D59" s="14">
        <v>42.0</v>
      </c>
      <c r="E59" s="344"/>
      <c r="F59" s="345"/>
      <c r="G59" s="344"/>
      <c r="H59" s="347">
        <v>58.0</v>
      </c>
      <c r="I59" s="14" t="s">
        <v>5661</v>
      </c>
      <c r="J59" s="14">
        <v>2.0</v>
      </c>
      <c r="K59" s="14" t="s">
        <v>5411</v>
      </c>
    </row>
    <row r="60" ht="15.0" customHeight="1">
      <c r="A60" s="351" t="s">
        <v>5467</v>
      </c>
      <c r="B60" s="362">
        <v>44.0</v>
      </c>
      <c r="C60" s="14">
        <v>44.0</v>
      </c>
      <c r="D60" s="14">
        <v>44.0</v>
      </c>
      <c r="E60" s="344"/>
      <c r="F60" s="345"/>
      <c r="G60" s="344"/>
      <c r="H60" s="347">
        <v>59.0</v>
      </c>
      <c r="I60" s="14" t="s">
        <v>5452</v>
      </c>
      <c r="J60" s="14">
        <v>2.0</v>
      </c>
      <c r="K60" s="14" t="s">
        <v>5411</v>
      </c>
    </row>
    <row r="61" ht="15.0" customHeight="1">
      <c r="A61" s="351" t="s">
        <v>5382</v>
      </c>
      <c r="B61" s="362">
        <v>45.0</v>
      </c>
      <c r="C61" s="14">
        <v>45.0</v>
      </c>
      <c r="D61" s="14">
        <v>45.0</v>
      </c>
      <c r="E61" s="344"/>
      <c r="F61" s="345"/>
      <c r="G61" s="344"/>
      <c r="H61" s="347">
        <v>60.0</v>
      </c>
      <c r="I61" s="14" t="s">
        <v>5693</v>
      </c>
      <c r="J61" s="14">
        <v>1.0</v>
      </c>
      <c r="K61" s="14" t="s">
        <v>5366</v>
      </c>
    </row>
    <row r="62" ht="15.0" customHeight="1">
      <c r="A62" s="351" t="s">
        <v>5470</v>
      </c>
      <c r="B62" s="362">
        <v>48.0</v>
      </c>
      <c r="C62" s="14">
        <v>48.0</v>
      </c>
      <c r="D62" s="14">
        <v>48.0</v>
      </c>
      <c r="E62" s="344"/>
      <c r="F62" s="345"/>
      <c r="G62" s="344"/>
      <c r="H62" s="347">
        <v>61.0</v>
      </c>
      <c r="I62" s="14" t="s">
        <v>3795</v>
      </c>
      <c r="J62" s="9">
        <v>2.0</v>
      </c>
      <c r="K62" s="14" t="s">
        <v>5402</v>
      </c>
    </row>
    <row r="63" ht="15.0" customHeight="1">
      <c r="A63" s="351" t="s">
        <v>5414</v>
      </c>
      <c r="B63" s="362">
        <v>49.0</v>
      </c>
      <c r="C63" s="14">
        <v>49.0</v>
      </c>
      <c r="D63" s="14">
        <v>49.0</v>
      </c>
      <c r="E63" s="344"/>
      <c r="F63" s="345"/>
      <c r="G63" s="344"/>
      <c r="H63" s="347">
        <v>62.0</v>
      </c>
      <c r="I63" s="14" t="s">
        <v>3254</v>
      </c>
      <c r="J63" s="14">
        <v>1.0</v>
      </c>
      <c r="K63" s="14" t="s">
        <v>5366</v>
      </c>
    </row>
    <row r="64" ht="15.0" customHeight="1">
      <c r="A64" s="351" t="s">
        <v>5884</v>
      </c>
      <c r="B64" s="362">
        <v>51.0</v>
      </c>
      <c r="C64" s="344"/>
      <c r="D64" s="344"/>
      <c r="E64" s="344"/>
      <c r="F64" s="345"/>
      <c r="G64" s="344"/>
      <c r="H64" s="347">
        <v>63.0</v>
      </c>
      <c r="I64" s="14" t="s">
        <v>5879</v>
      </c>
      <c r="J64" s="14">
        <v>2.0</v>
      </c>
      <c r="K64" s="14" t="s">
        <v>5411</v>
      </c>
    </row>
    <row r="65" ht="15.0" customHeight="1">
      <c r="A65" s="351" t="s">
        <v>5428</v>
      </c>
      <c r="B65" s="362">
        <v>56.0</v>
      </c>
      <c r="C65" s="14">
        <v>56.0</v>
      </c>
      <c r="D65" s="14">
        <v>56.0</v>
      </c>
      <c r="E65" s="344"/>
      <c r="F65" s="345"/>
      <c r="G65" s="344"/>
      <c r="H65" s="347">
        <v>64.0</v>
      </c>
      <c r="I65" s="14" t="s">
        <v>3512</v>
      </c>
      <c r="J65" s="14">
        <v>2.0</v>
      </c>
      <c r="K65" s="14" t="s">
        <v>5369</v>
      </c>
    </row>
    <row r="66" ht="15.0" customHeight="1">
      <c r="A66" s="351" t="s">
        <v>5693</v>
      </c>
      <c r="B66" s="362">
        <v>61.0</v>
      </c>
      <c r="C66" s="14">
        <v>61.0</v>
      </c>
      <c r="D66" s="14">
        <v>61.0</v>
      </c>
      <c r="E66" s="344"/>
      <c r="F66" s="345"/>
      <c r="G66" s="344"/>
      <c r="H66" s="347">
        <v>65.0</v>
      </c>
      <c r="I66" s="363" t="s">
        <v>6108</v>
      </c>
      <c r="J66" s="363">
        <v>1.0</v>
      </c>
      <c r="K66" s="363" t="s">
        <v>5366</v>
      </c>
    </row>
    <row r="67" ht="15.0" customHeight="1">
      <c r="A67" s="351" t="s">
        <v>5675</v>
      </c>
      <c r="B67" s="362">
        <v>67.0</v>
      </c>
      <c r="C67" s="14">
        <v>67.0</v>
      </c>
      <c r="D67" s="14"/>
      <c r="E67" s="344"/>
      <c r="F67" s="345"/>
      <c r="G67" s="344"/>
      <c r="H67" s="382"/>
      <c r="I67" s="364" t="s">
        <v>5493</v>
      </c>
      <c r="J67" s="365">
        <f>SUM(J2:J66)</f>
        <v>112</v>
      </c>
      <c r="K67" s="366"/>
    </row>
    <row r="68" ht="15.0" customHeight="1">
      <c r="A68" s="351" t="s">
        <v>1707</v>
      </c>
      <c r="B68" s="362">
        <v>70.0</v>
      </c>
      <c r="C68" s="14">
        <v>70.0</v>
      </c>
      <c r="D68" s="14"/>
      <c r="E68" s="344"/>
      <c r="F68" s="345"/>
      <c r="G68" s="344"/>
      <c r="H68" s="382"/>
      <c r="I68" s="14" t="s">
        <v>5497</v>
      </c>
      <c r="J68" s="367">
        <f>J67-((2*5)+(2*5))</f>
        <v>92</v>
      </c>
      <c r="K68" s="3"/>
    </row>
    <row r="69" ht="15.0" customHeight="1">
      <c r="A69" s="351" t="s">
        <v>5485</v>
      </c>
      <c r="B69" s="362">
        <v>76.0</v>
      </c>
      <c r="C69" s="14">
        <v>76.0</v>
      </c>
      <c r="D69" s="14"/>
      <c r="E69" s="344"/>
      <c r="F69" s="345"/>
      <c r="G69" s="344"/>
      <c r="H69" s="382"/>
      <c r="I69" s="3"/>
      <c r="J69" s="344"/>
      <c r="K69" s="3"/>
    </row>
    <row r="70" ht="15.0" customHeight="1">
      <c r="A70" s="351" t="s">
        <v>5671</v>
      </c>
      <c r="B70" s="362">
        <v>77.0</v>
      </c>
      <c r="C70" s="14">
        <v>77.0</v>
      </c>
      <c r="D70" s="14">
        <v>77.0</v>
      </c>
      <c r="E70" s="344"/>
      <c r="F70" s="345"/>
      <c r="G70" s="344"/>
      <c r="H70" s="382"/>
      <c r="I70" s="3"/>
      <c r="J70" s="344"/>
      <c r="K70" s="3"/>
    </row>
    <row r="71" ht="15.0" customHeight="1">
      <c r="A71" s="351" t="s">
        <v>3512</v>
      </c>
      <c r="B71" s="362">
        <v>81.0</v>
      </c>
      <c r="C71" s="14">
        <v>81.0</v>
      </c>
      <c r="D71" s="14">
        <v>81.0</v>
      </c>
      <c r="E71" s="344"/>
      <c r="F71" s="345"/>
      <c r="G71" s="344"/>
      <c r="H71" s="382"/>
      <c r="I71" s="3"/>
      <c r="J71" s="344"/>
      <c r="K71" s="3"/>
    </row>
    <row r="72" ht="15.0" customHeight="1">
      <c r="A72" s="351" t="s">
        <v>5456</v>
      </c>
      <c r="B72" s="356"/>
      <c r="C72" s="14">
        <v>83.0</v>
      </c>
      <c r="D72" s="14">
        <v>83.0</v>
      </c>
      <c r="E72" s="344"/>
      <c r="F72" s="345"/>
      <c r="G72" s="344"/>
      <c r="H72" s="382"/>
      <c r="I72" s="3"/>
      <c r="J72" s="344"/>
      <c r="K72" s="3"/>
    </row>
    <row r="73" ht="15.0" customHeight="1">
      <c r="A73" s="351" t="s">
        <v>5626</v>
      </c>
      <c r="B73" s="362">
        <v>85.0</v>
      </c>
      <c r="C73" s="14">
        <v>85.0</v>
      </c>
      <c r="D73" s="14">
        <v>85.0</v>
      </c>
      <c r="E73" s="344"/>
      <c r="F73" s="345"/>
      <c r="G73" s="344"/>
      <c r="H73" s="382"/>
      <c r="I73" s="3"/>
      <c r="J73" s="344"/>
      <c r="K73" s="3"/>
    </row>
    <row r="74" ht="15.0" customHeight="1">
      <c r="A74" s="351" t="s">
        <v>5486</v>
      </c>
      <c r="B74" s="362">
        <v>87.0</v>
      </c>
      <c r="C74" s="14">
        <v>87.0</v>
      </c>
      <c r="D74" s="14">
        <v>87.0</v>
      </c>
      <c r="E74" s="344"/>
      <c r="F74" s="345"/>
      <c r="G74" s="344"/>
      <c r="H74" s="382"/>
      <c r="I74" s="3"/>
      <c r="J74" s="344"/>
      <c r="K74" s="3"/>
    </row>
    <row r="75" ht="15.0" customHeight="1">
      <c r="A75" s="351" t="s">
        <v>5462</v>
      </c>
      <c r="B75" s="356"/>
      <c r="C75" s="14">
        <v>88.0</v>
      </c>
      <c r="D75" s="14">
        <v>88.0</v>
      </c>
      <c r="E75" s="344"/>
      <c r="F75" s="345"/>
      <c r="G75" s="344"/>
      <c r="H75" s="382"/>
      <c r="I75" s="3"/>
      <c r="J75" s="344"/>
      <c r="K75" s="3"/>
    </row>
    <row r="76" ht="15.0" customHeight="1">
      <c r="A76" s="351" t="s">
        <v>2108</v>
      </c>
      <c r="B76" s="362">
        <v>90.0</v>
      </c>
      <c r="C76" s="14">
        <v>90.0</v>
      </c>
      <c r="D76" s="14">
        <v>90.0</v>
      </c>
      <c r="E76" s="344"/>
      <c r="F76" s="345"/>
      <c r="G76" s="344"/>
      <c r="H76" s="382"/>
      <c r="I76" s="3"/>
      <c r="J76" s="344"/>
      <c r="K76" s="3"/>
    </row>
    <row r="77" ht="15.0" customHeight="1">
      <c r="A77" s="351" t="s">
        <v>5473</v>
      </c>
      <c r="B77" s="356"/>
      <c r="C77" s="14">
        <v>94.0</v>
      </c>
      <c r="D77" s="14"/>
      <c r="E77" s="344"/>
      <c r="F77" s="345"/>
      <c r="G77" s="344"/>
      <c r="H77" s="382"/>
      <c r="I77" s="3"/>
      <c r="J77" s="344"/>
      <c r="K77" s="3"/>
    </row>
    <row r="78" ht="15.0" customHeight="1">
      <c r="A78" s="351" t="s">
        <v>5398</v>
      </c>
      <c r="B78" s="356"/>
      <c r="C78" s="14">
        <v>100.0</v>
      </c>
      <c r="D78" s="14">
        <v>100.0</v>
      </c>
      <c r="E78" s="344"/>
      <c r="F78" s="345"/>
      <c r="G78" s="344"/>
      <c r="H78" s="382"/>
      <c r="I78" s="3"/>
      <c r="J78" s="344"/>
      <c r="K78" s="3"/>
    </row>
    <row r="79" ht="15.0" customHeight="1">
      <c r="A79" s="351" t="s">
        <v>4253</v>
      </c>
      <c r="B79" s="362" t="s">
        <v>5506</v>
      </c>
      <c r="C79" s="14" t="s">
        <v>5506</v>
      </c>
      <c r="D79" s="14"/>
      <c r="E79" s="344"/>
      <c r="F79" s="345"/>
      <c r="G79" s="344"/>
      <c r="H79" s="382"/>
      <c r="I79" s="3"/>
      <c r="J79" s="344"/>
      <c r="K79" s="3"/>
    </row>
  </sheetData>
  <mergeCells count="4">
    <mergeCell ref="A2:D2"/>
    <mergeCell ref="A16:D16"/>
    <mergeCell ref="A28:D28"/>
    <mergeCell ref="A42:D42"/>
  </mergeCells>
  <conditionalFormatting sqref="B3:D14">
    <cfRule type="containsBlanks" dxfId="0" priority="1">
      <formula>LEN(TRIM(B3))=0</formula>
    </cfRule>
  </conditionalFormatting>
  <conditionalFormatting sqref="B3:D14">
    <cfRule type="cellIs" dxfId="1" priority="2" operator="lessThanOrEqual">
      <formula>25</formula>
    </cfRule>
  </conditionalFormatting>
  <drawing r:id="rId2"/>
  <legacyDrawing r:id="rId3"/>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4913</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5884</v>
      </c>
      <c r="J2" s="9">
        <v>2.0</v>
      </c>
      <c r="K2" s="14" t="s">
        <v>5396</v>
      </c>
    </row>
    <row r="3" ht="15.0" customHeight="1">
      <c r="A3" s="348" t="s">
        <v>1119</v>
      </c>
      <c r="B3" s="349">
        <v>0.0</v>
      </c>
      <c r="C3" s="350">
        <v>0.0</v>
      </c>
      <c r="D3" s="350">
        <v>0.0</v>
      </c>
      <c r="E3" s="344"/>
      <c r="F3" s="345"/>
      <c r="G3" s="344"/>
      <c r="H3" s="347">
        <v>2.0</v>
      </c>
      <c r="I3" s="14" t="s">
        <v>5595</v>
      </c>
      <c r="J3" s="14">
        <v>1.0</v>
      </c>
      <c r="K3" s="14" t="s">
        <v>5366</v>
      </c>
    </row>
    <row r="4" ht="15.0" customHeight="1">
      <c r="A4" s="351" t="s">
        <v>5446</v>
      </c>
      <c r="B4" s="352">
        <v>0.0</v>
      </c>
      <c r="C4" s="353">
        <v>0.0</v>
      </c>
      <c r="D4" s="353">
        <v>0.0</v>
      </c>
      <c r="E4" s="344"/>
      <c r="F4" s="345"/>
      <c r="G4" s="344"/>
      <c r="H4" s="347">
        <v>3.0</v>
      </c>
      <c r="I4" s="14" t="s">
        <v>5382</v>
      </c>
      <c r="J4" s="14">
        <v>2.0</v>
      </c>
      <c r="K4" s="14" t="s">
        <v>5369</v>
      </c>
    </row>
    <row r="5" ht="15.0" customHeight="1">
      <c r="A5" s="351" t="s">
        <v>5390</v>
      </c>
      <c r="B5" s="352">
        <v>7.0</v>
      </c>
      <c r="C5" s="353">
        <v>7.0</v>
      </c>
      <c r="D5" s="353">
        <v>7.0</v>
      </c>
      <c r="E5" s="344"/>
      <c r="F5" s="345"/>
      <c r="G5" s="344"/>
      <c r="H5" s="347">
        <v>4.0</v>
      </c>
      <c r="I5" s="14" t="s">
        <v>5390</v>
      </c>
      <c r="J5" s="14">
        <v>0.0</v>
      </c>
      <c r="K5" s="14" t="s">
        <v>5392</v>
      </c>
    </row>
    <row r="6" ht="15.0" customHeight="1">
      <c r="A6" s="351" t="s">
        <v>5673</v>
      </c>
      <c r="B6" s="352">
        <v>14.0</v>
      </c>
      <c r="C6" s="353">
        <v>14.0</v>
      </c>
      <c r="D6" s="353">
        <v>14.0</v>
      </c>
      <c r="E6" s="344"/>
      <c r="F6" s="345"/>
      <c r="G6" s="344"/>
      <c r="H6" s="347">
        <v>5.0</v>
      </c>
      <c r="I6" s="14" t="s">
        <v>5394</v>
      </c>
      <c r="J6" s="9">
        <v>2.0</v>
      </c>
      <c r="K6" s="14" t="s">
        <v>5402</v>
      </c>
    </row>
    <row r="7" ht="15.0" customHeight="1">
      <c r="A7" s="351" t="s">
        <v>5906</v>
      </c>
      <c r="B7" s="352">
        <v>21.0</v>
      </c>
      <c r="C7" s="353">
        <v>21.0</v>
      </c>
      <c r="D7" s="353">
        <v>21.0</v>
      </c>
      <c r="E7" s="344"/>
      <c r="F7" s="345"/>
      <c r="G7" s="344"/>
      <c r="H7" s="347">
        <v>6.0</v>
      </c>
      <c r="I7" s="14" t="s">
        <v>6064</v>
      </c>
      <c r="J7" s="9">
        <v>2.0</v>
      </c>
      <c r="K7" s="14" t="s">
        <v>5402</v>
      </c>
    </row>
    <row r="8" ht="15.0" customHeight="1">
      <c r="A8" s="351" t="s">
        <v>1319</v>
      </c>
      <c r="B8" s="354"/>
      <c r="C8" s="353">
        <v>25.0</v>
      </c>
      <c r="D8" s="353">
        <v>25.0</v>
      </c>
      <c r="E8" s="344"/>
      <c r="F8" s="345"/>
      <c r="G8" s="344"/>
      <c r="H8" s="347">
        <v>7.0</v>
      </c>
      <c r="I8" s="14" t="s">
        <v>5398</v>
      </c>
      <c r="J8" s="14">
        <v>2.0</v>
      </c>
      <c r="K8" s="14" t="s">
        <v>5369</v>
      </c>
    </row>
    <row r="9" ht="15.0" customHeight="1">
      <c r="A9" s="351" t="s">
        <v>5654</v>
      </c>
      <c r="B9" s="352">
        <v>27.0</v>
      </c>
      <c r="C9" s="353">
        <v>27.0</v>
      </c>
      <c r="D9" s="353">
        <v>27.0</v>
      </c>
      <c r="E9" s="344"/>
      <c r="F9" s="345"/>
      <c r="G9" s="344"/>
      <c r="H9" s="347">
        <v>8.0</v>
      </c>
      <c r="I9" s="14" t="s">
        <v>1319</v>
      </c>
      <c r="J9" s="14">
        <v>0.0</v>
      </c>
      <c r="K9" s="14" t="s">
        <v>5392</v>
      </c>
    </row>
    <row r="10" ht="15.0" customHeight="1">
      <c r="A10" s="351" t="s">
        <v>5693</v>
      </c>
      <c r="B10" s="352">
        <v>34.0</v>
      </c>
      <c r="C10" s="353">
        <v>34.0</v>
      </c>
      <c r="D10" s="353">
        <v>34.0</v>
      </c>
      <c r="E10" s="344"/>
      <c r="F10" s="345"/>
      <c r="G10" s="344"/>
      <c r="H10" s="347">
        <v>9.0</v>
      </c>
      <c r="I10" s="14" t="s">
        <v>5401</v>
      </c>
      <c r="J10" s="9">
        <v>2.0</v>
      </c>
      <c r="K10" s="14" t="s">
        <v>5402</v>
      </c>
    </row>
    <row r="11" ht="15.0" customHeight="1">
      <c r="A11" s="351" t="s">
        <v>6106</v>
      </c>
      <c r="B11" s="352">
        <v>41.0</v>
      </c>
      <c r="C11" s="353">
        <v>41.0</v>
      </c>
      <c r="D11" s="353">
        <v>41.0</v>
      </c>
      <c r="E11" s="344"/>
      <c r="F11" s="345"/>
      <c r="G11" s="344"/>
      <c r="H11" s="347">
        <v>10.0</v>
      </c>
      <c r="I11" s="14" t="s">
        <v>4253</v>
      </c>
      <c r="J11" s="14">
        <v>2.0</v>
      </c>
      <c r="K11" s="14" t="s">
        <v>5369</v>
      </c>
    </row>
    <row r="12" ht="15.0" customHeight="1">
      <c r="A12" s="351" t="s">
        <v>5595</v>
      </c>
      <c r="B12" s="352">
        <v>47.0</v>
      </c>
      <c r="C12" s="353">
        <v>47.0</v>
      </c>
      <c r="D12" s="353">
        <v>47.0</v>
      </c>
      <c r="E12" s="344"/>
      <c r="F12" s="345"/>
      <c r="G12" s="344"/>
      <c r="H12" s="347">
        <v>11.0</v>
      </c>
      <c r="I12" s="14" t="s">
        <v>5892</v>
      </c>
      <c r="J12" s="9">
        <v>2.0</v>
      </c>
      <c r="K12" s="14" t="s">
        <v>5402</v>
      </c>
    </row>
    <row r="13" ht="15.0" customHeight="1">
      <c r="A13" s="351" t="s">
        <v>3254</v>
      </c>
      <c r="B13" s="352">
        <v>52.0</v>
      </c>
      <c r="C13" s="353">
        <v>52.0</v>
      </c>
      <c r="D13" s="353">
        <v>52.0</v>
      </c>
      <c r="E13" s="344"/>
      <c r="F13" s="345"/>
      <c r="G13" s="344"/>
      <c r="H13" s="347">
        <v>12.0</v>
      </c>
      <c r="I13" s="14" t="s">
        <v>5408</v>
      </c>
      <c r="J13" s="14">
        <v>2.0</v>
      </c>
      <c r="K13" s="14" t="s">
        <v>5369</v>
      </c>
    </row>
    <row r="14" ht="15.0" customHeight="1">
      <c r="A14" s="351" t="s">
        <v>1934</v>
      </c>
      <c r="B14" s="352">
        <v>57.0</v>
      </c>
      <c r="C14" s="353">
        <v>57.0</v>
      </c>
      <c r="D14" s="353">
        <v>57.0</v>
      </c>
      <c r="E14" s="344"/>
      <c r="F14" s="345"/>
      <c r="G14" s="344"/>
      <c r="H14" s="347">
        <v>13.0</v>
      </c>
      <c r="I14" s="14" t="s">
        <v>5626</v>
      </c>
      <c r="J14" s="14">
        <v>2.0</v>
      </c>
      <c r="K14" s="14" t="s">
        <v>5369</v>
      </c>
    </row>
    <row r="15" ht="15.0" customHeight="1">
      <c r="A15" s="351" t="s">
        <v>5909</v>
      </c>
      <c r="B15" s="352">
        <v>57.0</v>
      </c>
      <c r="C15" s="353">
        <v>57.0</v>
      </c>
      <c r="D15" s="353">
        <v>57.0</v>
      </c>
      <c r="E15" s="344"/>
      <c r="F15" s="345"/>
      <c r="G15" s="344"/>
      <c r="H15" s="347">
        <v>14.0</v>
      </c>
      <c r="I15" s="14" t="s">
        <v>5414</v>
      </c>
      <c r="J15" s="14">
        <v>2.0</v>
      </c>
      <c r="K15" s="14" t="s">
        <v>5369</v>
      </c>
    </row>
    <row r="16" ht="15.0" customHeight="1">
      <c r="A16" s="351" t="s">
        <v>6108</v>
      </c>
      <c r="B16" s="352">
        <v>62.0</v>
      </c>
      <c r="C16" s="353">
        <v>62.0</v>
      </c>
      <c r="D16" s="353">
        <v>62.0</v>
      </c>
      <c r="E16" s="344"/>
      <c r="F16" s="345"/>
      <c r="G16" s="344"/>
      <c r="H16" s="347">
        <v>15.0</v>
      </c>
      <c r="I16" s="14" t="s">
        <v>5417</v>
      </c>
      <c r="J16" s="14">
        <v>2.0</v>
      </c>
      <c r="K16" s="14" t="s">
        <v>5411</v>
      </c>
    </row>
    <row r="17" ht="15.0" customHeight="1">
      <c r="A17" s="3"/>
      <c r="B17" s="344"/>
      <c r="C17" s="344"/>
      <c r="D17" s="344"/>
      <c r="E17" s="344"/>
      <c r="F17" s="345"/>
      <c r="G17" s="344"/>
      <c r="H17" s="347">
        <v>16.0</v>
      </c>
      <c r="I17" s="14" t="s">
        <v>5420</v>
      </c>
      <c r="J17" s="14">
        <v>2.0</v>
      </c>
      <c r="K17" s="14" t="s">
        <v>5369</v>
      </c>
    </row>
    <row r="18" ht="19.5" customHeight="1">
      <c r="A18" s="346" t="s">
        <v>6110</v>
      </c>
      <c r="B18" s="48"/>
      <c r="C18" s="48"/>
      <c r="D18" s="48"/>
      <c r="E18" s="344"/>
      <c r="F18" s="345"/>
      <c r="G18" s="344"/>
      <c r="H18" s="347">
        <v>17.0</v>
      </c>
      <c r="I18" s="14" t="s">
        <v>6109</v>
      </c>
      <c r="J18" s="9">
        <v>2.0</v>
      </c>
      <c r="K18" s="14" t="s">
        <v>5402</v>
      </c>
    </row>
    <row r="19" ht="15.0" customHeight="1">
      <c r="A19" s="348" t="s">
        <v>5485</v>
      </c>
      <c r="B19" s="349">
        <v>27.0</v>
      </c>
      <c r="C19" s="350">
        <v>27.0</v>
      </c>
      <c r="D19" s="350">
        <v>27.0</v>
      </c>
      <c r="E19" s="344"/>
      <c r="F19" s="345"/>
      <c r="G19" s="344"/>
      <c r="H19" s="347">
        <v>18.0</v>
      </c>
      <c r="I19" s="14" t="s">
        <v>5425</v>
      </c>
      <c r="J19" s="9">
        <v>2.0</v>
      </c>
      <c r="K19" s="14" t="s">
        <v>5402</v>
      </c>
    </row>
    <row r="20" ht="15.0" customHeight="1">
      <c r="A20" s="3"/>
      <c r="B20" s="344"/>
      <c r="C20" s="344"/>
      <c r="D20" s="344"/>
      <c r="E20" s="344"/>
      <c r="F20" s="345"/>
      <c r="G20" s="344"/>
      <c r="H20" s="347">
        <v>19.0</v>
      </c>
      <c r="I20" s="14" t="s">
        <v>6106</v>
      </c>
      <c r="J20" s="14">
        <v>1.0</v>
      </c>
      <c r="K20" s="14" t="s">
        <v>5366</v>
      </c>
    </row>
    <row r="21" ht="19.5" customHeight="1">
      <c r="A21" s="346" t="s">
        <v>5426</v>
      </c>
      <c r="B21" s="48"/>
      <c r="C21" s="48"/>
      <c r="D21" s="48"/>
      <c r="E21" s="344"/>
      <c r="F21" s="345"/>
      <c r="G21" s="344"/>
      <c r="H21" s="347">
        <v>20.0</v>
      </c>
      <c r="I21" s="14" t="s">
        <v>1707</v>
      </c>
      <c r="J21" s="14">
        <v>2.0</v>
      </c>
      <c r="K21" s="14" t="s">
        <v>5369</v>
      </c>
    </row>
    <row r="22" ht="15.0" customHeight="1">
      <c r="A22" s="348" t="s">
        <v>5394</v>
      </c>
      <c r="B22" s="349">
        <v>0.0</v>
      </c>
      <c r="C22" s="350">
        <v>0.0</v>
      </c>
      <c r="D22" s="350">
        <v>0.0</v>
      </c>
      <c r="E22" s="344"/>
      <c r="F22" s="345"/>
      <c r="G22" s="344"/>
      <c r="H22" s="347">
        <v>21.0</v>
      </c>
      <c r="I22" s="14" t="s">
        <v>5428</v>
      </c>
      <c r="J22" s="14">
        <v>2.0</v>
      </c>
      <c r="K22" s="14" t="s">
        <v>5369</v>
      </c>
    </row>
    <row r="23" ht="15.0" customHeight="1">
      <c r="A23" s="351" t="s">
        <v>6064</v>
      </c>
      <c r="B23" s="352">
        <v>0.0</v>
      </c>
      <c r="C23" s="353">
        <v>0.0</v>
      </c>
      <c r="D23" s="353">
        <v>0.0</v>
      </c>
      <c r="E23" s="344"/>
      <c r="F23" s="345"/>
      <c r="G23" s="344"/>
      <c r="H23" s="347">
        <v>22.0</v>
      </c>
      <c r="I23" s="14" t="s">
        <v>5536</v>
      </c>
      <c r="J23" s="14">
        <v>2.0</v>
      </c>
      <c r="K23" s="14" t="s">
        <v>5369</v>
      </c>
    </row>
    <row r="24" ht="15.0" customHeight="1">
      <c r="A24" s="351" t="s">
        <v>5401</v>
      </c>
      <c r="B24" s="352">
        <v>0.0</v>
      </c>
      <c r="C24" s="353">
        <v>0.0</v>
      </c>
      <c r="D24" s="353">
        <v>0.0</v>
      </c>
      <c r="E24" s="344"/>
      <c r="F24" s="345"/>
      <c r="G24" s="344"/>
      <c r="H24" s="347">
        <v>23.0</v>
      </c>
      <c r="I24" s="14" t="s">
        <v>5434</v>
      </c>
      <c r="J24" s="14">
        <v>2.0</v>
      </c>
      <c r="K24" s="14" t="s">
        <v>5369</v>
      </c>
    </row>
    <row r="25" ht="15.0" customHeight="1">
      <c r="A25" s="351" t="s">
        <v>5892</v>
      </c>
      <c r="B25" s="352">
        <v>0.0</v>
      </c>
      <c r="C25" s="353">
        <v>0.0</v>
      </c>
      <c r="D25" s="353">
        <v>0.0</v>
      </c>
      <c r="E25" s="344"/>
      <c r="F25" s="345"/>
      <c r="G25" s="344"/>
      <c r="H25" s="347">
        <v>24.0</v>
      </c>
      <c r="I25" s="14" t="s">
        <v>5403</v>
      </c>
      <c r="J25" s="14">
        <v>2.0</v>
      </c>
      <c r="K25" s="14" t="s">
        <v>5369</v>
      </c>
    </row>
    <row r="26" ht="15.0" customHeight="1">
      <c r="A26" s="351" t="s">
        <v>6109</v>
      </c>
      <c r="B26" s="352">
        <v>0.0</v>
      </c>
      <c r="C26" s="353">
        <v>0.0</v>
      </c>
      <c r="D26" s="353">
        <v>0.0</v>
      </c>
      <c r="E26" s="358"/>
      <c r="F26" s="345"/>
      <c r="G26" s="344"/>
      <c r="H26" s="347">
        <v>25.0</v>
      </c>
      <c r="I26" s="14" t="s">
        <v>5906</v>
      </c>
      <c r="J26" s="14">
        <v>0.0</v>
      </c>
      <c r="K26" s="14" t="s">
        <v>5392</v>
      </c>
    </row>
    <row r="27" ht="15.0" customHeight="1">
      <c r="A27" s="351" t="s">
        <v>5425</v>
      </c>
      <c r="B27" s="354"/>
      <c r="C27" s="353">
        <v>0.0</v>
      </c>
      <c r="D27" s="353">
        <v>0.0</v>
      </c>
      <c r="E27" s="344"/>
      <c r="F27" s="345"/>
      <c r="G27" s="344"/>
      <c r="H27" s="347">
        <v>26.0</v>
      </c>
      <c r="I27" s="14" t="s">
        <v>1280</v>
      </c>
      <c r="J27" s="14">
        <v>2.0</v>
      </c>
      <c r="K27" s="14" t="s">
        <v>5411</v>
      </c>
    </row>
    <row r="28" ht="15.0" customHeight="1">
      <c r="A28" s="351" t="s">
        <v>6010</v>
      </c>
      <c r="B28" s="352">
        <v>0.0</v>
      </c>
      <c r="C28" s="353">
        <v>0.0</v>
      </c>
      <c r="D28" s="353">
        <v>0.0</v>
      </c>
      <c r="E28" s="344"/>
      <c r="F28" s="345"/>
      <c r="G28" s="344"/>
      <c r="H28" s="347">
        <v>27.0</v>
      </c>
      <c r="I28" s="14" t="s">
        <v>5447</v>
      </c>
      <c r="J28" s="14">
        <v>2.0</v>
      </c>
      <c r="K28" s="14" t="s">
        <v>5369</v>
      </c>
    </row>
    <row r="29" ht="15.0" customHeight="1">
      <c r="A29" s="351" t="s">
        <v>6044</v>
      </c>
      <c r="B29" s="352">
        <v>0.0</v>
      </c>
      <c r="C29" s="353">
        <v>0.0</v>
      </c>
      <c r="D29" s="353">
        <v>0.0</v>
      </c>
      <c r="E29" s="344"/>
      <c r="F29" s="345"/>
      <c r="G29" s="344"/>
      <c r="H29" s="347">
        <v>28.0</v>
      </c>
      <c r="I29" s="14" t="s">
        <v>6010</v>
      </c>
      <c r="J29" s="9">
        <v>2.0</v>
      </c>
      <c r="K29" s="14" t="s">
        <v>5402</v>
      </c>
    </row>
    <row r="30" ht="15.0" customHeight="1">
      <c r="A30" s="351" t="s">
        <v>2037</v>
      </c>
      <c r="B30" s="352">
        <v>0.0</v>
      </c>
      <c r="C30" s="353">
        <v>0.0</v>
      </c>
      <c r="D30" s="353">
        <v>0.0</v>
      </c>
      <c r="E30" s="344"/>
      <c r="F30" s="345"/>
      <c r="G30" s="344"/>
      <c r="H30" s="347">
        <v>29.0</v>
      </c>
      <c r="I30" s="14" t="s">
        <v>5412</v>
      </c>
      <c r="J30" s="14">
        <v>2.0</v>
      </c>
      <c r="K30" s="14" t="s">
        <v>5369</v>
      </c>
    </row>
    <row r="31" ht="15.0" customHeight="1">
      <c r="A31" s="351" t="s">
        <v>3795</v>
      </c>
      <c r="B31" s="352">
        <v>0.0</v>
      </c>
      <c r="C31" s="353">
        <v>0.0</v>
      </c>
      <c r="D31" s="353">
        <v>0.0</v>
      </c>
      <c r="E31" s="344"/>
      <c r="F31" s="345"/>
      <c r="G31" s="344"/>
      <c r="H31" s="347">
        <v>30.0</v>
      </c>
      <c r="I31" s="14" t="s">
        <v>5405</v>
      </c>
      <c r="J31" s="14">
        <v>2.0</v>
      </c>
      <c r="K31" s="14" t="s">
        <v>5411</v>
      </c>
    </row>
    <row r="32" ht="15.0" customHeight="1">
      <c r="A32" s="3"/>
      <c r="B32" s="344"/>
      <c r="C32" s="344"/>
      <c r="D32" s="344"/>
      <c r="E32" s="344"/>
      <c r="F32" s="345"/>
      <c r="G32" s="344"/>
      <c r="H32" s="347">
        <v>31.0</v>
      </c>
      <c r="I32" s="14" t="s">
        <v>5456</v>
      </c>
      <c r="J32" s="14">
        <v>2.0</v>
      </c>
      <c r="K32" s="14" t="s">
        <v>5369</v>
      </c>
    </row>
    <row r="33" ht="19.5" customHeight="1">
      <c r="A33" s="346" t="s">
        <v>5411</v>
      </c>
      <c r="B33" s="48"/>
      <c r="C33" s="48"/>
      <c r="D33" s="48"/>
      <c r="E33" s="344"/>
      <c r="F33" s="345"/>
      <c r="G33" s="344"/>
      <c r="H33" s="347">
        <v>32.0</v>
      </c>
      <c r="I33" s="14" t="s">
        <v>1934</v>
      </c>
      <c r="J33" s="14">
        <v>1.0</v>
      </c>
      <c r="K33" s="14" t="s">
        <v>5366</v>
      </c>
    </row>
    <row r="34" ht="15.0" customHeight="1">
      <c r="A34" s="348" t="s">
        <v>5390</v>
      </c>
      <c r="B34" s="349">
        <v>0.0</v>
      </c>
      <c r="C34" s="350">
        <v>0.0</v>
      </c>
      <c r="D34" s="353"/>
      <c r="E34" s="344"/>
      <c r="F34" s="345"/>
      <c r="G34" s="344"/>
      <c r="H34" s="347">
        <v>33.0</v>
      </c>
      <c r="I34" s="14" t="s">
        <v>5986</v>
      </c>
      <c r="J34" s="14">
        <v>2.0</v>
      </c>
      <c r="K34" s="14" t="s">
        <v>5411</v>
      </c>
    </row>
    <row r="35" ht="15.0" customHeight="1">
      <c r="A35" s="351" t="s">
        <v>5417</v>
      </c>
      <c r="B35" s="352">
        <v>0.0</v>
      </c>
      <c r="C35" s="353">
        <v>0.0</v>
      </c>
      <c r="D35" s="353"/>
      <c r="E35" s="344"/>
      <c r="F35" s="345"/>
      <c r="G35" s="344"/>
      <c r="H35" s="347">
        <v>34.0</v>
      </c>
      <c r="I35" s="14" t="s">
        <v>5878</v>
      </c>
      <c r="J35" s="14">
        <v>2.0</v>
      </c>
      <c r="K35" s="14" t="s">
        <v>5411</v>
      </c>
    </row>
    <row r="36" ht="15.0" customHeight="1">
      <c r="A36" s="351" t="s">
        <v>1280</v>
      </c>
      <c r="B36" s="352">
        <v>0.0</v>
      </c>
      <c r="C36" s="353">
        <v>0.0</v>
      </c>
      <c r="D36" s="353"/>
      <c r="E36" s="344"/>
      <c r="F36" s="345"/>
      <c r="G36" s="344"/>
      <c r="H36" s="347">
        <v>35.0</v>
      </c>
      <c r="I36" s="14" t="s">
        <v>6044</v>
      </c>
      <c r="J36" s="9">
        <v>2.0</v>
      </c>
      <c r="K36" s="14" t="s">
        <v>5402</v>
      </c>
    </row>
    <row r="37" ht="15.0" customHeight="1">
      <c r="A37" s="351" t="s">
        <v>5405</v>
      </c>
      <c r="B37" s="352">
        <v>0.0</v>
      </c>
      <c r="C37" s="353">
        <v>0.0</v>
      </c>
      <c r="D37" s="353"/>
      <c r="E37" s="344"/>
      <c r="F37" s="345"/>
      <c r="G37" s="344"/>
      <c r="H37" s="347">
        <v>36.0</v>
      </c>
      <c r="I37" s="14" t="s">
        <v>5654</v>
      </c>
      <c r="J37" s="14">
        <v>1.0</v>
      </c>
      <c r="K37" s="14" t="s">
        <v>5366</v>
      </c>
    </row>
    <row r="38" ht="15.0" customHeight="1">
      <c r="A38" s="351" t="s">
        <v>5986</v>
      </c>
      <c r="B38" s="352">
        <v>0.0</v>
      </c>
      <c r="C38" s="353">
        <v>0.0</v>
      </c>
      <c r="D38" s="353"/>
      <c r="E38" s="344"/>
      <c r="F38" s="345"/>
      <c r="G38" s="344"/>
      <c r="H38" s="347">
        <v>37.0</v>
      </c>
      <c r="I38" s="14" t="s">
        <v>5463</v>
      </c>
      <c r="J38" s="14">
        <v>2.0</v>
      </c>
      <c r="K38" s="14" t="s">
        <v>5369</v>
      </c>
    </row>
    <row r="39" ht="15.0" customHeight="1">
      <c r="A39" s="351" t="s">
        <v>5878</v>
      </c>
      <c r="B39" s="352">
        <v>0.0</v>
      </c>
      <c r="C39" s="353">
        <v>0.0</v>
      </c>
      <c r="D39" s="353"/>
      <c r="E39" s="344"/>
      <c r="F39" s="345"/>
      <c r="G39" s="344"/>
      <c r="H39" s="347">
        <v>38.0</v>
      </c>
      <c r="I39" s="14" t="s">
        <v>5671</v>
      </c>
      <c r="J39" s="14">
        <v>2.0</v>
      </c>
      <c r="K39" s="14" t="s">
        <v>5369</v>
      </c>
    </row>
    <row r="40" ht="15.0" customHeight="1">
      <c r="A40" s="351" t="s">
        <v>6052</v>
      </c>
      <c r="B40" s="352">
        <v>0.0</v>
      </c>
      <c r="C40" s="353">
        <v>0.0</v>
      </c>
      <c r="D40" s="353"/>
      <c r="E40" s="344"/>
      <c r="F40" s="345"/>
      <c r="G40" s="344"/>
      <c r="H40" s="347">
        <v>39.0</v>
      </c>
      <c r="I40" s="14" t="s">
        <v>620</v>
      </c>
      <c r="J40" s="14">
        <v>2.0</v>
      </c>
      <c r="K40" s="14" t="s">
        <v>5369</v>
      </c>
    </row>
    <row r="41" ht="15.0" customHeight="1">
      <c r="A41" s="351" t="s">
        <v>5988</v>
      </c>
      <c r="B41" s="352">
        <v>0.0</v>
      </c>
      <c r="C41" s="353">
        <v>0.0</v>
      </c>
      <c r="D41" s="353"/>
      <c r="E41" s="344"/>
      <c r="F41" s="345"/>
      <c r="G41" s="344"/>
      <c r="H41" s="347">
        <v>40.0</v>
      </c>
      <c r="I41" s="14" t="s">
        <v>6111</v>
      </c>
      <c r="J41" s="14">
        <v>2.0</v>
      </c>
      <c r="K41" s="14" t="s">
        <v>5369</v>
      </c>
    </row>
    <row r="42" ht="15.0" customHeight="1">
      <c r="A42" s="351" t="s">
        <v>3203</v>
      </c>
      <c r="B42" s="354"/>
      <c r="C42" s="353">
        <v>0.0</v>
      </c>
      <c r="D42" s="353"/>
      <c r="E42" s="344"/>
      <c r="F42" s="345"/>
      <c r="G42" s="344"/>
      <c r="H42" s="347">
        <v>41.0</v>
      </c>
      <c r="I42" s="14" t="s">
        <v>5548</v>
      </c>
      <c r="J42" s="14">
        <v>2.0</v>
      </c>
      <c r="K42" s="14" t="s">
        <v>5369</v>
      </c>
    </row>
    <row r="43" ht="15.0" customHeight="1">
      <c r="A43" s="351" t="s">
        <v>5908</v>
      </c>
      <c r="B43" s="352">
        <v>0.0</v>
      </c>
      <c r="C43" s="353">
        <v>0.0</v>
      </c>
      <c r="D43" s="353"/>
      <c r="E43" s="344"/>
      <c r="F43" s="345"/>
      <c r="G43" s="344"/>
      <c r="H43" s="347">
        <v>42.0</v>
      </c>
      <c r="I43" s="14" t="s">
        <v>6052</v>
      </c>
      <c r="J43" s="14">
        <v>2.0</v>
      </c>
      <c r="K43" s="14" t="s">
        <v>5411</v>
      </c>
    </row>
    <row r="44" ht="15.0" customHeight="1">
      <c r="A44" s="351" t="s">
        <v>5661</v>
      </c>
      <c r="B44" s="352">
        <v>0.0</v>
      </c>
      <c r="C44" s="353">
        <v>0.0</v>
      </c>
      <c r="D44" s="353"/>
      <c r="E44" s="344"/>
      <c r="F44" s="345"/>
      <c r="G44" s="344"/>
      <c r="H44" s="347">
        <v>43.0</v>
      </c>
      <c r="I44" s="14" t="s">
        <v>5909</v>
      </c>
      <c r="J44" s="14">
        <v>1.0</v>
      </c>
      <c r="K44" s="14" t="s">
        <v>5366</v>
      </c>
    </row>
    <row r="45" ht="15.0" customHeight="1">
      <c r="A45" s="351" t="s">
        <v>5452</v>
      </c>
      <c r="B45" s="354"/>
      <c r="C45" s="353">
        <v>0.0</v>
      </c>
      <c r="D45" s="353"/>
      <c r="E45" s="344"/>
      <c r="F45" s="345"/>
      <c r="G45" s="344"/>
      <c r="H45" s="347">
        <v>44.0</v>
      </c>
      <c r="I45" s="14" t="s">
        <v>5467</v>
      </c>
      <c r="J45" s="14">
        <v>2.0</v>
      </c>
      <c r="K45" s="14" t="s">
        <v>5369</v>
      </c>
    </row>
    <row r="46" ht="15.0" customHeight="1">
      <c r="A46" s="351" t="s">
        <v>5879</v>
      </c>
      <c r="B46" s="352">
        <v>0.0</v>
      </c>
      <c r="C46" s="353">
        <v>0.0</v>
      </c>
      <c r="D46" s="353"/>
      <c r="E46" s="344"/>
      <c r="F46" s="345"/>
      <c r="G46" s="344"/>
      <c r="H46" s="347">
        <v>45.0</v>
      </c>
      <c r="I46" s="14" t="s">
        <v>5675</v>
      </c>
      <c r="J46" s="14">
        <v>2.0</v>
      </c>
      <c r="K46" s="14" t="s">
        <v>5369</v>
      </c>
    </row>
    <row r="47" ht="15.0" customHeight="1">
      <c r="A47" s="351" t="s">
        <v>6108</v>
      </c>
      <c r="B47" s="352">
        <v>0.0</v>
      </c>
      <c r="C47" s="353">
        <v>0.0</v>
      </c>
      <c r="D47" s="353"/>
      <c r="E47" s="344"/>
      <c r="F47" s="345"/>
      <c r="G47" s="344"/>
      <c r="H47" s="347">
        <v>46.0</v>
      </c>
      <c r="I47" s="14" t="s">
        <v>5469</v>
      </c>
      <c r="J47" s="14">
        <v>2.0</v>
      </c>
      <c r="K47" s="14" t="s">
        <v>5369</v>
      </c>
    </row>
    <row r="48" ht="15.0" customHeight="1">
      <c r="A48" s="3"/>
      <c r="B48" s="344"/>
      <c r="C48" s="344"/>
      <c r="D48" s="344"/>
      <c r="E48" s="344"/>
      <c r="F48" s="345"/>
      <c r="G48" s="344"/>
      <c r="H48" s="347">
        <v>47.0</v>
      </c>
      <c r="I48" s="14" t="s">
        <v>5988</v>
      </c>
      <c r="J48" s="14">
        <v>2.0</v>
      </c>
      <c r="K48" s="14" t="s">
        <v>5411</v>
      </c>
    </row>
    <row r="49" ht="19.5" customHeight="1">
      <c r="A49" s="346" t="s">
        <v>5369</v>
      </c>
      <c r="B49" s="48"/>
      <c r="C49" s="48"/>
      <c r="D49" s="48"/>
      <c r="E49" s="344"/>
      <c r="F49" s="345"/>
      <c r="G49" s="344"/>
      <c r="H49" s="347">
        <v>48.0</v>
      </c>
      <c r="I49" s="14" t="s">
        <v>5470</v>
      </c>
      <c r="J49" s="14">
        <v>2.0</v>
      </c>
      <c r="K49" s="14" t="s">
        <v>5369</v>
      </c>
    </row>
    <row r="50" ht="15.0" customHeight="1">
      <c r="A50" s="348" t="s">
        <v>6111</v>
      </c>
      <c r="B50" s="372">
        <v>3.0</v>
      </c>
      <c r="C50" s="361">
        <v>3.0</v>
      </c>
      <c r="D50" s="361">
        <v>3.0</v>
      </c>
      <c r="E50" s="344"/>
      <c r="F50" s="345"/>
      <c r="G50" s="344"/>
      <c r="H50" s="347">
        <v>49.0</v>
      </c>
      <c r="I50" s="14" t="s">
        <v>2037</v>
      </c>
      <c r="J50" s="14">
        <v>2.0</v>
      </c>
      <c r="K50" s="14" t="s">
        <v>5369</v>
      </c>
    </row>
    <row r="51" ht="15.0" customHeight="1">
      <c r="A51" s="351" t="s">
        <v>5479</v>
      </c>
      <c r="B51" s="362">
        <v>6.0</v>
      </c>
      <c r="C51" s="14">
        <v>6.0</v>
      </c>
      <c r="D51" s="14">
        <v>6.0</v>
      </c>
      <c r="E51" s="344"/>
      <c r="F51" s="345"/>
      <c r="G51" s="344"/>
      <c r="H51" s="347">
        <v>50.0</v>
      </c>
      <c r="I51" s="14" t="s">
        <v>5473</v>
      </c>
      <c r="J51" s="14">
        <v>2.0</v>
      </c>
      <c r="K51" s="14" t="s">
        <v>5369</v>
      </c>
    </row>
    <row r="52" ht="15.0" customHeight="1">
      <c r="A52" s="351" t="s">
        <v>5403</v>
      </c>
      <c r="B52" s="362">
        <v>7.0</v>
      </c>
      <c r="C52" s="14">
        <v>7.0</v>
      </c>
      <c r="D52" s="14">
        <v>7.0</v>
      </c>
      <c r="E52" s="344"/>
      <c r="F52" s="345"/>
      <c r="G52" s="344"/>
      <c r="H52" s="347">
        <v>51.0</v>
      </c>
      <c r="I52" s="14" t="s">
        <v>5683</v>
      </c>
      <c r="J52" s="14">
        <v>2.0</v>
      </c>
      <c r="K52" s="14" t="s">
        <v>5369</v>
      </c>
    </row>
    <row r="53" ht="15.0" customHeight="1">
      <c r="A53" s="351" t="s">
        <v>5447</v>
      </c>
      <c r="B53" s="362">
        <v>10.0</v>
      </c>
      <c r="C53" s="14">
        <v>10.0</v>
      </c>
      <c r="D53" s="14">
        <v>10.0</v>
      </c>
      <c r="E53" s="344"/>
      <c r="F53" s="345"/>
      <c r="G53" s="344"/>
      <c r="H53" s="347">
        <v>52.0</v>
      </c>
      <c r="I53" s="14" t="s">
        <v>3203</v>
      </c>
      <c r="J53" s="14">
        <v>2.0</v>
      </c>
      <c r="K53" s="14" t="s">
        <v>5411</v>
      </c>
    </row>
    <row r="54" ht="15.0" customHeight="1">
      <c r="A54" s="351" t="s">
        <v>5673</v>
      </c>
      <c r="B54" s="362">
        <v>11.0</v>
      </c>
      <c r="C54" s="14">
        <v>11.0</v>
      </c>
      <c r="D54" s="14">
        <v>11.0</v>
      </c>
      <c r="E54" s="344"/>
      <c r="F54" s="345"/>
      <c r="G54" s="344"/>
      <c r="H54" s="347">
        <v>53.0</v>
      </c>
      <c r="I54" s="14" t="s">
        <v>5908</v>
      </c>
      <c r="J54" s="14">
        <v>2.0</v>
      </c>
      <c r="K54" s="14" t="s">
        <v>5411</v>
      </c>
    </row>
    <row r="55" ht="15.0" customHeight="1">
      <c r="A55" s="351" t="s">
        <v>5412</v>
      </c>
      <c r="B55" s="362">
        <v>13.0</v>
      </c>
      <c r="C55" s="14">
        <v>13.0</v>
      </c>
      <c r="D55" s="14">
        <v>13.0</v>
      </c>
      <c r="E55" s="344"/>
      <c r="F55" s="345"/>
      <c r="G55" s="344"/>
      <c r="H55" s="347">
        <v>54.0</v>
      </c>
      <c r="I55" s="14" t="s">
        <v>5462</v>
      </c>
      <c r="J55" s="14">
        <v>2.0</v>
      </c>
      <c r="K55" s="14" t="s">
        <v>5369</v>
      </c>
    </row>
    <row r="56" ht="15.0" customHeight="1">
      <c r="A56" s="351" t="s">
        <v>1934</v>
      </c>
      <c r="B56" s="362">
        <v>16.0</v>
      </c>
      <c r="C56" s="14">
        <v>16.0</v>
      </c>
      <c r="D56" s="14">
        <v>16.0</v>
      </c>
      <c r="E56" s="344"/>
      <c r="F56" s="345"/>
      <c r="G56" s="344"/>
      <c r="H56" s="347">
        <v>55.0</v>
      </c>
      <c r="I56" s="14" t="s">
        <v>5446</v>
      </c>
      <c r="J56" s="14">
        <v>0.0</v>
      </c>
      <c r="K56" s="14" t="s">
        <v>5392</v>
      </c>
    </row>
    <row r="57" ht="15.0" customHeight="1">
      <c r="A57" s="351" t="s">
        <v>5463</v>
      </c>
      <c r="B57" s="362">
        <v>17.0</v>
      </c>
      <c r="C57" s="14">
        <v>17.0</v>
      </c>
      <c r="D57" s="14">
        <v>17.0</v>
      </c>
      <c r="E57" s="344"/>
      <c r="F57" s="345"/>
      <c r="G57" s="344"/>
      <c r="H57" s="347">
        <v>56.0</v>
      </c>
      <c r="I57" s="14" t="s">
        <v>5485</v>
      </c>
      <c r="J57" s="14">
        <v>1.0</v>
      </c>
      <c r="K57" s="14" t="s">
        <v>5366</v>
      </c>
    </row>
    <row r="58" ht="15.0" customHeight="1">
      <c r="A58" s="351" t="s">
        <v>5548</v>
      </c>
      <c r="B58" s="362">
        <v>18.0</v>
      </c>
      <c r="C58" s="14">
        <v>18.0</v>
      </c>
      <c r="D58" s="14">
        <v>18.0</v>
      </c>
      <c r="E58" s="344"/>
      <c r="F58" s="345"/>
      <c r="G58" s="344"/>
      <c r="H58" s="347">
        <v>57.0</v>
      </c>
      <c r="I58" s="14" t="s">
        <v>2108</v>
      </c>
      <c r="J58" s="14">
        <v>2.0</v>
      </c>
      <c r="K58" s="14" t="s">
        <v>5369</v>
      </c>
    </row>
    <row r="59" ht="15.0" customHeight="1">
      <c r="A59" s="351" t="s">
        <v>5676</v>
      </c>
      <c r="B59" s="362">
        <v>19.0</v>
      </c>
      <c r="C59" s="344"/>
      <c r="D59" s="344"/>
      <c r="E59" s="344"/>
      <c r="F59" s="345"/>
      <c r="G59" s="344"/>
      <c r="H59" s="347">
        <v>58.0</v>
      </c>
      <c r="I59" s="14" t="s">
        <v>5673</v>
      </c>
      <c r="J59" s="14">
        <v>0.0</v>
      </c>
      <c r="K59" s="14" t="s">
        <v>5392</v>
      </c>
    </row>
    <row r="60" ht="15.0" customHeight="1">
      <c r="A60" s="351" t="s">
        <v>2037</v>
      </c>
      <c r="B60" s="362">
        <v>20.0</v>
      </c>
      <c r="C60" s="14">
        <v>20.0</v>
      </c>
      <c r="D60" s="14">
        <v>20.0</v>
      </c>
      <c r="E60" s="344"/>
      <c r="F60" s="345"/>
      <c r="G60" s="344"/>
      <c r="H60" s="347">
        <v>59.0</v>
      </c>
      <c r="I60" s="14" t="s">
        <v>5486</v>
      </c>
      <c r="J60" s="14">
        <v>2.0</v>
      </c>
      <c r="K60" s="14" t="s">
        <v>5369</v>
      </c>
    </row>
    <row r="61" ht="15.0" customHeight="1">
      <c r="A61" s="351" t="s">
        <v>5434</v>
      </c>
      <c r="B61" s="362">
        <v>21.0</v>
      </c>
      <c r="C61" s="14">
        <v>21.0</v>
      </c>
      <c r="D61" s="14">
        <v>21.0</v>
      </c>
      <c r="E61" s="344"/>
      <c r="F61" s="345"/>
      <c r="G61" s="344"/>
      <c r="H61" s="347">
        <v>60.0</v>
      </c>
      <c r="I61" s="14" t="s">
        <v>1119</v>
      </c>
      <c r="J61" s="14">
        <v>0.0</v>
      </c>
      <c r="K61" s="14" t="s">
        <v>5392</v>
      </c>
    </row>
    <row r="62" ht="15.0" customHeight="1">
      <c r="A62" s="351" t="s">
        <v>6015</v>
      </c>
      <c r="B62" s="362">
        <v>24.0</v>
      </c>
      <c r="C62" s="14">
        <v>24.0</v>
      </c>
      <c r="D62" s="14">
        <v>24.0</v>
      </c>
      <c r="E62" s="344"/>
      <c r="F62" s="345"/>
      <c r="G62" s="344"/>
      <c r="H62" s="347">
        <v>61.0</v>
      </c>
      <c r="I62" s="14" t="s">
        <v>5676</v>
      </c>
      <c r="J62" s="9">
        <v>2.0</v>
      </c>
      <c r="K62" s="14" t="s">
        <v>5396</v>
      </c>
    </row>
    <row r="63" ht="15.0" customHeight="1">
      <c r="A63" s="351" t="s">
        <v>5469</v>
      </c>
      <c r="B63" s="362">
        <v>27.0</v>
      </c>
      <c r="C63" s="14">
        <v>27.0</v>
      </c>
      <c r="D63" s="14">
        <v>27.0</v>
      </c>
      <c r="E63" s="344"/>
      <c r="F63" s="345"/>
      <c r="G63" s="344"/>
      <c r="H63" s="347">
        <v>62.0</v>
      </c>
      <c r="I63" s="14" t="s">
        <v>6015</v>
      </c>
      <c r="J63" s="14">
        <v>2.0</v>
      </c>
      <c r="K63" s="14" t="s">
        <v>5369</v>
      </c>
    </row>
    <row r="64" ht="15.0" customHeight="1">
      <c r="A64" s="351" t="s">
        <v>620</v>
      </c>
      <c r="B64" s="362">
        <v>29.0</v>
      </c>
      <c r="C64" s="14">
        <v>29.0</v>
      </c>
      <c r="D64" s="14">
        <v>29.0</v>
      </c>
      <c r="E64" s="344"/>
      <c r="F64" s="345"/>
      <c r="G64" s="344"/>
      <c r="H64" s="347">
        <v>63.0</v>
      </c>
      <c r="I64" s="14" t="s">
        <v>5479</v>
      </c>
      <c r="J64" s="14">
        <v>2.0</v>
      </c>
      <c r="K64" s="14" t="s">
        <v>5369</v>
      </c>
    </row>
    <row r="65" ht="15.0" customHeight="1">
      <c r="A65" s="351" t="s">
        <v>5683</v>
      </c>
      <c r="B65" s="362">
        <v>30.0</v>
      </c>
      <c r="C65" s="14">
        <v>30.0</v>
      </c>
      <c r="D65" s="14">
        <v>30.0</v>
      </c>
      <c r="E65" s="344"/>
      <c r="F65" s="345"/>
      <c r="G65" s="344"/>
      <c r="H65" s="347">
        <v>64.0</v>
      </c>
      <c r="I65" s="14" t="s">
        <v>5661</v>
      </c>
      <c r="J65" s="14">
        <v>2.0</v>
      </c>
      <c r="K65" s="14" t="s">
        <v>5411</v>
      </c>
    </row>
    <row r="66" ht="15.0" customHeight="1">
      <c r="A66" s="351" t="s">
        <v>5408</v>
      </c>
      <c r="B66" s="362">
        <v>32.0</v>
      </c>
      <c r="C66" s="14">
        <v>32.0</v>
      </c>
      <c r="D66" s="14">
        <v>32.0</v>
      </c>
      <c r="E66" s="344"/>
      <c r="F66" s="345"/>
      <c r="G66" s="344"/>
      <c r="H66" s="347">
        <v>65.0</v>
      </c>
      <c r="I66" s="14" t="s">
        <v>5452</v>
      </c>
      <c r="J66" s="14">
        <v>2.0</v>
      </c>
      <c r="K66" s="14" t="s">
        <v>5411</v>
      </c>
    </row>
    <row r="67" ht="15.0" customHeight="1">
      <c r="A67" s="351" t="s">
        <v>5909</v>
      </c>
      <c r="B67" s="362">
        <v>33.0</v>
      </c>
      <c r="C67" s="14">
        <v>33.0</v>
      </c>
      <c r="D67" s="14">
        <v>33.0</v>
      </c>
      <c r="E67" s="344"/>
      <c r="F67" s="345"/>
      <c r="G67" s="344"/>
      <c r="H67" s="347">
        <v>66.0</v>
      </c>
      <c r="I67" s="14" t="s">
        <v>5693</v>
      </c>
      <c r="J67" s="14">
        <v>1.0</v>
      </c>
      <c r="K67" s="14" t="s">
        <v>5366</v>
      </c>
    </row>
    <row r="68" ht="15.0" customHeight="1">
      <c r="A68" s="351" t="s">
        <v>5420</v>
      </c>
      <c r="B68" s="362">
        <v>42.0</v>
      </c>
      <c r="C68" s="14">
        <v>42.0</v>
      </c>
      <c r="D68" s="14">
        <v>42.0</v>
      </c>
      <c r="E68" s="344"/>
      <c r="F68" s="345"/>
      <c r="G68" s="344"/>
      <c r="H68" s="347">
        <v>67.0</v>
      </c>
      <c r="I68" s="14" t="s">
        <v>3795</v>
      </c>
      <c r="J68" s="9">
        <v>2.0</v>
      </c>
      <c r="K68" s="14" t="s">
        <v>5402</v>
      </c>
    </row>
    <row r="69" ht="15.0" customHeight="1">
      <c r="A69" s="351" t="s">
        <v>5467</v>
      </c>
      <c r="B69" s="362">
        <v>44.0</v>
      </c>
      <c r="C69" s="14">
        <v>44.0</v>
      </c>
      <c r="D69" s="14">
        <v>44.0</v>
      </c>
      <c r="E69" s="344"/>
      <c r="F69" s="345"/>
      <c r="G69" s="344"/>
      <c r="H69" s="347">
        <v>68.0</v>
      </c>
      <c r="I69" s="14" t="s">
        <v>3254</v>
      </c>
      <c r="J69" s="14">
        <v>1.0</v>
      </c>
      <c r="K69" s="14" t="s">
        <v>5366</v>
      </c>
    </row>
    <row r="70" ht="15.0" customHeight="1">
      <c r="A70" s="351" t="s">
        <v>5382</v>
      </c>
      <c r="B70" s="362">
        <v>45.0</v>
      </c>
      <c r="C70" s="14">
        <v>45.0</v>
      </c>
      <c r="D70" s="14">
        <v>45.0</v>
      </c>
      <c r="E70" s="344"/>
      <c r="F70" s="345"/>
      <c r="G70" s="344"/>
      <c r="H70" s="347">
        <v>69.0</v>
      </c>
      <c r="I70" s="14" t="s">
        <v>5879</v>
      </c>
      <c r="J70" s="14">
        <v>2.0</v>
      </c>
      <c r="K70" s="14" t="s">
        <v>5411</v>
      </c>
    </row>
    <row r="71" ht="15.0" customHeight="1">
      <c r="A71" s="351" t="s">
        <v>5470</v>
      </c>
      <c r="B71" s="362">
        <v>48.0</v>
      </c>
      <c r="C71" s="14">
        <v>48.0</v>
      </c>
      <c r="D71" s="14">
        <v>48.0</v>
      </c>
      <c r="E71" s="344"/>
      <c r="F71" s="345"/>
      <c r="G71" s="344"/>
      <c r="H71" s="347">
        <v>70.0</v>
      </c>
      <c r="I71" s="14" t="s">
        <v>3512</v>
      </c>
      <c r="J71" s="14">
        <v>2.0</v>
      </c>
      <c r="K71" s="14" t="s">
        <v>5369</v>
      </c>
    </row>
    <row r="72" ht="15.0" customHeight="1">
      <c r="A72" s="351" t="s">
        <v>5414</v>
      </c>
      <c r="B72" s="362">
        <v>49.0</v>
      </c>
      <c r="C72" s="14">
        <v>49.0</v>
      </c>
      <c r="D72" s="14">
        <v>49.0</v>
      </c>
      <c r="E72" s="344"/>
      <c r="F72" s="345"/>
      <c r="G72" s="344"/>
      <c r="H72" s="347">
        <v>71.0</v>
      </c>
      <c r="I72" s="363" t="s">
        <v>6108</v>
      </c>
      <c r="J72" s="363">
        <v>1.0</v>
      </c>
      <c r="K72" s="363" t="s">
        <v>5366</v>
      </c>
    </row>
    <row r="73" ht="15.0" customHeight="1">
      <c r="A73" s="351" t="s">
        <v>5884</v>
      </c>
      <c r="B73" s="362">
        <v>51.0</v>
      </c>
      <c r="C73" s="344"/>
      <c r="D73" s="344"/>
      <c r="E73" s="344"/>
      <c r="F73" s="345"/>
      <c r="G73" s="344"/>
      <c r="H73" s="382"/>
      <c r="I73" s="364" t="s">
        <v>5493</v>
      </c>
      <c r="J73" s="365">
        <f>SUM(J2:J72)</f>
        <v>121</v>
      </c>
      <c r="K73" s="366"/>
    </row>
    <row r="74" ht="15.0" customHeight="1">
      <c r="A74" s="351" t="s">
        <v>5536</v>
      </c>
      <c r="B74" s="362">
        <v>52.0</v>
      </c>
      <c r="C74" s="14">
        <v>52.0</v>
      </c>
      <c r="D74" s="14">
        <v>52.0</v>
      </c>
      <c r="E74" s="344"/>
      <c r="F74" s="345"/>
      <c r="G74" s="344"/>
      <c r="H74" s="382"/>
      <c r="I74" s="14" t="s">
        <v>5497</v>
      </c>
      <c r="J74" s="367">
        <f>J73-((2*5)+(2*5))</f>
        <v>101</v>
      </c>
      <c r="K74" s="3"/>
    </row>
    <row r="75" ht="15.0" customHeight="1">
      <c r="A75" s="351" t="s">
        <v>5428</v>
      </c>
      <c r="B75" s="362">
        <v>56.0</v>
      </c>
      <c r="C75" s="14">
        <v>56.0</v>
      </c>
      <c r="D75" s="14">
        <v>56.0</v>
      </c>
      <c r="E75" s="344"/>
      <c r="F75" s="345"/>
      <c r="G75" s="344"/>
      <c r="H75" s="382"/>
      <c r="I75" s="3"/>
      <c r="J75" s="344"/>
      <c r="K75" s="3"/>
    </row>
    <row r="76" ht="15.0" customHeight="1">
      <c r="A76" s="351" t="s">
        <v>5693</v>
      </c>
      <c r="B76" s="362">
        <v>61.0</v>
      </c>
      <c r="C76" s="14">
        <v>61.0</v>
      </c>
      <c r="D76" s="14">
        <v>61.0</v>
      </c>
      <c r="E76" s="344"/>
      <c r="F76" s="345"/>
      <c r="G76" s="344"/>
      <c r="H76" s="382"/>
      <c r="I76" s="3"/>
      <c r="J76" s="344"/>
      <c r="K76" s="3"/>
    </row>
    <row r="77" ht="15.0" customHeight="1">
      <c r="A77" s="351" t="s">
        <v>5675</v>
      </c>
      <c r="B77" s="362">
        <v>67.0</v>
      </c>
      <c r="C77" s="14">
        <v>67.0</v>
      </c>
      <c r="D77" s="14"/>
      <c r="E77" s="344"/>
      <c r="F77" s="345"/>
      <c r="G77" s="344"/>
      <c r="H77" s="382"/>
      <c r="I77" s="3"/>
      <c r="J77" s="344"/>
      <c r="K77" s="3"/>
    </row>
    <row r="78" ht="15.0" customHeight="1">
      <c r="A78" s="351" t="s">
        <v>1707</v>
      </c>
      <c r="B78" s="362">
        <v>70.0</v>
      </c>
      <c r="C78" s="14">
        <v>70.0</v>
      </c>
      <c r="D78" s="14"/>
      <c r="E78" s="344"/>
      <c r="F78" s="345"/>
      <c r="G78" s="344"/>
      <c r="H78" s="382"/>
      <c r="I78" s="3"/>
      <c r="J78" s="344"/>
      <c r="K78" s="3"/>
    </row>
    <row r="79" ht="15.0" customHeight="1">
      <c r="A79" s="351" t="s">
        <v>5485</v>
      </c>
      <c r="B79" s="362">
        <v>76.0</v>
      </c>
      <c r="C79" s="14">
        <v>76.0</v>
      </c>
      <c r="D79" s="14"/>
      <c r="E79" s="344"/>
      <c r="F79" s="345"/>
      <c r="G79" s="344"/>
      <c r="H79" s="382"/>
      <c r="I79" s="3"/>
      <c r="J79" s="344"/>
      <c r="K79" s="3"/>
    </row>
    <row r="80" ht="15.0" customHeight="1">
      <c r="A80" s="351" t="s">
        <v>5671</v>
      </c>
      <c r="B80" s="362">
        <v>77.0</v>
      </c>
      <c r="C80" s="14">
        <v>77.0</v>
      </c>
      <c r="D80" s="14">
        <v>77.0</v>
      </c>
      <c r="E80" s="344"/>
      <c r="F80" s="345"/>
      <c r="G80" s="344"/>
      <c r="H80" s="382"/>
      <c r="I80" s="3"/>
      <c r="J80" s="344"/>
      <c r="K80" s="3"/>
    </row>
    <row r="81" ht="15.0" customHeight="1">
      <c r="A81" s="351" t="s">
        <v>3512</v>
      </c>
      <c r="B81" s="362">
        <v>81.0</v>
      </c>
      <c r="C81" s="14">
        <v>81.0</v>
      </c>
      <c r="D81" s="14">
        <v>81.0</v>
      </c>
      <c r="E81" s="344"/>
      <c r="F81" s="345"/>
      <c r="G81" s="344"/>
      <c r="H81" s="382"/>
      <c r="I81" s="3"/>
      <c r="J81" s="344"/>
      <c r="K81" s="3"/>
    </row>
    <row r="82" ht="15.0" customHeight="1">
      <c r="A82" s="351" t="s">
        <v>5456</v>
      </c>
      <c r="B82" s="356"/>
      <c r="C82" s="14">
        <v>83.0</v>
      </c>
      <c r="D82" s="14">
        <v>83.0</v>
      </c>
      <c r="E82" s="344"/>
      <c r="F82" s="345"/>
      <c r="G82" s="344"/>
      <c r="H82" s="382"/>
      <c r="I82" s="3"/>
      <c r="J82" s="344"/>
      <c r="K82" s="3"/>
    </row>
    <row r="83" ht="15.0" customHeight="1">
      <c r="A83" s="351" t="s">
        <v>5626</v>
      </c>
      <c r="B83" s="362">
        <v>85.0</v>
      </c>
      <c r="C83" s="14">
        <v>85.0</v>
      </c>
      <c r="D83" s="14">
        <v>85.0</v>
      </c>
      <c r="E83" s="344"/>
      <c r="F83" s="345"/>
      <c r="G83" s="344"/>
      <c r="H83" s="382"/>
      <c r="I83" s="3"/>
      <c r="J83" s="344"/>
      <c r="K83" s="3"/>
    </row>
    <row r="84" ht="15.0" customHeight="1">
      <c r="A84" s="351" t="s">
        <v>5486</v>
      </c>
      <c r="B84" s="362">
        <v>87.0</v>
      </c>
      <c r="C84" s="14">
        <v>87.0</v>
      </c>
      <c r="D84" s="14">
        <v>87.0</v>
      </c>
      <c r="E84" s="344"/>
      <c r="F84" s="345"/>
      <c r="G84" s="344"/>
      <c r="H84" s="382"/>
      <c r="I84" s="3"/>
      <c r="J84" s="344"/>
      <c r="K84" s="3"/>
    </row>
    <row r="85" ht="15.0" customHeight="1">
      <c r="A85" s="351" t="s">
        <v>5462</v>
      </c>
      <c r="B85" s="356"/>
      <c r="C85" s="14">
        <v>88.0</v>
      </c>
      <c r="D85" s="14">
        <v>88.0</v>
      </c>
      <c r="E85" s="344"/>
      <c r="F85" s="345"/>
      <c r="G85" s="344"/>
      <c r="H85" s="382"/>
      <c r="I85" s="3"/>
      <c r="J85" s="344"/>
      <c r="K85" s="3"/>
    </row>
    <row r="86" ht="15.0" customHeight="1">
      <c r="A86" s="351" t="s">
        <v>2108</v>
      </c>
      <c r="B86" s="362">
        <v>90.0</v>
      </c>
      <c r="C86" s="14">
        <v>90.0</v>
      </c>
      <c r="D86" s="14">
        <v>90.0</v>
      </c>
      <c r="E86" s="344"/>
      <c r="F86" s="345"/>
      <c r="G86" s="344"/>
      <c r="H86" s="382"/>
      <c r="I86" s="3"/>
      <c r="J86" s="344"/>
      <c r="K86" s="3"/>
    </row>
    <row r="87" ht="15.0" customHeight="1">
      <c r="A87" s="351" t="s">
        <v>5473</v>
      </c>
      <c r="B87" s="356"/>
      <c r="C87" s="14">
        <v>94.0</v>
      </c>
      <c r="D87" s="14"/>
      <c r="E87" s="344"/>
      <c r="F87" s="345"/>
      <c r="G87" s="344"/>
      <c r="H87" s="382"/>
      <c r="I87" s="3"/>
      <c r="J87" s="344"/>
      <c r="K87" s="3"/>
    </row>
    <row r="88" ht="15.0" customHeight="1">
      <c r="A88" s="351" t="s">
        <v>5398</v>
      </c>
      <c r="B88" s="356"/>
      <c r="C88" s="14">
        <v>100.0</v>
      </c>
      <c r="D88" s="14">
        <v>100.0</v>
      </c>
      <c r="E88" s="344"/>
      <c r="F88" s="345"/>
      <c r="G88" s="344"/>
      <c r="H88" s="382"/>
      <c r="I88" s="3"/>
      <c r="J88" s="344"/>
      <c r="K88" s="3"/>
    </row>
    <row r="89" ht="15.0" customHeight="1">
      <c r="A89" s="351" t="s">
        <v>4253</v>
      </c>
      <c r="B89" s="362" t="s">
        <v>5506</v>
      </c>
      <c r="C89" s="14" t="s">
        <v>5506</v>
      </c>
      <c r="D89" s="14"/>
      <c r="E89" s="344"/>
      <c r="F89" s="345"/>
      <c r="G89" s="344"/>
      <c r="H89" s="382"/>
      <c r="I89" s="3"/>
      <c r="J89" s="344"/>
      <c r="K89" s="3"/>
    </row>
    <row r="90" ht="15.0" customHeight="1">
      <c r="A90" s="3"/>
      <c r="B90" s="344"/>
      <c r="C90" s="344"/>
      <c r="D90" s="344"/>
      <c r="E90" s="344"/>
      <c r="F90" s="345"/>
      <c r="G90" s="344"/>
      <c r="H90" s="382"/>
      <c r="I90" s="3"/>
      <c r="J90" s="344"/>
      <c r="K90" s="3"/>
    </row>
  </sheetData>
  <mergeCells count="5">
    <mergeCell ref="A2:D2"/>
    <mergeCell ref="A18:D18"/>
    <mergeCell ref="A21:D21"/>
    <mergeCell ref="A33:D33"/>
    <mergeCell ref="A49:D49"/>
  </mergeCells>
  <conditionalFormatting sqref="B3:D16">
    <cfRule type="containsBlanks" dxfId="0" priority="1">
      <formula>LEN(TRIM(B3))=0</formula>
    </cfRule>
  </conditionalFormatting>
  <conditionalFormatting sqref="B19:D19">
    <cfRule type="containsBlanks" dxfId="0" priority="2">
      <formula>LEN(TRIM(B19))=0</formula>
    </cfRule>
  </conditionalFormatting>
  <conditionalFormatting sqref="B3:D16">
    <cfRule type="cellIs" dxfId="1" priority="3" operator="lessThanOrEqual">
      <formula>25</formula>
    </cfRule>
  </conditionalFormatting>
  <conditionalFormatting sqref="B19:D19">
    <cfRule type="cellIs" dxfId="1" priority="4" operator="lessThanOrEqual">
      <formula>25</formula>
    </cfRule>
  </conditionalFormatting>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4916</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5884</v>
      </c>
      <c r="J2" s="9">
        <v>2.0</v>
      </c>
      <c r="K2" s="14" t="s">
        <v>5396</v>
      </c>
    </row>
    <row r="3" ht="15.0" customHeight="1">
      <c r="A3" s="348" t="s">
        <v>6003</v>
      </c>
      <c r="B3" s="349">
        <v>0.0</v>
      </c>
      <c r="C3" s="350">
        <v>0.0</v>
      </c>
      <c r="D3" s="350">
        <v>0.0</v>
      </c>
      <c r="E3" s="344"/>
      <c r="F3" s="345"/>
      <c r="G3" s="344"/>
      <c r="H3" s="347">
        <v>2.0</v>
      </c>
      <c r="I3" s="14" t="s">
        <v>5595</v>
      </c>
      <c r="J3" s="14">
        <v>1.0</v>
      </c>
      <c r="K3" s="14" t="s">
        <v>5366</v>
      </c>
    </row>
    <row r="4" ht="15.0" customHeight="1">
      <c r="A4" s="351" t="s">
        <v>6113</v>
      </c>
      <c r="B4" s="352">
        <v>0.0</v>
      </c>
      <c r="C4" s="353">
        <v>0.0</v>
      </c>
      <c r="D4" s="353">
        <v>0.0</v>
      </c>
      <c r="E4" s="344"/>
      <c r="F4" s="345"/>
      <c r="G4" s="344"/>
      <c r="H4" s="347">
        <v>3.0</v>
      </c>
      <c r="I4" s="14" t="s">
        <v>5382</v>
      </c>
      <c r="J4" s="14">
        <v>2.0</v>
      </c>
      <c r="K4" s="14" t="s">
        <v>5369</v>
      </c>
    </row>
    <row r="5" ht="15.0" customHeight="1">
      <c r="A5" s="351" t="s">
        <v>1119</v>
      </c>
      <c r="B5" s="352">
        <v>0.0</v>
      </c>
      <c r="C5" s="353">
        <v>0.0</v>
      </c>
      <c r="D5" s="353">
        <v>0.0</v>
      </c>
      <c r="E5" s="344"/>
      <c r="F5" s="345"/>
      <c r="G5" s="344"/>
      <c r="H5" s="347">
        <v>4.0</v>
      </c>
      <c r="I5" s="14" t="s">
        <v>3980</v>
      </c>
      <c r="J5" s="14">
        <v>2.0</v>
      </c>
      <c r="K5" s="14" t="s">
        <v>5369</v>
      </c>
    </row>
    <row r="6" ht="15.0" customHeight="1">
      <c r="A6" s="351" t="s">
        <v>5446</v>
      </c>
      <c r="B6" s="352">
        <v>0.0</v>
      </c>
      <c r="C6" s="353">
        <v>0.0</v>
      </c>
      <c r="D6" s="353">
        <v>0.0</v>
      </c>
      <c r="E6" s="344"/>
      <c r="F6" s="345"/>
      <c r="G6" s="344"/>
      <c r="H6" s="347">
        <v>5.0</v>
      </c>
      <c r="I6" s="14" t="s">
        <v>5390</v>
      </c>
      <c r="J6" s="14">
        <v>0.0</v>
      </c>
      <c r="K6" s="14" t="s">
        <v>5392</v>
      </c>
    </row>
    <row r="7" ht="15.0" customHeight="1">
      <c r="A7" s="351" t="s">
        <v>5673</v>
      </c>
      <c r="B7" s="352">
        <v>0.0</v>
      </c>
      <c r="C7" s="353">
        <v>0.0</v>
      </c>
      <c r="D7" s="353">
        <v>0.0</v>
      </c>
      <c r="E7" s="344"/>
      <c r="F7" s="345"/>
      <c r="G7" s="344"/>
      <c r="H7" s="347">
        <v>6.0</v>
      </c>
      <c r="I7" s="14" t="s">
        <v>5394</v>
      </c>
      <c r="J7" s="9">
        <v>2.0</v>
      </c>
      <c r="K7" s="14" t="s">
        <v>5402</v>
      </c>
    </row>
    <row r="8" ht="15.0" customHeight="1">
      <c r="A8" s="351" t="s">
        <v>5443</v>
      </c>
      <c r="B8" s="352">
        <v>0.0</v>
      </c>
      <c r="C8" s="353">
        <v>0.0</v>
      </c>
      <c r="D8" s="353">
        <v>0.0</v>
      </c>
      <c r="E8" s="344"/>
      <c r="F8" s="345"/>
      <c r="G8" s="344"/>
      <c r="H8" s="347">
        <v>7.0</v>
      </c>
      <c r="I8" s="14" t="s">
        <v>6064</v>
      </c>
      <c r="J8" s="9">
        <v>2.0</v>
      </c>
      <c r="K8" s="14" t="s">
        <v>5402</v>
      </c>
    </row>
    <row r="9" ht="15.0" customHeight="1">
      <c r="A9" s="351" t="s">
        <v>5390</v>
      </c>
      <c r="B9" s="352">
        <v>7.0</v>
      </c>
      <c r="C9" s="353">
        <v>7.0</v>
      </c>
      <c r="D9" s="353">
        <v>7.0</v>
      </c>
      <c r="E9" s="344"/>
      <c r="F9" s="345"/>
      <c r="G9" s="344"/>
      <c r="H9" s="347">
        <v>8.0</v>
      </c>
      <c r="I9" s="14" t="s">
        <v>5398</v>
      </c>
      <c r="J9" s="14">
        <v>2.0</v>
      </c>
      <c r="K9" s="14" t="s">
        <v>5369</v>
      </c>
    </row>
    <row r="10" ht="15.0" customHeight="1">
      <c r="A10" s="351" t="s">
        <v>5906</v>
      </c>
      <c r="B10" s="352">
        <v>21.0</v>
      </c>
      <c r="C10" s="353">
        <v>21.0</v>
      </c>
      <c r="D10" s="353">
        <v>21.0</v>
      </c>
      <c r="E10" s="344"/>
      <c r="F10" s="345"/>
      <c r="G10" s="344"/>
      <c r="H10" s="347">
        <v>9.0</v>
      </c>
      <c r="I10" s="14" t="s">
        <v>1319</v>
      </c>
      <c r="J10" s="14">
        <v>0.0</v>
      </c>
      <c r="K10" s="14" t="s">
        <v>5392</v>
      </c>
    </row>
    <row r="11" ht="15.0" customHeight="1">
      <c r="A11" s="351" t="s">
        <v>1319</v>
      </c>
      <c r="B11" s="354"/>
      <c r="C11" s="353">
        <v>25.0</v>
      </c>
      <c r="D11" s="353">
        <v>25.0</v>
      </c>
      <c r="E11" s="344"/>
      <c r="F11" s="345"/>
      <c r="G11" s="344"/>
      <c r="H11" s="347">
        <v>10.0</v>
      </c>
      <c r="I11" s="14" t="s">
        <v>5401</v>
      </c>
      <c r="J11" s="9">
        <v>2.0</v>
      </c>
      <c r="K11" s="14" t="s">
        <v>5402</v>
      </c>
    </row>
    <row r="12" ht="15.0" customHeight="1">
      <c r="A12" s="351" t="s">
        <v>5654</v>
      </c>
      <c r="B12" s="352">
        <v>27.0</v>
      </c>
      <c r="C12" s="353">
        <v>27.0</v>
      </c>
      <c r="D12" s="353">
        <v>27.0</v>
      </c>
      <c r="E12" s="344"/>
      <c r="F12" s="345"/>
      <c r="G12" s="344"/>
      <c r="H12" s="347">
        <v>11.0</v>
      </c>
      <c r="I12" s="14" t="s">
        <v>4253</v>
      </c>
      <c r="J12" s="14">
        <v>2.0</v>
      </c>
      <c r="K12" s="14" t="s">
        <v>5369</v>
      </c>
    </row>
    <row r="13" ht="15.0" customHeight="1">
      <c r="A13" s="351" t="s">
        <v>5693</v>
      </c>
      <c r="B13" s="352">
        <v>34.0</v>
      </c>
      <c r="C13" s="353">
        <v>34.0</v>
      </c>
      <c r="D13" s="353">
        <v>34.0</v>
      </c>
      <c r="E13" s="344"/>
      <c r="F13" s="345"/>
      <c r="G13" s="344"/>
      <c r="H13" s="347">
        <v>12.0</v>
      </c>
      <c r="I13" s="14" t="s">
        <v>5620</v>
      </c>
      <c r="J13" s="14">
        <v>2.0</v>
      </c>
      <c r="K13" s="14" t="s">
        <v>5369</v>
      </c>
    </row>
    <row r="14" ht="15.0" customHeight="1">
      <c r="A14" s="351" t="s">
        <v>6106</v>
      </c>
      <c r="B14" s="352">
        <v>41.0</v>
      </c>
      <c r="C14" s="353">
        <v>41.0</v>
      </c>
      <c r="D14" s="353">
        <v>41.0</v>
      </c>
      <c r="E14" s="344"/>
      <c r="F14" s="345"/>
      <c r="G14" s="344"/>
      <c r="H14" s="347">
        <v>13.0</v>
      </c>
      <c r="I14" s="14" t="s">
        <v>5892</v>
      </c>
      <c r="J14" s="9">
        <v>2.0</v>
      </c>
      <c r="K14" s="14" t="s">
        <v>5402</v>
      </c>
    </row>
    <row r="15" ht="15.0" customHeight="1">
      <c r="A15" s="351" t="s">
        <v>5595</v>
      </c>
      <c r="B15" s="352">
        <v>47.0</v>
      </c>
      <c r="C15" s="353">
        <v>47.0</v>
      </c>
      <c r="D15" s="353">
        <v>47.0</v>
      </c>
      <c r="E15" s="344"/>
      <c r="F15" s="345"/>
      <c r="G15" s="344"/>
      <c r="H15" s="347">
        <v>14.0</v>
      </c>
      <c r="I15" s="14" t="s">
        <v>5408</v>
      </c>
      <c r="J15" s="14">
        <v>2.0</v>
      </c>
      <c r="K15" s="14" t="s">
        <v>5369</v>
      </c>
    </row>
    <row r="16" ht="15.0" customHeight="1">
      <c r="A16" s="351" t="s">
        <v>3254</v>
      </c>
      <c r="B16" s="352">
        <v>54.0</v>
      </c>
      <c r="C16" s="353">
        <v>54.0</v>
      </c>
      <c r="D16" s="353">
        <v>54.0</v>
      </c>
      <c r="E16" s="344"/>
      <c r="F16" s="345"/>
      <c r="G16" s="344"/>
      <c r="H16" s="347">
        <v>15.0</v>
      </c>
      <c r="I16" s="14" t="s">
        <v>6003</v>
      </c>
      <c r="J16" s="14">
        <v>0.0</v>
      </c>
      <c r="K16" s="14" t="s">
        <v>5392</v>
      </c>
    </row>
    <row r="17" ht="15.0" customHeight="1">
      <c r="A17" s="351" t="s">
        <v>6075</v>
      </c>
      <c r="B17" s="352">
        <v>61.0</v>
      </c>
      <c r="C17" s="353">
        <v>61.0</v>
      </c>
      <c r="D17" s="353">
        <v>61.0</v>
      </c>
      <c r="E17" s="344"/>
      <c r="F17" s="345"/>
      <c r="G17" s="344"/>
      <c r="H17" s="347">
        <v>16.0</v>
      </c>
      <c r="I17" s="14" t="s">
        <v>5626</v>
      </c>
      <c r="J17" s="14">
        <v>2.0</v>
      </c>
      <c r="K17" s="14" t="s">
        <v>5369</v>
      </c>
    </row>
    <row r="18" ht="15.0" customHeight="1">
      <c r="A18" s="351" t="s">
        <v>5451</v>
      </c>
      <c r="B18" s="352">
        <v>67.0</v>
      </c>
      <c r="C18" s="353">
        <v>67.0</v>
      </c>
      <c r="D18" s="353">
        <v>67.0</v>
      </c>
      <c r="E18" s="344"/>
      <c r="F18" s="345"/>
      <c r="G18" s="344"/>
      <c r="H18" s="347">
        <v>17.0</v>
      </c>
      <c r="I18" s="14" t="s">
        <v>5414</v>
      </c>
      <c r="J18" s="14">
        <v>2.0</v>
      </c>
      <c r="K18" s="14" t="s">
        <v>5369</v>
      </c>
    </row>
    <row r="19" ht="15.0" customHeight="1">
      <c r="A19" s="357" t="s">
        <v>5431</v>
      </c>
      <c r="B19" s="352"/>
      <c r="C19" s="353"/>
      <c r="D19" s="353">
        <v>74.0</v>
      </c>
      <c r="E19" s="344"/>
      <c r="F19" s="345"/>
      <c r="G19" s="344"/>
      <c r="H19" s="347">
        <v>18.0</v>
      </c>
      <c r="I19" s="14" t="s">
        <v>5417</v>
      </c>
      <c r="J19" s="14">
        <v>2.0</v>
      </c>
      <c r="K19" s="14" t="s">
        <v>5411</v>
      </c>
    </row>
    <row r="20" ht="15.0" customHeight="1">
      <c r="A20" s="357" t="s">
        <v>6117</v>
      </c>
      <c r="B20" s="352"/>
      <c r="C20" s="353"/>
      <c r="D20" s="353">
        <v>81.0</v>
      </c>
      <c r="E20" s="344"/>
      <c r="F20" s="345"/>
      <c r="G20" s="344"/>
      <c r="H20" s="347">
        <v>19.0</v>
      </c>
      <c r="I20" s="14" t="s">
        <v>5420</v>
      </c>
      <c r="J20" s="14">
        <v>2.0</v>
      </c>
      <c r="K20" s="14" t="s">
        <v>5369</v>
      </c>
    </row>
    <row r="21" ht="15.0" customHeight="1">
      <c r="E21" s="344"/>
      <c r="F21" s="345"/>
      <c r="G21" s="344"/>
      <c r="H21" s="347">
        <v>20.0</v>
      </c>
      <c r="I21" s="14" t="s">
        <v>6109</v>
      </c>
      <c r="J21" s="9">
        <v>2.0</v>
      </c>
      <c r="K21" s="14" t="s">
        <v>5402</v>
      </c>
    </row>
    <row r="22" ht="15.0" customHeight="1">
      <c r="A22" s="346" t="s">
        <v>6118</v>
      </c>
      <c r="B22" s="48"/>
      <c r="C22" s="48"/>
      <c r="D22" s="48"/>
      <c r="E22" s="344"/>
      <c r="F22" s="345"/>
      <c r="G22" s="344"/>
      <c r="H22" s="347">
        <v>21.0</v>
      </c>
      <c r="I22" s="14" t="s">
        <v>5425</v>
      </c>
      <c r="J22" s="9">
        <v>2.0</v>
      </c>
      <c r="K22" s="14" t="s">
        <v>5402</v>
      </c>
    </row>
    <row r="23" ht="15.0" customHeight="1">
      <c r="A23" s="348" t="s">
        <v>1934</v>
      </c>
      <c r="B23" s="349">
        <v>57.0</v>
      </c>
      <c r="C23" s="350">
        <v>57.0</v>
      </c>
      <c r="D23" s="350">
        <v>57.0</v>
      </c>
      <c r="E23" s="344"/>
      <c r="F23" s="345"/>
      <c r="G23" s="344"/>
      <c r="H23" s="347">
        <v>22.0</v>
      </c>
      <c r="I23" s="14" t="s">
        <v>6106</v>
      </c>
      <c r="J23" s="14">
        <v>1.0</v>
      </c>
      <c r="K23" s="14" t="s">
        <v>5366</v>
      </c>
    </row>
    <row r="24" ht="15.0" customHeight="1">
      <c r="A24" s="351" t="s">
        <v>5909</v>
      </c>
      <c r="B24" s="352">
        <v>57.0</v>
      </c>
      <c r="C24" s="353">
        <v>57.0</v>
      </c>
      <c r="D24" s="353">
        <v>57.0</v>
      </c>
      <c r="E24" s="344"/>
      <c r="F24" s="345"/>
      <c r="G24" s="344"/>
      <c r="H24" s="347">
        <v>23.0</v>
      </c>
      <c r="I24" s="14" t="s">
        <v>1707</v>
      </c>
      <c r="J24" s="14">
        <v>2.0</v>
      </c>
      <c r="K24" s="14" t="s">
        <v>5369</v>
      </c>
    </row>
    <row r="25" ht="19.5" customHeight="1">
      <c r="A25" s="351" t="s">
        <v>6108</v>
      </c>
      <c r="B25" s="352">
        <v>62.0</v>
      </c>
      <c r="C25" s="353">
        <v>62.0</v>
      </c>
      <c r="D25" s="353">
        <v>62.0</v>
      </c>
      <c r="E25" s="344"/>
      <c r="F25" s="345"/>
      <c r="G25" s="344"/>
      <c r="H25" s="347">
        <v>24.0</v>
      </c>
      <c r="I25" s="14" t="s">
        <v>5428</v>
      </c>
      <c r="J25" s="14">
        <v>2.0</v>
      </c>
      <c r="K25" s="14" t="s">
        <v>5369</v>
      </c>
    </row>
    <row r="26" ht="15.0" customHeight="1">
      <c r="A26" s="3"/>
      <c r="B26" s="344"/>
      <c r="C26" s="344"/>
      <c r="D26" s="344"/>
      <c r="E26" s="358"/>
      <c r="F26" s="345"/>
      <c r="G26" s="344"/>
      <c r="H26" s="347">
        <v>25.0</v>
      </c>
      <c r="I26" s="14" t="s">
        <v>5536</v>
      </c>
      <c r="J26" s="14">
        <v>2.0</v>
      </c>
      <c r="K26" s="14" t="s">
        <v>5369</v>
      </c>
    </row>
    <row r="27" ht="15.0" customHeight="1">
      <c r="A27" s="346" t="s">
        <v>6110</v>
      </c>
      <c r="B27" s="48"/>
      <c r="C27" s="48"/>
      <c r="D27" s="48"/>
      <c r="E27" s="344"/>
      <c r="F27" s="345"/>
      <c r="G27" s="344"/>
      <c r="H27" s="347">
        <v>26.0</v>
      </c>
      <c r="I27" s="14" t="s">
        <v>5434</v>
      </c>
      <c r="J27" s="14">
        <v>2.0</v>
      </c>
      <c r="K27" s="14" t="s">
        <v>5369</v>
      </c>
    </row>
    <row r="28" ht="19.5" customHeight="1">
      <c r="A28" s="348" t="s">
        <v>5485</v>
      </c>
      <c r="B28" s="349">
        <v>27.0</v>
      </c>
      <c r="C28" s="350">
        <v>27.0</v>
      </c>
      <c r="D28" s="350">
        <v>27.0</v>
      </c>
      <c r="E28" s="344"/>
      <c r="F28" s="345"/>
      <c r="G28" s="344"/>
      <c r="H28" s="347">
        <v>27.0</v>
      </c>
      <c r="I28" s="14" t="s">
        <v>5540</v>
      </c>
      <c r="J28" s="14">
        <v>2.0</v>
      </c>
      <c r="K28" s="14" t="s">
        <v>5369</v>
      </c>
    </row>
    <row r="29" ht="15.0" customHeight="1">
      <c r="A29" s="3"/>
      <c r="B29" s="344"/>
      <c r="C29" s="344"/>
      <c r="D29" s="344"/>
      <c r="E29" s="344"/>
      <c r="F29" s="345"/>
      <c r="G29" s="344"/>
      <c r="H29" s="347">
        <v>28.0</v>
      </c>
      <c r="I29" s="14" t="s">
        <v>5403</v>
      </c>
      <c r="J29" s="14">
        <v>2.0</v>
      </c>
      <c r="K29" s="14" t="s">
        <v>5369</v>
      </c>
    </row>
    <row r="30" ht="15.0" customHeight="1">
      <c r="A30" s="346" t="s">
        <v>5426</v>
      </c>
      <c r="B30" s="48"/>
      <c r="C30" s="48"/>
      <c r="D30" s="48"/>
      <c r="E30" s="344"/>
      <c r="F30" s="345"/>
      <c r="G30" s="344"/>
      <c r="H30" s="347">
        <v>29.0</v>
      </c>
      <c r="I30" s="14" t="s">
        <v>5906</v>
      </c>
      <c r="J30" s="14">
        <v>0.0</v>
      </c>
      <c r="K30" s="14" t="s">
        <v>5392</v>
      </c>
    </row>
    <row r="31" ht="15.0" customHeight="1">
      <c r="A31" s="348" t="s">
        <v>5394</v>
      </c>
      <c r="B31" s="349">
        <v>0.0</v>
      </c>
      <c r="C31" s="350">
        <v>0.0</v>
      </c>
      <c r="D31" s="350">
        <v>0.0</v>
      </c>
      <c r="E31" s="344"/>
      <c r="F31" s="345"/>
      <c r="G31" s="344"/>
      <c r="H31" s="347">
        <v>30.0</v>
      </c>
      <c r="I31" s="14" t="s">
        <v>6075</v>
      </c>
      <c r="J31" s="14">
        <v>1.0</v>
      </c>
      <c r="K31" s="14" t="s">
        <v>5366</v>
      </c>
    </row>
    <row r="32" ht="15.0" customHeight="1">
      <c r="A32" s="351" t="s">
        <v>6064</v>
      </c>
      <c r="B32" s="352">
        <v>0.0</v>
      </c>
      <c r="C32" s="353">
        <v>0.0</v>
      </c>
      <c r="D32" s="353">
        <v>0.0</v>
      </c>
      <c r="E32" s="344"/>
      <c r="F32" s="345"/>
      <c r="G32" s="344"/>
      <c r="H32" s="347">
        <v>31.0</v>
      </c>
      <c r="I32" s="14" t="s">
        <v>1280</v>
      </c>
      <c r="J32" s="14">
        <v>2.0</v>
      </c>
      <c r="K32" s="14" t="s">
        <v>5411</v>
      </c>
    </row>
    <row r="33" ht="15.0" customHeight="1">
      <c r="A33" s="351" t="s">
        <v>5401</v>
      </c>
      <c r="B33" s="352">
        <v>0.0</v>
      </c>
      <c r="C33" s="353">
        <v>0.0</v>
      </c>
      <c r="D33" s="353">
        <v>0.0</v>
      </c>
      <c r="E33" s="344"/>
      <c r="F33" s="345"/>
      <c r="G33" s="344"/>
      <c r="H33" s="347">
        <v>32.0</v>
      </c>
      <c r="I33" s="14" t="s">
        <v>5447</v>
      </c>
      <c r="J33" s="14">
        <v>2.0</v>
      </c>
      <c r="K33" s="14" t="s">
        <v>5369</v>
      </c>
    </row>
    <row r="34" ht="15.0" customHeight="1">
      <c r="A34" s="351" t="s">
        <v>5892</v>
      </c>
      <c r="B34" s="352">
        <v>0.0</v>
      </c>
      <c r="C34" s="353">
        <v>0.0</v>
      </c>
      <c r="D34" s="353">
        <v>0.0</v>
      </c>
      <c r="E34" s="344"/>
      <c r="F34" s="345"/>
      <c r="G34" s="344"/>
      <c r="H34" s="347">
        <v>33.0</v>
      </c>
      <c r="I34" s="14" t="s">
        <v>6010</v>
      </c>
      <c r="J34" s="9">
        <v>2.0</v>
      </c>
      <c r="K34" s="14" t="s">
        <v>5402</v>
      </c>
    </row>
    <row r="35" ht="15.0" customHeight="1">
      <c r="A35" s="351" t="s">
        <v>6109</v>
      </c>
      <c r="B35" s="352">
        <v>0.0</v>
      </c>
      <c r="C35" s="353">
        <v>0.0</v>
      </c>
      <c r="D35" s="353">
        <v>0.0</v>
      </c>
      <c r="E35" s="344"/>
      <c r="F35" s="345"/>
      <c r="G35" s="344"/>
      <c r="H35" s="347">
        <v>34.0</v>
      </c>
      <c r="I35" s="14" t="s">
        <v>5542</v>
      </c>
      <c r="J35" s="14">
        <v>2.0</v>
      </c>
      <c r="K35" s="14" t="s">
        <v>5369</v>
      </c>
    </row>
    <row r="36" ht="15.0" customHeight="1">
      <c r="A36" s="351" t="s">
        <v>5425</v>
      </c>
      <c r="B36" s="354"/>
      <c r="C36" s="353">
        <v>0.0</v>
      </c>
      <c r="D36" s="353">
        <v>0.0</v>
      </c>
      <c r="E36" s="344"/>
      <c r="F36" s="345"/>
      <c r="G36" s="344"/>
      <c r="H36" s="347">
        <v>35.0</v>
      </c>
      <c r="I36" s="14" t="s">
        <v>5412</v>
      </c>
      <c r="J36" s="14">
        <v>2.0</v>
      </c>
      <c r="K36" s="14" t="s">
        <v>5369</v>
      </c>
    </row>
    <row r="37" ht="15.0" customHeight="1">
      <c r="A37" s="351" t="s">
        <v>6010</v>
      </c>
      <c r="B37" s="352">
        <v>0.0</v>
      </c>
      <c r="C37" s="353">
        <v>0.0</v>
      </c>
      <c r="D37" s="353">
        <v>0.0</v>
      </c>
      <c r="E37" s="344"/>
      <c r="F37" s="345"/>
      <c r="G37" s="344"/>
      <c r="H37" s="347">
        <v>36.0</v>
      </c>
      <c r="I37" s="14" t="s">
        <v>5405</v>
      </c>
      <c r="J37" s="14">
        <v>2.0</v>
      </c>
      <c r="K37" s="14" t="s">
        <v>5411</v>
      </c>
    </row>
    <row r="38" ht="15.0" customHeight="1">
      <c r="A38" s="351" t="s">
        <v>6044</v>
      </c>
      <c r="B38" s="352">
        <v>0.0</v>
      </c>
      <c r="C38" s="353">
        <v>0.0</v>
      </c>
      <c r="D38" s="353">
        <v>0.0</v>
      </c>
      <c r="E38" s="344"/>
      <c r="F38" s="345"/>
      <c r="G38" s="344"/>
      <c r="H38" s="347">
        <v>37.0</v>
      </c>
      <c r="I38" s="14" t="s">
        <v>5456</v>
      </c>
      <c r="J38" s="14">
        <v>2.0</v>
      </c>
      <c r="K38" s="14" t="s">
        <v>5369</v>
      </c>
    </row>
    <row r="39" ht="15.75" customHeight="1">
      <c r="A39" s="351" t="s">
        <v>2037</v>
      </c>
      <c r="B39" s="352">
        <v>0.0</v>
      </c>
      <c r="C39" s="353">
        <v>0.0</v>
      </c>
      <c r="D39" s="353">
        <v>0.0</v>
      </c>
      <c r="E39" s="344"/>
      <c r="F39" s="345"/>
      <c r="G39" s="344"/>
      <c r="H39" s="347">
        <v>38.0</v>
      </c>
      <c r="I39" s="14" t="s">
        <v>1934</v>
      </c>
      <c r="J39" s="14">
        <v>1.0</v>
      </c>
      <c r="K39" s="14" t="s">
        <v>5366</v>
      </c>
    </row>
    <row r="40" ht="16.5" customHeight="1">
      <c r="A40" s="351" t="s">
        <v>3795</v>
      </c>
      <c r="B40" s="352">
        <v>0.0</v>
      </c>
      <c r="C40" s="353">
        <v>0.0</v>
      </c>
      <c r="D40" s="353">
        <v>0.0</v>
      </c>
      <c r="E40" s="344"/>
      <c r="F40" s="345"/>
      <c r="G40" s="344"/>
      <c r="H40" s="347">
        <v>39.0</v>
      </c>
      <c r="I40" s="9" t="s">
        <v>5431</v>
      </c>
      <c r="J40" s="14">
        <v>1.0</v>
      </c>
      <c r="K40" s="14" t="s">
        <v>5366</v>
      </c>
    </row>
    <row r="41" ht="15.0" customHeight="1">
      <c r="A41" s="3"/>
      <c r="B41" s="344"/>
      <c r="C41" s="344"/>
      <c r="D41" s="344"/>
      <c r="E41" s="344"/>
      <c r="F41" s="345"/>
      <c r="G41" s="344"/>
      <c r="H41" s="347">
        <v>40.0</v>
      </c>
      <c r="I41" s="14" t="s">
        <v>5986</v>
      </c>
      <c r="J41" s="14">
        <v>2.0</v>
      </c>
      <c r="K41" s="14" t="s">
        <v>5411</v>
      </c>
    </row>
    <row r="42" ht="15.0" customHeight="1">
      <c r="A42" s="346" t="s">
        <v>5411</v>
      </c>
      <c r="B42" s="48"/>
      <c r="C42" s="48"/>
      <c r="D42" s="48"/>
      <c r="E42" s="344"/>
      <c r="F42" s="345"/>
      <c r="G42" s="344"/>
      <c r="H42" s="347">
        <v>41.0</v>
      </c>
      <c r="I42" s="14" t="s">
        <v>5878</v>
      </c>
      <c r="J42" s="14">
        <v>2.0</v>
      </c>
      <c r="K42" s="14" t="s">
        <v>5411</v>
      </c>
    </row>
    <row r="43" ht="15.0" customHeight="1">
      <c r="A43" s="348" t="s">
        <v>5390</v>
      </c>
      <c r="B43" s="349">
        <v>0.0</v>
      </c>
      <c r="C43" s="350">
        <v>0.0</v>
      </c>
      <c r="D43" s="353"/>
      <c r="E43" s="344"/>
      <c r="F43" s="345"/>
      <c r="G43" s="344"/>
      <c r="H43" s="347">
        <v>42.0</v>
      </c>
      <c r="I43" s="14" t="s">
        <v>6044</v>
      </c>
      <c r="J43" s="9">
        <v>2.0</v>
      </c>
      <c r="K43" s="14" t="s">
        <v>5402</v>
      </c>
    </row>
    <row r="44" ht="15.0" customHeight="1">
      <c r="A44" s="351" t="s">
        <v>5417</v>
      </c>
      <c r="B44" s="352">
        <v>0.0</v>
      </c>
      <c r="C44" s="353">
        <v>0.0</v>
      </c>
      <c r="D44" s="353"/>
      <c r="E44" s="344"/>
      <c r="F44" s="345"/>
      <c r="G44" s="344"/>
      <c r="H44" s="347">
        <v>43.0</v>
      </c>
      <c r="I44" s="14" t="s">
        <v>5654</v>
      </c>
      <c r="J44" s="14">
        <v>1.0</v>
      </c>
      <c r="K44" s="14" t="s">
        <v>5366</v>
      </c>
    </row>
    <row r="45" ht="15.0" customHeight="1">
      <c r="A45" s="351" t="s">
        <v>1280</v>
      </c>
      <c r="B45" s="352">
        <v>0.0</v>
      </c>
      <c r="C45" s="353">
        <v>0.0</v>
      </c>
      <c r="D45" s="353"/>
      <c r="E45" s="344"/>
      <c r="F45" s="345"/>
      <c r="G45" s="344"/>
      <c r="H45" s="347">
        <v>44.0</v>
      </c>
      <c r="I45" s="14" t="s">
        <v>5768</v>
      </c>
      <c r="J45" s="14">
        <v>2.0</v>
      </c>
      <c r="K45" s="14" t="s">
        <v>5369</v>
      </c>
    </row>
    <row r="46" ht="15.0" customHeight="1">
      <c r="A46" s="351" t="s">
        <v>5405</v>
      </c>
      <c r="B46" s="352">
        <v>0.0</v>
      </c>
      <c r="C46" s="353">
        <v>0.0</v>
      </c>
      <c r="D46" s="353"/>
      <c r="E46" s="344"/>
      <c r="F46" s="345"/>
      <c r="G46" s="344"/>
      <c r="H46" s="347">
        <v>45.0</v>
      </c>
      <c r="I46" s="14" t="s">
        <v>5463</v>
      </c>
      <c r="J46" s="14">
        <v>2.0</v>
      </c>
      <c r="K46" s="14" t="s">
        <v>5369</v>
      </c>
    </row>
    <row r="47" ht="15.0" customHeight="1">
      <c r="A47" s="351" t="s">
        <v>5986</v>
      </c>
      <c r="B47" s="352">
        <v>0.0</v>
      </c>
      <c r="C47" s="353">
        <v>0.0</v>
      </c>
      <c r="D47" s="353"/>
      <c r="E47" s="344"/>
      <c r="F47" s="345"/>
      <c r="G47" s="344"/>
      <c r="H47" s="347">
        <v>46.0</v>
      </c>
      <c r="I47" s="14" t="s">
        <v>5671</v>
      </c>
      <c r="J47" s="14">
        <v>2.0</v>
      </c>
      <c r="K47" s="14" t="s">
        <v>5369</v>
      </c>
    </row>
    <row r="48" ht="15.0" customHeight="1">
      <c r="A48" s="351" t="s">
        <v>5878</v>
      </c>
      <c r="B48" s="352">
        <v>0.0</v>
      </c>
      <c r="C48" s="353">
        <v>0.0</v>
      </c>
      <c r="D48" s="353"/>
      <c r="E48" s="344"/>
      <c r="F48" s="345"/>
      <c r="G48" s="344"/>
      <c r="H48" s="347">
        <v>47.0</v>
      </c>
      <c r="I48" s="14" t="s">
        <v>620</v>
      </c>
      <c r="J48" s="14">
        <v>2.0</v>
      </c>
      <c r="K48" s="14" t="s">
        <v>5369</v>
      </c>
    </row>
    <row r="49" ht="15.0" customHeight="1">
      <c r="A49" s="351" t="s">
        <v>6052</v>
      </c>
      <c r="B49" s="352">
        <v>0.0</v>
      </c>
      <c r="C49" s="353">
        <v>0.0</v>
      </c>
      <c r="D49" s="353"/>
      <c r="E49" s="344"/>
      <c r="F49" s="345"/>
      <c r="G49" s="344"/>
      <c r="H49" s="347">
        <v>48.0</v>
      </c>
      <c r="I49" s="9" t="s">
        <v>6117</v>
      </c>
      <c r="J49" s="9">
        <v>1.0</v>
      </c>
      <c r="K49" s="9" t="s">
        <v>5366</v>
      </c>
    </row>
    <row r="50" ht="15.0" customHeight="1">
      <c r="A50" s="351" t="s">
        <v>5988</v>
      </c>
      <c r="B50" s="352">
        <v>0.0</v>
      </c>
      <c r="C50" s="353">
        <v>0.0</v>
      </c>
      <c r="D50" s="353"/>
      <c r="E50" s="344"/>
      <c r="F50" s="345"/>
      <c r="G50" s="344"/>
      <c r="H50" s="347">
        <v>49.0</v>
      </c>
      <c r="I50" s="14" t="s">
        <v>6111</v>
      </c>
      <c r="J50" s="14">
        <v>2.0</v>
      </c>
      <c r="K50" s="14" t="s">
        <v>5369</v>
      </c>
    </row>
    <row r="51" ht="15.0" customHeight="1">
      <c r="A51" s="351" t="s">
        <v>3203</v>
      </c>
      <c r="B51" s="354"/>
      <c r="C51" s="353">
        <v>0.0</v>
      </c>
      <c r="D51" s="353"/>
      <c r="E51" s="344"/>
      <c r="F51" s="345"/>
      <c r="G51" s="344"/>
      <c r="H51" s="347">
        <v>50.0</v>
      </c>
      <c r="I51" s="14" t="s">
        <v>6113</v>
      </c>
      <c r="J51" s="14">
        <v>0.0</v>
      </c>
      <c r="K51" s="14" t="s">
        <v>5392</v>
      </c>
    </row>
    <row r="52" ht="15.0" customHeight="1">
      <c r="A52" s="351" t="s">
        <v>5908</v>
      </c>
      <c r="B52" s="352">
        <v>0.0</v>
      </c>
      <c r="C52" s="353">
        <v>0.0</v>
      </c>
      <c r="D52" s="353"/>
      <c r="E52" s="344"/>
      <c r="F52" s="345"/>
      <c r="G52" s="344"/>
      <c r="H52" s="347">
        <v>51.0</v>
      </c>
      <c r="I52" s="14" t="s">
        <v>5548</v>
      </c>
      <c r="J52" s="14">
        <v>2.0</v>
      </c>
      <c r="K52" s="14" t="s">
        <v>5369</v>
      </c>
    </row>
    <row r="53" ht="15.0" customHeight="1">
      <c r="A53" s="351" t="s">
        <v>5661</v>
      </c>
      <c r="B53" s="352">
        <v>0.0</v>
      </c>
      <c r="C53" s="353">
        <v>0.0</v>
      </c>
      <c r="D53" s="353"/>
      <c r="E53" s="344"/>
      <c r="F53" s="345"/>
      <c r="G53" s="344"/>
      <c r="H53" s="347">
        <v>52.0</v>
      </c>
      <c r="I53" s="14" t="s">
        <v>6052</v>
      </c>
      <c r="J53" s="14">
        <v>2.0</v>
      </c>
      <c r="K53" s="14" t="s">
        <v>5411</v>
      </c>
    </row>
    <row r="54" ht="15.0" customHeight="1">
      <c r="A54" s="351" t="s">
        <v>5452</v>
      </c>
      <c r="B54" s="354"/>
      <c r="C54" s="353">
        <v>0.0</v>
      </c>
      <c r="D54" s="353"/>
      <c r="E54" s="344"/>
      <c r="F54" s="345"/>
      <c r="G54" s="344"/>
      <c r="H54" s="347">
        <v>53.0</v>
      </c>
      <c r="I54" s="14" t="s">
        <v>5909</v>
      </c>
      <c r="J54" s="14">
        <v>1.0</v>
      </c>
      <c r="K54" s="14" t="s">
        <v>5366</v>
      </c>
    </row>
    <row r="55" ht="15.0" customHeight="1">
      <c r="A55" s="351" t="s">
        <v>5879</v>
      </c>
      <c r="B55" s="352">
        <v>0.0</v>
      </c>
      <c r="C55" s="353">
        <v>0.0</v>
      </c>
      <c r="D55" s="353"/>
      <c r="E55" s="344"/>
      <c r="F55" s="345"/>
      <c r="G55" s="344"/>
      <c r="H55" s="347">
        <v>54.0</v>
      </c>
      <c r="I55" s="14" t="s">
        <v>5467</v>
      </c>
      <c r="J55" s="14">
        <v>2.0</v>
      </c>
      <c r="K55" s="14" t="s">
        <v>5369</v>
      </c>
    </row>
    <row r="56" ht="19.5" customHeight="1">
      <c r="A56" s="351" t="s">
        <v>6108</v>
      </c>
      <c r="B56" s="352">
        <v>0.0</v>
      </c>
      <c r="C56" s="353">
        <v>0.0</v>
      </c>
      <c r="D56" s="353"/>
      <c r="E56" s="344"/>
      <c r="F56" s="345"/>
      <c r="G56" s="344"/>
      <c r="H56" s="347">
        <v>55.0</v>
      </c>
      <c r="I56" s="14" t="s">
        <v>5675</v>
      </c>
      <c r="J56" s="14">
        <v>2.0</v>
      </c>
      <c r="K56" s="14" t="s">
        <v>5369</v>
      </c>
    </row>
    <row r="57" ht="15.0" customHeight="1">
      <c r="A57" s="3"/>
      <c r="B57" s="344"/>
      <c r="C57" s="344"/>
      <c r="D57" s="344"/>
      <c r="E57" s="344"/>
      <c r="F57" s="345"/>
      <c r="G57" s="344"/>
      <c r="H57" s="347">
        <v>56.0</v>
      </c>
      <c r="I57" s="14" t="s">
        <v>5469</v>
      </c>
      <c r="J57" s="14">
        <v>2.0</v>
      </c>
      <c r="K57" s="14" t="s">
        <v>5369</v>
      </c>
    </row>
    <row r="58" ht="15.0" customHeight="1">
      <c r="A58" s="346" t="s">
        <v>5369</v>
      </c>
      <c r="B58" s="48"/>
      <c r="C58" s="48"/>
      <c r="D58" s="48"/>
      <c r="E58" s="344"/>
      <c r="F58" s="345"/>
      <c r="G58" s="344"/>
      <c r="H58" s="347">
        <v>57.0</v>
      </c>
      <c r="I58" s="14" t="s">
        <v>5988</v>
      </c>
      <c r="J58" s="14">
        <v>2.0</v>
      </c>
      <c r="K58" s="14" t="s">
        <v>5411</v>
      </c>
    </row>
    <row r="59" ht="15.0" customHeight="1">
      <c r="A59" s="348" t="s">
        <v>6111</v>
      </c>
      <c r="B59" s="372">
        <v>3.0</v>
      </c>
      <c r="C59" s="361">
        <v>3.0</v>
      </c>
      <c r="D59" s="361">
        <v>3.0</v>
      </c>
      <c r="E59" s="344"/>
      <c r="F59" s="345"/>
      <c r="G59" s="344"/>
      <c r="H59" s="347">
        <v>58.0</v>
      </c>
      <c r="I59" s="14" t="s">
        <v>5470</v>
      </c>
      <c r="J59" s="14">
        <v>2.0</v>
      </c>
      <c r="K59" s="14" t="s">
        <v>5369</v>
      </c>
    </row>
    <row r="60" ht="15.0" customHeight="1">
      <c r="A60" s="351" t="s">
        <v>5479</v>
      </c>
      <c r="B60" s="362">
        <v>6.0</v>
      </c>
      <c r="C60" s="14">
        <v>6.0</v>
      </c>
      <c r="D60" s="14">
        <v>6.0</v>
      </c>
      <c r="E60" s="344"/>
      <c r="F60" s="345"/>
      <c r="G60" s="344"/>
      <c r="H60" s="347">
        <v>59.0</v>
      </c>
      <c r="I60" s="14" t="s">
        <v>2037</v>
      </c>
      <c r="J60" s="14">
        <v>2.0</v>
      </c>
      <c r="K60" s="14" t="s">
        <v>5369</v>
      </c>
    </row>
    <row r="61" ht="15.0" customHeight="1">
      <c r="A61" s="351" t="s">
        <v>5403</v>
      </c>
      <c r="B61" s="362">
        <v>7.0</v>
      </c>
      <c r="C61" s="14">
        <v>7.0</v>
      </c>
      <c r="D61" s="14">
        <v>7.0</v>
      </c>
      <c r="E61" s="344"/>
      <c r="F61" s="345"/>
      <c r="G61" s="344"/>
      <c r="H61" s="347">
        <v>60.0</v>
      </c>
      <c r="I61" s="14" t="s">
        <v>5473</v>
      </c>
      <c r="J61" s="14">
        <v>2.0</v>
      </c>
      <c r="K61" s="14" t="s">
        <v>5369</v>
      </c>
    </row>
    <row r="62" ht="15.0" customHeight="1">
      <c r="A62" s="351" t="s">
        <v>5447</v>
      </c>
      <c r="B62" s="362">
        <v>10.0</v>
      </c>
      <c r="C62" s="14">
        <v>10.0</v>
      </c>
      <c r="D62" s="14">
        <v>10.0</v>
      </c>
      <c r="E62" s="344"/>
      <c r="F62" s="345"/>
      <c r="G62" s="344"/>
      <c r="H62" s="347">
        <v>61.0</v>
      </c>
      <c r="I62" s="14" t="s">
        <v>5683</v>
      </c>
      <c r="J62" s="14">
        <v>2.0</v>
      </c>
      <c r="K62" s="14" t="s">
        <v>5369</v>
      </c>
    </row>
    <row r="63" ht="15.0" customHeight="1">
      <c r="A63" s="351" t="s">
        <v>5673</v>
      </c>
      <c r="B63" s="362">
        <v>11.0</v>
      </c>
      <c r="C63" s="14">
        <v>11.0</v>
      </c>
      <c r="D63" s="14">
        <v>11.0</v>
      </c>
      <c r="E63" s="344"/>
      <c r="F63" s="345"/>
      <c r="G63" s="344"/>
      <c r="H63" s="347">
        <v>62.0</v>
      </c>
      <c r="I63" s="14" t="s">
        <v>3203</v>
      </c>
      <c r="J63" s="14">
        <v>2.0</v>
      </c>
      <c r="K63" s="14" t="s">
        <v>5411</v>
      </c>
    </row>
    <row r="64" ht="15.0" customHeight="1">
      <c r="A64" s="351" t="s">
        <v>5412</v>
      </c>
      <c r="B64" s="362">
        <v>13.0</v>
      </c>
      <c r="C64" s="14">
        <v>13.0</v>
      </c>
      <c r="D64" s="14">
        <v>13.0</v>
      </c>
      <c r="E64" s="344"/>
      <c r="F64" s="345"/>
      <c r="G64" s="344"/>
      <c r="H64" s="347">
        <v>63.0</v>
      </c>
      <c r="I64" s="14" t="s">
        <v>5443</v>
      </c>
      <c r="J64" s="14">
        <v>0.0</v>
      </c>
      <c r="K64" s="14" t="s">
        <v>5392</v>
      </c>
    </row>
    <row r="65" ht="15.0" customHeight="1">
      <c r="A65" s="351" t="s">
        <v>3980</v>
      </c>
      <c r="B65" s="362">
        <v>14.0</v>
      </c>
      <c r="C65" s="14">
        <v>14.0</v>
      </c>
      <c r="D65" s="14">
        <v>14.0</v>
      </c>
      <c r="E65" s="344"/>
      <c r="F65" s="345"/>
      <c r="G65" s="344"/>
      <c r="H65" s="347">
        <v>64.0</v>
      </c>
      <c r="I65" s="14" t="s">
        <v>5908</v>
      </c>
      <c r="J65" s="14">
        <v>2.0</v>
      </c>
      <c r="K65" s="14" t="s">
        <v>5411</v>
      </c>
    </row>
    <row r="66" ht="15.0" customHeight="1">
      <c r="A66" s="351" t="s">
        <v>5542</v>
      </c>
      <c r="B66" s="362">
        <v>15.0</v>
      </c>
      <c r="C66" s="14">
        <v>15.0</v>
      </c>
      <c r="D66" s="14">
        <v>15.0</v>
      </c>
      <c r="E66" s="344"/>
      <c r="F66" s="345"/>
      <c r="G66" s="344"/>
      <c r="H66" s="347">
        <v>65.0</v>
      </c>
      <c r="I66" s="14" t="s">
        <v>5462</v>
      </c>
      <c r="J66" s="14">
        <v>2.0</v>
      </c>
      <c r="K66" s="14" t="s">
        <v>5369</v>
      </c>
    </row>
    <row r="67" ht="15.0" customHeight="1">
      <c r="A67" s="351" t="s">
        <v>1934</v>
      </c>
      <c r="B67" s="362">
        <v>16.0</v>
      </c>
      <c r="C67" s="14">
        <v>16.0</v>
      </c>
      <c r="D67" s="14">
        <v>16.0</v>
      </c>
      <c r="E67" s="344"/>
      <c r="F67" s="345"/>
      <c r="G67" s="344"/>
      <c r="H67" s="347">
        <v>66.0</v>
      </c>
      <c r="I67" s="14" t="s">
        <v>5484</v>
      </c>
      <c r="J67" s="14">
        <v>2.0</v>
      </c>
      <c r="K67" s="14" t="s">
        <v>5369</v>
      </c>
    </row>
    <row r="68" ht="15.0" customHeight="1">
      <c r="A68" s="351" t="s">
        <v>5463</v>
      </c>
      <c r="B68" s="362">
        <v>17.0</v>
      </c>
      <c r="C68" s="14">
        <v>17.0</v>
      </c>
      <c r="D68" s="14">
        <v>17.0</v>
      </c>
      <c r="E68" s="344"/>
      <c r="F68" s="345"/>
      <c r="G68" s="344"/>
      <c r="H68" s="347">
        <v>67.0</v>
      </c>
      <c r="I68" s="14" t="s">
        <v>6090</v>
      </c>
      <c r="J68" s="14">
        <v>2.0</v>
      </c>
      <c r="K68" s="14" t="s">
        <v>5369</v>
      </c>
    </row>
    <row r="69" ht="15.0" customHeight="1">
      <c r="A69" s="351" t="s">
        <v>5548</v>
      </c>
      <c r="B69" s="362">
        <v>18.0</v>
      </c>
      <c r="C69" s="14">
        <v>18.0</v>
      </c>
      <c r="D69" s="14">
        <v>18.0</v>
      </c>
      <c r="E69" s="344"/>
      <c r="F69" s="345"/>
      <c r="G69" s="344"/>
      <c r="H69" s="347">
        <v>68.0</v>
      </c>
      <c r="I69" s="14" t="s">
        <v>5446</v>
      </c>
      <c r="J69" s="14">
        <v>0.0</v>
      </c>
      <c r="K69" s="14" t="s">
        <v>5392</v>
      </c>
    </row>
    <row r="70" ht="15.0" customHeight="1">
      <c r="A70" s="351" t="s">
        <v>5676</v>
      </c>
      <c r="B70" s="362">
        <v>19.0</v>
      </c>
      <c r="C70" s="344"/>
      <c r="D70" s="344"/>
      <c r="E70" s="344"/>
      <c r="F70" s="345"/>
      <c r="G70" s="344"/>
      <c r="H70" s="347">
        <v>69.0</v>
      </c>
      <c r="I70" s="14" t="s">
        <v>5485</v>
      </c>
      <c r="J70" s="14">
        <v>1.0</v>
      </c>
      <c r="K70" s="14" t="s">
        <v>5366</v>
      </c>
    </row>
    <row r="71" ht="15.0" customHeight="1">
      <c r="A71" s="351" t="s">
        <v>2037</v>
      </c>
      <c r="B71" s="362">
        <v>20.0</v>
      </c>
      <c r="C71" s="14">
        <v>20.0</v>
      </c>
      <c r="D71" s="14">
        <v>20.0</v>
      </c>
      <c r="E71" s="344"/>
      <c r="F71" s="345"/>
      <c r="G71" s="344"/>
      <c r="H71" s="347">
        <v>70.0</v>
      </c>
      <c r="I71" s="14" t="s">
        <v>2108</v>
      </c>
      <c r="J71" s="14">
        <v>2.0</v>
      </c>
      <c r="K71" s="14" t="s">
        <v>5369</v>
      </c>
    </row>
    <row r="72" ht="15.0" customHeight="1">
      <c r="A72" s="351" t="s">
        <v>5434</v>
      </c>
      <c r="B72" s="362">
        <v>21.0</v>
      </c>
      <c r="C72" s="14">
        <v>21.0</v>
      </c>
      <c r="D72" s="14">
        <v>21.0</v>
      </c>
      <c r="E72" s="344"/>
      <c r="F72" s="345"/>
      <c r="G72" s="344"/>
      <c r="H72" s="347">
        <v>71.0</v>
      </c>
      <c r="I72" s="14" t="s">
        <v>5673</v>
      </c>
      <c r="J72" s="14">
        <v>0.0</v>
      </c>
      <c r="K72" s="14" t="s">
        <v>5392</v>
      </c>
    </row>
    <row r="73" ht="15.0" customHeight="1">
      <c r="A73" s="351" t="s">
        <v>5484</v>
      </c>
      <c r="B73" s="362">
        <v>22.0</v>
      </c>
      <c r="C73" s="14">
        <v>22.0</v>
      </c>
      <c r="D73" s="14">
        <v>22.0</v>
      </c>
      <c r="E73" s="344"/>
      <c r="F73" s="345"/>
      <c r="G73" s="344"/>
      <c r="H73" s="347">
        <v>72.0</v>
      </c>
      <c r="I73" s="14" t="s">
        <v>5964</v>
      </c>
      <c r="J73" s="14">
        <v>2.0</v>
      </c>
      <c r="K73" s="14" t="s">
        <v>5369</v>
      </c>
    </row>
    <row r="74" ht="15.0" customHeight="1">
      <c r="A74" s="351" t="s">
        <v>6015</v>
      </c>
      <c r="B74" s="362">
        <v>24.0</v>
      </c>
      <c r="C74" s="14">
        <v>24.0</v>
      </c>
      <c r="D74" s="14">
        <v>24.0</v>
      </c>
      <c r="E74" s="344"/>
      <c r="F74" s="345"/>
      <c r="G74" s="344"/>
      <c r="H74" s="347">
        <v>73.0</v>
      </c>
      <c r="I74" s="14" t="s">
        <v>5486</v>
      </c>
      <c r="J74" s="14">
        <v>2.0</v>
      </c>
      <c r="K74" s="14" t="s">
        <v>5369</v>
      </c>
    </row>
    <row r="75" ht="15.0" customHeight="1">
      <c r="A75" s="351" t="s">
        <v>6016</v>
      </c>
      <c r="B75" s="362">
        <v>25.0</v>
      </c>
      <c r="C75" s="14">
        <v>25.0</v>
      </c>
      <c r="D75" s="14">
        <v>25.0</v>
      </c>
      <c r="E75" s="344"/>
      <c r="F75" s="345"/>
      <c r="G75" s="344"/>
      <c r="H75" s="347">
        <v>74.0</v>
      </c>
      <c r="I75" s="14" t="s">
        <v>1119</v>
      </c>
      <c r="J75" s="14">
        <v>0.0</v>
      </c>
      <c r="K75" s="14" t="s">
        <v>5392</v>
      </c>
    </row>
    <row r="76" ht="15.0" customHeight="1">
      <c r="A76" s="351" t="s">
        <v>5469</v>
      </c>
      <c r="B76" s="362">
        <v>27.0</v>
      </c>
      <c r="C76" s="14">
        <v>27.0</v>
      </c>
      <c r="D76" s="14">
        <v>27.0</v>
      </c>
      <c r="E76" s="344"/>
      <c r="F76" s="345"/>
      <c r="G76" s="344"/>
      <c r="H76" s="347">
        <v>75.0</v>
      </c>
      <c r="I76" s="14" t="s">
        <v>5451</v>
      </c>
      <c r="J76" s="14">
        <v>1.0</v>
      </c>
      <c r="K76" s="14" t="s">
        <v>5366</v>
      </c>
    </row>
    <row r="77" ht="15.0" customHeight="1">
      <c r="A77" s="351" t="s">
        <v>620</v>
      </c>
      <c r="B77" s="362">
        <v>29.0</v>
      </c>
      <c r="C77" s="14">
        <v>29.0</v>
      </c>
      <c r="D77" s="14">
        <v>29.0</v>
      </c>
      <c r="E77" s="344"/>
      <c r="F77" s="345"/>
      <c r="G77" s="344"/>
      <c r="H77" s="347">
        <v>76.0</v>
      </c>
      <c r="I77" s="14" t="s">
        <v>5676</v>
      </c>
      <c r="J77" s="9">
        <v>2.0</v>
      </c>
      <c r="K77" s="14" t="s">
        <v>5396</v>
      </c>
    </row>
    <row r="78" ht="15.0" customHeight="1">
      <c r="A78" s="351" t="s">
        <v>5683</v>
      </c>
      <c r="B78" s="362">
        <v>30.0</v>
      </c>
      <c r="C78" s="14">
        <v>30.0</v>
      </c>
      <c r="D78" s="14">
        <v>30.0</v>
      </c>
      <c r="E78" s="344"/>
      <c r="F78" s="345"/>
      <c r="G78" s="344"/>
      <c r="H78" s="347">
        <v>77.0</v>
      </c>
      <c r="I78" s="14" t="s">
        <v>6016</v>
      </c>
      <c r="J78" s="14">
        <v>2.0</v>
      </c>
      <c r="K78" s="14" t="s">
        <v>5369</v>
      </c>
    </row>
    <row r="79" ht="15.0" customHeight="1">
      <c r="A79" s="351" t="s">
        <v>5408</v>
      </c>
      <c r="B79" s="362">
        <v>32.0</v>
      </c>
      <c r="C79" s="14">
        <v>32.0</v>
      </c>
      <c r="D79" s="14">
        <v>32.0</v>
      </c>
      <c r="E79" s="344"/>
      <c r="F79" s="345"/>
      <c r="G79" s="344"/>
      <c r="H79" s="347">
        <v>78.0</v>
      </c>
      <c r="I79" s="14" t="s">
        <v>6015</v>
      </c>
      <c r="J79" s="14">
        <v>2.0</v>
      </c>
      <c r="K79" s="14" t="s">
        <v>5369</v>
      </c>
    </row>
    <row r="80" ht="15.0" customHeight="1">
      <c r="A80" s="351" t="s">
        <v>5909</v>
      </c>
      <c r="B80" s="362">
        <v>33.0</v>
      </c>
      <c r="C80" s="14">
        <v>33.0</v>
      </c>
      <c r="D80" s="14">
        <v>33.0</v>
      </c>
      <c r="E80" s="344"/>
      <c r="F80" s="345"/>
      <c r="G80" s="344"/>
      <c r="H80" s="347">
        <v>79.0</v>
      </c>
      <c r="I80" s="14" t="s">
        <v>5479</v>
      </c>
      <c r="J80" s="14">
        <v>2.0</v>
      </c>
      <c r="K80" s="14" t="s">
        <v>5369</v>
      </c>
    </row>
    <row r="81" ht="15.0" customHeight="1">
      <c r="A81" s="351" t="s">
        <v>5420</v>
      </c>
      <c r="B81" s="362">
        <v>42.0</v>
      </c>
      <c r="C81" s="14">
        <v>42.0</v>
      </c>
      <c r="D81" s="14">
        <v>42.0</v>
      </c>
      <c r="E81" s="344"/>
      <c r="F81" s="345"/>
      <c r="G81" s="344"/>
      <c r="H81" s="347">
        <v>80.0</v>
      </c>
      <c r="I81" s="14" t="s">
        <v>5661</v>
      </c>
      <c r="J81" s="14">
        <v>2.0</v>
      </c>
      <c r="K81" s="14" t="s">
        <v>5411</v>
      </c>
    </row>
    <row r="82" ht="15.0" customHeight="1">
      <c r="A82" s="351" t="s">
        <v>5467</v>
      </c>
      <c r="B82" s="362">
        <v>44.0</v>
      </c>
      <c r="C82" s="14">
        <v>44.0</v>
      </c>
      <c r="D82" s="14">
        <v>44.0</v>
      </c>
      <c r="E82" s="344"/>
      <c r="F82" s="345"/>
      <c r="G82" s="344"/>
      <c r="H82" s="347">
        <v>81.0</v>
      </c>
      <c r="I82" s="14" t="s">
        <v>5452</v>
      </c>
      <c r="J82" s="14">
        <v>2.0</v>
      </c>
      <c r="K82" s="14" t="s">
        <v>5411</v>
      </c>
    </row>
    <row r="83" ht="15.0" customHeight="1">
      <c r="A83" s="351" t="s">
        <v>5382</v>
      </c>
      <c r="B83" s="362">
        <v>45.0</v>
      </c>
      <c r="C83" s="14">
        <v>45.0</v>
      </c>
      <c r="D83" s="14">
        <v>45.0</v>
      </c>
      <c r="E83" s="344"/>
      <c r="F83" s="345"/>
      <c r="G83" s="344"/>
      <c r="H83" s="347">
        <v>82.0</v>
      </c>
      <c r="I83" s="14" t="s">
        <v>5693</v>
      </c>
      <c r="J83" s="14">
        <v>1.0</v>
      </c>
      <c r="K83" s="14" t="s">
        <v>5366</v>
      </c>
    </row>
    <row r="84" ht="15.0" customHeight="1">
      <c r="A84" s="351" t="s">
        <v>5470</v>
      </c>
      <c r="B84" s="362">
        <v>48.0</v>
      </c>
      <c r="C84" s="14">
        <v>48.0</v>
      </c>
      <c r="D84" s="14">
        <v>48.0</v>
      </c>
      <c r="E84" s="344"/>
      <c r="F84" s="345"/>
      <c r="G84" s="344"/>
      <c r="H84" s="347">
        <v>83.0</v>
      </c>
      <c r="I84" s="14" t="s">
        <v>3795</v>
      </c>
      <c r="J84" s="9">
        <v>2.0</v>
      </c>
      <c r="K84" s="14" t="s">
        <v>5402</v>
      </c>
    </row>
    <row r="85" ht="15.0" customHeight="1">
      <c r="A85" s="351" t="s">
        <v>5414</v>
      </c>
      <c r="B85" s="362">
        <v>49.0</v>
      </c>
      <c r="C85" s="14">
        <v>49.0</v>
      </c>
      <c r="D85" s="14">
        <v>49.0</v>
      </c>
      <c r="E85" s="344"/>
      <c r="F85" s="345"/>
      <c r="G85" s="344"/>
      <c r="H85" s="347">
        <v>84.0</v>
      </c>
      <c r="I85" s="14" t="s">
        <v>3254</v>
      </c>
      <c r="J85" s="14">
        <v>1.0</v>
      </c>
      <c r="K85" s="14" t="s">
        <v>5366</v>
      </c>
    </row>
    <row r="86" ht="15.0" customHeight="1">
      <c r="A86" s="351" t="s">
        <v>5768</v>
      </c>
      <c r="B86" s="362">
        <v>50.0</v>
      </c>
      <c r="C86" s="14">
        <v>50.0</v>
      </c>
      <c r="D86" s="14">
        <v>50.0</v>
      </c>
      <c r="E86" s="344"/>
      <c r="F86" s="345"/>
      <c r="G86" s="344"/>
      <c r="H86" s="347">
        <v>85.0</v>
      </c>
      <c r="I86" s="14" t="s">
        <v>5879</v>
      </c>
      <c r="J86" s="14">
        <v>2.0</v>
      </c>
      <c r="K86" s="14" t="s">
        <v>5411</v>
      </c>
    </row>
    <row r="87" ht="15.0" customHeight="1">
      <c r="A87" s="351" t="s">
        <v>6090</v>
      </c>
      <c r="B87" s="356"/>
      <c r="C87" s="14">
        <v>51.0</v>
      </c>
      <c r="D87" s="14">
        <v>51.0</v>
      </c>
      <c r="E87" s="344"/>
      <c r="F87" s="345"/>
      <c r="G87" s="344"/>
      <c r="H87" s="347">
        <v>86.0</v>
      </c>
      <c r="I87" s="14" t="s">
        <v>3512</v>
      </c>
      <c r="J87" s="14">
        <v>2.0</v>
      </c>
      <c r="K87" s="14" t="s">
        <v>5369</v>
      </c>
    </row>
    <row r="88" ht="15.0" customHeight="1">
      <c r="A88" s="351" t="s">
        <v>5884</v>
      </c>
      <c r="B88" s="362">
        <v>51.0</v>
      </c>
      <c r="C88" s="344"/>
      <c r="D88" s="344"/>
      <c r="E88" s="344"/>
      <c r="F88" s="345"/>
      <c r="G88" s="344"/>
      <c r="H88" s="347">
        <v>87.0</v>
      </c>
      <c r="I88" s="363" t="s">
        <v>6108</v>
      </c>
      <c r="J88" s="363">
        <v>1.0</v>
      </c>
      <c r="K88" s="363" t="s">
        <v>5366</v>
      </c>
    </row>
    <row r="89" ht="15.0" customHeight="1">
      <c r="A89" s="351" t="s">
        <v>5536</v>
      </c>
      <c r="B89" s="362">
        <v>52.0</v>
      </c>
      <c r="C89" s="14">
        <v>52.0</v>
      </c>
      <c r="D89" s="14">
        <v>52.0</v>
      </c>
      <c r="E89" s="344"/>
      <c r="F89" s="345"/>
      <c r="G89" s="344"/>
      <c r="H89" s="382"/>
      <c r="I89" s="364" t="s">
        <v>5493</v>
      </c>
      <c r="J89" s="365">
        <f>SUM(J2:J88)</f>
        <v>143</v>
      </c>
      <c r="K89" s="366"/>
    </row>
    <row r="90" ht="15.0" customHeight="1">
      <c r="A90" s="351" t="s">
        <v>5428</v>
      </c>
      <c r="B90" s="362">
        <v>56.0</v>
      </c>
      <c r="C90" s="14">
        <v>56.0</v>
      </c>
      <c r="D90" s="14">
        <v>56.0</v>
      </c>
      <c r="E90" s="344"/>
      <c r="F90" s="345"/>
      <c r="G90" s="344"/>
      <c r="H90" s="382"/>
      <c r="I90" s="14" t="s">
        <v>5497</v>
      </c>
      <c r="J90" s="367">
        <f>J89-((2*5)+(2*5))</f>
        <v>123</v>
      </c>
      <c r="K90" s="3"/>
    </row>
    <row r="91" ht="15.0" customHeight="1">
      <c r="A91" s="351" t="s">
        <v>5693</v>
      </c>
      <c r="B91" s="362">
        <v>61.0</v>
      </c>
      <c r="C91" s="14">
        <v>61.0</v>
      </c>
      <c r="D91" s="14">
        <v>61.0</v>
      </c>
      <c r="E91" s="344"/>
      <c r="F91" s="345"/>
      <c r="G91" s="344"/>
      <c r="H91" s="382"/>
      <c r="I91" s="3"/>
      <c r="J91" s="344"/>
      <c r="K91" s="3"/>
    </row>
    <row r="92" ht="15.0" customHeight="1">
      <c r="A92" s="351" t="s">
        <v>5675</v>
      </c>
      <c r="B92" s="362">
        <v>67.0</v>
      </c>
      <c r="C92" s="14">
        <v>67.0</v>
      </c>
      <c r="D92" s="14"/>
      <c r="E92" s="344"/>
      <c r="F92" s="345"/>
      <c r="G92" s="344"/>
      <c r="H92" s="382"/>
      <c r="I92" s="3"/>
      <c r="J92" s="344"/>
      <c r="K92" s="3"/>
    </row>
    <row r="93" ht="15.0" customHeight="1">
      <c r="A93" s="351" t="s">
        <v>5540</v>
      </c>
      <c r="B93" s="362">
        <v>68.0</v>
      </c>
      <c r="C93" s="14">
        <v>68.0</v>
      </c>
      <c r="D93" s="14">
        <v>68.0</v>
      </c>
      <c r="E93" s="344"/>
      <c r="F93" s="345"/>
      <c r="G93" s="344"/>
      <c r="H93" s="382"/>
      <c r="I93" s="3"/>
      <c r="J93" s="344"/>
      <c r="K93" s="3"/>
    </row>
    <row r="94" ht="15.0" customHeight="1">
      <c r="A94" s="351" t="s">
        <v>1707</v>
      </c>
      <c r="B94" s="362">
        <v>70.0</v>
      </c>
      <c r="C94" s="14">
        <v>70.0</v>
      </c>
      <c r="D94" s="14"/>
      <c r="E94" s="344"/>
      <c r="F94" s="345"/>
      <c r="G94" s="344"/>
      <c r="H94" s="382"/>
      <c r="I94" s="3"/>
      <c r="J94" s="344"/>
      <c r="K94" s="3"/>
    </row>
    <row r="95" ht="15.0" customHeight="1">
      <c r="A95" s="351" t="s">
        <v>5485</v>
      </c>
      <c r="B95" s="362">
        <v>76.0</v>
      </c>
      <c r="C95" s="14">
        <v>76.0</v>
      </c>
      <c r="D95" s="14"/>
      <c r="E95" s="344"/>
      <c r="F95" s="345"/>
      <c r="G95" s="344"/>
      <c r="H95" s="382"/>
      <c r="I95" s="3"/>
      <c r="J95" s="344"/>
      <c r="K95" s="3"/>
    </row>
    <row r="96" ht="15.0" customHeight="1">
      <c r="A96" s="351" t="s">
        <v>5671</v>
      </c>
      <c r="B96" s="362">
        <v>77.0</v>
      </c>
      <c r="C96" s="14">
        <v>77.0</v>
      </c>
      <c r="D96" s="14">
        <v>77.0</v>
      </c>
      <c r="E96" s="344"/>
      <c r="F96" s="345"/>
      <c r="G96" s="344"/>
      <c r="H96" s="382"/>
      <c r="I96" s="3"/>
      <c r="J96" s="344"/>
      <c r="K96" s="3"/>
    </row>
    <row r="97" ht="15.0" customHeight="1">
      <c r="A97" s="351" t="s">
        <v>3512</v>
      </c>
      <c r="B97" s="362">
        <v>81.0</v>
      </c>
      <c r="C97" s="14">
        <v>81.0</v>
      </c>
      <c r="D97" s="14">
        <v>81.0</v>
      </c>
      <c r="E97" s="344"/>
      <c r="F97" s="345"/>
      <c r="G97" s="344"/>
      <c r="H97" s="382"/>
      <c r="I97" s="3"/>
      <c r="J97" s="344"/>
      <c r="K97" s="3"/>
    </row>
    <row r="98" ht="15.0" customHeight="1">
      <c r="A98" s="351" t="s">
        <v>5456</v>
      </c>
      <c r="B98" s="356"/>
      <c r="C98" s="14">
        <v>83.0</v>
      </c>
      <c r="D98" s="14">
        <v>83.0</v>
      </c>
      <c r="E98" s="344"/>
      <c r="F98" s="345"/>
      <c r="G98" s="344"/>
      <c r="H98" s="382"/>
      <c r="I98" s="3"/>
      <c r="J98" s="344"/>
      <c r="K98" s="3"/>
    </row>
    <row r="99" ht="15.0" customHeight="1">
      <c r="A99" s="351" t="s">
        <v>5626</v>
      </c>
      <c r="B99" s="362">
        <v>85.0</v>
      </c>
      <c r="C99" s="14">
        <v>85.0</v>
      </c>
      <c r="D99" s="14">
        <v>85.0</v>
      </c>
      <c r="E99" s="344"/>
      <c r="F99" s="345"/>
      <c r="G99" s="344"/>
      <c r="H99" s="382"/>
      <c r="I99" s="3"/>
      <c r="J99" s="344"/>
      <c r="K99" s="3"/>
    </row>
    <row r="100" ht="15.0" customHeight="1">
      <c r="A100" s="351" t="s">
        <v>5486</v>
      </c>
      <c r="B100" s="362">
        <v>87.0</v>
      </c>
      <c r="C100" s="14">
        <v>87.0</v>
      </c>
      <c r="D100" s="14">
        <v>87.0</v>
      </c>
      <c r="E100" s="344"/>
      <c r="F100" s="345"/>
      <c r="G100" s="344"/>
      <c r="H100" s="382"/>
      <c r="I100" s="3"/>
      <c r="J100" s="344"/>
      <c r="K100" s="3"/>
    </row>
    <row r="101" ht="15.0" customHeight="1">
      <c r="A101" s="351" t="s">
        <v>5462</v>
      </c>
      <c r="B101" s="356"/>
      <c r="C101" s="14">
        <v>88.0</v>
      </c>
      <c r="D101" s="14">
        <v>88.0</v>
      </c>
      <c r="E101" s="344"/>
      <c r="F101" s="345"/>
      <c r="G101" s="344"/>
      <c r="H101" s="382"/>
      <c r="I101" s="3"/>
      <c r="J101" s="344"/>
      <c r="K101" s="3"/>
    </row>
    <row r="102" ht="15.0" customHeight="1">
      <c r="A102" s="351" t="s">
        <v>2108</v>
      </c>
      <c r="B102" s="362">
        <v>90.0</v>
      </c>
      <c r="C102" s="14">
        <v>90.0</v>
      </c>
      <c r="D102" s="14">
        <v>90.0</v>
      </c>
      <c r="E102" s="344"/>
      <c r="F102" s="345"/>
      <c r="G102" s="344"/>
      <c r="H102" s="382"/>
      <c r="I102" s="3"/>
      <c r="J102" s="344"/>
      <c r="K102" s="3"/>
    </row>
    <row r="103" ht="15.0" customHeight="1">
      <c r="A103" s="351" t="s">
        <v>5473</v>
      </c>
      <c r="B103" s="356"/>
      <c r="C103" s="14">
        <v>94.0</v>
      </c>
      <c r="D103" s="14"/>
      <c r="E103" s="344"/>
      <c r="F103" s="345"/>
      <c r="G103" s="344"/>
      <c r="H103" s="382"/>
      <c r="I103" s="3"/>
      <c r="J103" s="344"/>
      <c r="K103" s="3"/>
    </row>
    <row r="104" ht="15.0" customHeight="1">
      <c r="A104" s="357" t="s">
        <v>5964</v>
      </c>
      <c r="B104" s="356"/>
      <c r="C104" s="14"/>
      <c r="D104" s="9">
        <v>94.0</v>
      </c>
      <c r="E104" s="344"/>
      <c r="F104" s="345"/>
      <c r="G104" s="344"/>
      <c r="H104" s="382"/>
      <c r="I104" s="3"/>
      <c r="J104" s="344"/>
      <c r="K104" s="3"/>
    </row>
    <row r="105" ht="15.0" customHeight="1">
      <c r="A105" s="351" t="s">
        <v>5620</v>
      </c>
      <c r="B105" s="356"/>
      <c r="C105" s="14">
        <v>99.0</v>
      </c>
      <c r="D105" s="14">
        <v>99.0</v>
      </c>
      <c r="E105" s="344"/>
      <c r="F105" s="345"/>
      <c r="G105" s="344"/>
      <c r="H105" s="382"/>
      <c r="I105" s="3"/>
      <c r="J105" s="344"/>
      <c r="K105" s="3"/>
    </row>
    <row r="106" ht="15.0" customHeight="1">
      <c r="A106" s="351" t="s">
        <v>5398</v>
      </c>
      <c r="B106" s="356"/>
      <c r="C106" s="14">
        <v>100.0</v>
      </c>
      <c r="D106" s="14">
        <v>100.0</v>
      </c>
      <c r="E106" s="344"/>
      <c r="F106" s="345"/>
      <c r="G106" s="344"/>
      <c r="H106" s="382"/>
      <c r="I106" s="3"/>
      <c r="J106" s="344"/>
      <c r="K106" s="3"/>
    </row>
    <row r="107" ht="15.0" customHeight="1">
      <c r="A107" s="351" t="s">
        <v>4253</v>
      </c>
      <c r="B107" s="362" t="s">
        <v>5506</v>
      </c>
      <c r="C107" s="14" t="s">
        <v>5506</v>
      </c>
      <c r="D107" s="14"/>
      <c r="E107" s="344"/>
      <c r="F107" s="345"/>
      <c r="G107" s="344"/>
      <c r="H107" s="382"/>
      <c r="I107" s="3"/>
      <c r="J107" s="344"/>
      <c r="K107" s="3"/>
    </row>
    <row r="108" ht="15.0" customHeight="1">
      <c r="A108" s="351" t="s">
        <v>5964</v>
      </c>
      <c r="B108" s="362" t="s">
        <v>5966</v>
      </c>
      <c r="C108" s="14" t="s">
        <v>5966</v>
      </c>
      <c r="D108" s="14"/>
      <c r="E108" s="344"/>
      <c r="F108" s="345"/>
      <c r="G108" s="344"/>
      <c r="H108" s="382"/>
      <c r="I108" s="3"/>
      <c r="J108" s="344"/>
      <c r="K108" s="3"/>
    </row>
  </sheetData>
  <mergeCells count="6">
    <mergeCell ref="A2:D2"/>
    <mergeCell ref="A22:D22"/>
    <mergeCell ref="A27:D27"/>
    <mergeCell ref="A30:D30"/>
    <mergeCell ref="A42:D42"/>
    <mergeCell ref="A58:D58"/>
  </mergeCells>
  <conditionalFormatting sqref="B3:D20">
    <cfRule type="containsBlanks" dxfId="0" priority="1">
      <formula>LEN(TRIM(B3))=0</formula>
    </cfRule>
  </conditionalFormatting>
  <conditionalFormatting sqref="B23:D25">
    <cfRule type="containsBlanks" dxfId="0" priority="2">
      <formula>LEN(TRIM(B23))=0</formula>
    </cfRule>
  </conditionalFormatting>
  <conditionalFormatting sqref="B28:D28">
    <cfRule type="containsBlanks" dxfId="0" priority="3">
      <formula>LEN(TRIM(B28))=0</formula>
    </cfRule>
  </conditionalFormatting>
  <conditionalFormatting sqref="B3:D20">
    <cfRule type="cellIs" dxfId="1" priority="4" operator="lessThanOrEqual">
      <formula>25</formula>
    </cfRule>
  </conditionalFormatting>
  <conditionalFormatting sqref="B23:D25">
    <cfRule type="cellIs" dxfId="1" priority="5" operator="lessThanOrEqual">
      <formula>25</formula>
    </cfRule>
  </conditionalFormatting>
  <conditionalFormatting sqref="B28:D28">
    <cfRule type="cellIs" dxfId="1" priority="6" operator="lessThanOrEqual">
      <formula>25</formula>
    </cfRule>
  </conditionalFormatting>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4921</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5723</v>
      </c>
      <c r="J2" s="9">
        <v>2.0</v>
      </c>
      <c r="K2" s="14" t="s">
        <v>5402</v>
      </c>
    </row>
    <row r="3" ht="15.0" customHeight="1">
      <c r="A3" s="348" t="s">
        <v>6074</v>
      </c>
      <c r="B3" s="349">
        <v>0.0</v>
      </c>
      <c r="C3" s="350">
        <v>0.0</v>
      </c>
      <c r="D3" s="350">
        <v>0.0</v>
      </c>
      <c r="E3" s="344"/>
      <c r="F3" s="345"/>
      <c r="G3" s="344"/>
      <c r="H3" s="347">
        <v>2.0</v>
      </c>
      <c r="I3" s="14" t="s">
        <v>5382</v>
      </c>
      <c r="J3" s="14">
        <v>2.0</v>
      </c>
      <c r="K3" s="14" t="s">
        <v>5369</v>
      </c>
    </row>
    <row r="4" ht="15.0" customHeight="1">
      <c r="A4" s="351" t="s">
        <v>6029</v>
      </c>
      <c r="B4" s="352">
        <v>0.0</v>
      </c>
      <c r="C4" s="353">
        <v>0.0</v>
      </c>
      <c r="D4" s="353">
        <v>0.0</v>
      </c>
      <c r="E4" s="344"/>
      <c r="F4" s="345"/>
      <c r="G4" s="344"/>
      <c r="H4" s="347">
        <v>3.0</v>
      </c>
      <c r="I4" s="14" t="s">
        <v>2275</v>
      </c>
      <c r="J4" s="9">
        <v>2.0</v>
      </c>
      <c r="K4" s="14" t="s">
        <v>5402</v>
      </c>
    </row>
    <row r="5" ht="15.0" customHeight="1">
      <c r="A5" s="351" t="s">
        <v>5596</v>
      </c>
      <c r="B5" s="352">
        <v>0.0</v>
      </c>
      <c r="C5" s="353">
        <v>0.0</v>
      </c>
      <c r="D5" s="353">
        <v>0.0</v>
      </c>
      <c r="E5" s="344"/>
      <c r="F5" s="345"/>
      <c r="G5" s="344"/>
      <c r="H5" s="347">
        <v>4.0</v>
      </c>
      <c r="I5" s="14" t="s">
        <v>5949</v>
      </c>
      <c r="J5" s="9">
        <v>2.0</v>
      </c>
      <c r="K5" s="14" t="s">
        <v>5402</v>
      </c>
    </row>
    <row r="6" ht="15.0" customHeight="1">
      <c r="A6" s="351" t="s">
        <v>2330</v>
      </c>
      <c r="B6" s="354"/>
      <c r="C6" s="353">
        <v>4.0</v>
      </c>
      <c r="D6" s="353">
        <v>4.0</v>
      </c>
      <c r="E6" s="344"/>
      <c r="F6" s="345"/>
      <c r="G6" s="344"/>
      <c r="H6" s="347">
        <v>5.0</v>
      </c>
      <c r="I6" s="14" t="s">
        <v>5603</v>
      </c>
      <c r="J6" s="14">
        <v>2.0</v>
      </c>
      <c r="K6" s="14" t="s">
        <v>5411</v>
      </c>
    </row>
    <row r="7" ht="15.0" customHeight="1">
      <c r="A7" s="351" t="s">
        <v>5755</v>
      </c>
      <c r="B7" s="352">
        <v>18.0</v>
      </c>
      <c r="C7" s="353">
        <v>18.0</v>
      </c>
      <c r="D7" s="353">
        <v>18.0</v>
      </c>
      <c r="E7" s="344"/>
      <c r="F7" s="345"/>
      <c r="G7" s="344"/>
      <c r="H7" s="347">
        <v>6.0</v>
      </c>
      <c r="I7" s="14" t="s">
        <v>2330</v>
      </c>
      <c r="J7" s="14">
        <v>0.0</v>
      </c>
      <c r="K7" s="14" t="s">
        <v>5392</v>
      </c>
    </row>
    <row r="8" ht="15.0" customHeight="1">
      <c r="A8" s="351" t="s">
        <v>5659</v>
      </c>
      <c r="B8" s="352">
        <v>25.0</v>
      </c>
      <c r="C8" s="353">
        <v>25.0</v>
      </c>
      <c r="D8" s="353">
        <v>25.0</v>
      </c>
      <c r="E8" s="344"/>
      <c r="F8" s="345"/>
      <c r="G8" s="344"/>
      <c r="H8" s="347">
        <v>7.0</v>
      </c>
      <c r="I8" s="9" t="s">
        <v>5607</v>
      </c>
      <c r="J8" s="14">
        <v>2.0</v>
      </c>
      <c r="K8" s="14" t="s">
        <v>5369</v>
      </c>
    </row>
    <row r="9" ht="15.0" customHeight="1">
      <c r="A9" s="351" t="s">
        <v>6116</v>
      </c>
      <c r="B9" s="352">
        <v>30.0</v>
      </c>
      <c r="C9" s="353">
        <v>30.0</v>
      </c>
      <c r="D9" s="353">
        <v>30.0</v>
      </c>
      <c r="E9" s="344"/>
      <c r="F9" s="345"/>
      <c r="G9" s="344"/>
      <c r="H9" s="347">
        <v>8.0</v>
      </c>
      <c r="I9" s="14" t="s">
        <v>5398</v>
      </c>
      <c r="J9" s="14">
        <v>2.0</v>
      </c>
      <c r="K9" s="14" t="s">
        <v>5369</v>
      </c>
    </row>
    <row r="10" ht="15.0" customHeight="1">
      <c r="A10" s="351" t="s">
        <v>6083</v>
      </c>
      <c r="B10" s="352">
        <v>34.0</v>
      </c>
      <c r="C10" s="353">
        <v>34.0</v>
      </c>
      <c r="D10" s="353">
        <v>34.0</v>
      </c>
      <c r="E10" s="344"/>
      <c r="F10" s="345"/>
      <c r="G10" s="344"/>
      <c r="H10" s="347">
        <v>9.0</v>
      </c>
      <c r="I10" s="14" t="s">
        <v>6043</v>
      </c>
      <c r="J10" s="14">
        <v>1.0</v>
      </c>
      <c r="K10" s="14" t="s">
        <v>5366</v>
      </c>
    </row>
    <row r="11" ht="15.0" customHeight="1">
      <c r="A11" s="351" t="s">
        <v>6043</v>
      </c>
      <c r="B11" s="352">
        <v>39.0</v>
      </c>
      <c r="C11" s="353">
        <v>39.0</v>
      </c>
      <c r="D11" s="353">
        <v>39.0</v>
      </c>
      <c r="E11" s="344"/>
      <c r="F11" s="345"/>
      <c r="G11" s="344"/>
      <c r="H11" s="347">
        <v>10.0</v>
      </c>
      <c r="I11" s="14" t="s">
        <v>4253</v>
      </c>
      <c r="J11" s="14">
        <v>2.0</v>
      </c>
      <c r="K11" s="14" t="s">
        <v>5369</v>
      </c>
    </row>
    <row r="12" ht="15.0" customHeight="1">
      <c r="A12" s="351" t="s">
        <v>5602</v>
      </c>
      <c r="B12" s="352">
        <v>44.0</v>
      </c>
      <c r="C12" s="353">
        <v>44.0</v>
      </c>
      <c r="D12" s="353">
        <v>44.0</v>
      </c>
      <c r="E12" s="344"/>
      <c r="F12" s="345"/>
      <c r="G12" s="344"/>
      <c r="H12" s="347">
        <v>11.0</v>
      </c>
      <c r="I12" s="14" t="s">
        <v>5974</v>
      </c>
      <c r="J12" s="14">
        <v>2.0</v>
      </c>
      <c r="K12" s="14" t="s">
        <v>5369</v>
      </c>
    </row>
    <row r="13" ht="15.0" customHeight="1">
      <c r="A13" s="351" t="s">
        <v>5616</v>
      </c>
      <c r="B13" s="352">
        <v>50.0</v>
      </c>
      <c r="C13" s="353">
        <v>50.0</v>
      </c>
      <c r="D13" s="353">
        <v>50.0</v>
      </c>
      <c r="E13" s="344"/>
      <c r="F13" s="345"/>
      <c r="G13" s="344"/>
      <c r="H13" s="347">
        <v>12.0</v>
      </c>
      <c r="I13" s="14" t="s">
        <v>5408</v>
      </c>
      <c r="J13" s="14">
        <v>2.0</v>
      </c>
      <c r="K13" s="14" t="s">
        <v>5369</v>
      </c>
    </row>
    <row r="14" ht="15.0" customHeight="1">
      <c r="A14" s="351" t="s">
        <v>5623</v>
      </c>
      <c r="B14" s="352">
        <v>55.0</v>
      </c>
      <c r="C14" s="353">
        <v>55.0</v>
      </c>
      <c r="D14" s="353">
        <v>55.0</v>
      </c>
      <c r="E14" s="344"/>
      <c r="F14" s="345"/>
      <c r="G14" s="344"/>
      <c r="H14" s="347">
        <v>13.0</v>
      </c>
      <c r="I14" s="14" t="s">
        <v>5843</v>
      </c>
      <c r="J14" s="14">
        <v>2.0</v>
      </c>
      <c r="K14" s="14" t="s">
        <v>5369</v>
      </c>
    </row>
    <row r="15" ht="15.0" customHeight="1">
      <c r="A15" s="3"/>
      <c r="B15" s="344"/>
      <c r="C15" s="344"/>
      <c r="D15" s="344"/>
      <c r="E15" s="344"/>
      <c r="F15" s="345"/>
      <c r="G15" s="344"/>
      <c r="H15" s="347">
        <v>14.0</v>
      </c>
      <c r="I15" s="14" t="s">
        <v>5740</v>
      </c>
      <c r="J15" s="14">
        <v>2.0</v>
      </c>
      <c r="K15" s="14" t="s">
        <v>5369</v>
      </c>
    </row>
    <row r="16" ht="19.5" customHeight="1">
      <c r="A16" s="346" t="s">
        <v>5426</v>
      </c>
      <c r="B16" s="48"/>
      <c r="C16" s="48"/>
      <c r="D16" s="48"/>
      <c r="E16" s="344"/>
      <c r="F16" s="345"/>
      <c r="G16" s="344"/>
      <c r="H16" s="347">
        <v>15.0</v>
      </c>
      <c r="I16" s="14" t="s">
        <v>5420</v>
      </c>
      <c r="J16" s="14">
        <v>2.0</v>
      </c>
      <c r="K16" s="14" t="s">
        <v>5369</v>
      </c>
    </row>
    <row r="17" ht="15.0" customHeight="1">
      <c r="A17" s="348" t="s">
        <v>5723</v>
      </c>
      <c r="B17" s="349">
        <v>0.0</v>
      </c>
      <c r="C17" s="350">
        <v>0.0</v>
      </c>
      <c r="D17" s="350">
        <v>0.0</v>
      </c>
      <c r="E17" s="344"/>
      <c r="F17" s="345"/>
      <c r="G17" s="344"/>
      <c r="H17" s="347">
        <v>16.0</v>
      </c>
      <c r="I17" s="14" t="s">
        <v>5975</v>
      </c>
      <c r="J17" s="14">
        <v>2.0</v>
      </c>
      <c r="K17" s="14" t="s">
        <v>5411</v>
      </c>
    </row>
    <row r="18" ht="15.0" customHeight="1">
      <c r="A18" s="351" t="s">
        <v>2275</v>
      </c>
      <c r="B18" s="352">
        <v>0.0</v>
      </c>
      <c r="C18" s="353">
        <v>0.0</v>
      </c>
      <c r="D18" s="353">
        <v>0.0</v>
      </c>
      <c r="E18" s="344"/>
      <c r="F18" s="345"/>
      <c r="G18" s="344"/>
      <c r="H18" s="347">
        <v>17.0</v>
      </c>
      <c r="I18" s="14" t="s">
        <v>5434</v>
      </c>
      <c r="J18" s="14">
        <v>2.0</v>
      </c>
      <c r="K18" s="14" t="s">
        <v>5369</v>
      </c>
    </row>
    <row r="19" ht="15.0" customHeight="1">
      <c r="A19" s="351" t="s">
        <v>5949</v>
      </c>
      <c r="B19" s="354"/>
      <c r="C19" s="353">
        <v>0.0</v>
      </c>
      <c r="D19" s="353">
        <v>0.0</v>
      </c>
      <c r="E19" s="344"/>
      <c r="F19" s="345"/>
      <c r="G19" s="344"/>
      <c r="H19" s="347">
        <v>18.0</v>
      </c>
      <c r="I19" s="14" t="s">
        <v>5444</v>
      </c>
      <c r="J19" s="14">
        <v>2.0</v>
      </c>
      <c r="K19" s="14" t="s">
        <v>5411</v>
      </c>
    </row>
    <row r="20" ht="15.0" customHeight="1">
      <c r="A20" s="351" t="s">
        <v>5612</v>
      </c>
      <c r="B20" s="352">
        <v>0.0</v>
      </c>
      <c r="C20" s="353">
        <v>0.0</v>
      </c>
      <c r="D20" s="353">
        <v>0.0</v>
      </c>
      <c r="E20" s="344"/>
      <c r="F20" s="345"/>
      <c r="G20" s="344"/>
      <c r="H20" s="347">
        <v>19.0</v>
      </c>
      <c r="I20" s="14" t="s">
        <v>5612</v>
      </c>
      <c r="J20" s="9">
        <v>2.0</v>
      </c>
      <c r="K20" s="14" t="s">
        <v>5402</v>
      </c>
    </row>
    <row r="21" ht="15.0" customHeight="1">
      <c r="A21" s="351" t="s">
        <v>5754</v>
      </c>
      <c r="B21" s="354"/>
      <c r="C21" s="353">
        <v>0.0</v>
      </c>
      <c r="D21" s="353">
        <v>0.0</v>
      </c>
      <c r="E21" s="344"/>
      <c r="F21" s="345"/>
      <c r="G21" s="344"/>
      <c r="H21" s="347">
        <v>20.0</v>
      </c>
      <c r="I21" s="14" t="s">
        <v>5755</v>
      </c>
      <c r="J21" s="14">
        <v>0.0</v>
      </c>
      <c r="K21" s="14" t="s">
        <v>5392</v>
      </c>
    </row>
    <row r="22" ht="15.0" customHeight="1">
      <c r="A22" s="351" t="s">
        <v>1507</v>
      </c>
      <c r="B22" s="352">
        <v>0.0</v>
      </c>
      <c r="C22" s="353">
        <v>0.0</v>
      </c>
      <c r="D22" s="353">
        <v>0.0</v>
      </c>
      <c r="E22" s="344"/>
      <c r="F22" s="345"/>
      <c r="G22" s="344"/>
      <c r="H22" s="347">
        <v>21.0</v>
      </c>
      <c r="I22" s="14" t="s">
        <v>5754</v>
      </c>
      <c r="J22" s="9">
        <v>2.0</v>
      </c>
      <c r="K22" s="14" t="s">
        <v>5402</v>
      </c>
    </row>
    <row r="23" ht="15.0" customHeight="1">
      <c r="A23" s="351" t="s">
        <v>5968</v>
      </c>
      <c r="B23" s="352">
        <v>0.0</v>
      </c>
      <c r="C23" s="353">
        <v>0.0</v>
      </c>
      <c r="D23" s="353">
        <v>0.0</v>
      </c>
      <c r="E23" s="344"/>
      <c r="F23" s="345"/>
      <c r="G23" s="344"/>
      <c r="H23" s="347">
        <v>22.0</v>
      </c>
      <c r="I23" s="14" t="s">
        <v>1507</v>
      </c>
      <c r="J23" s="9">
        <v>2.0</v>
      </c>
      <c r="K23" s="14" t="s">
        <v>5402</v>
      </c>
    </row>
    <row r="24" ht="15.0" customHeight="1">
      <c r="A24" s="351" t="s">
        <v>6119</v>
      </c>
      <c r="B24" s="352">
        <v>0.0</v>
      </c>
      <c r="C24" s="353">
        <v>0.0</v>
      </c>
      <c r="D24" s="353">
        <v>0.0</v>
      </c>
      <c r="E24" s="344"/>
      <c r="F24" s="345"/>
      <c r="G24" s="344"/>
      <c r="H24" s="347">
        <v>23.0</v>
      </c>
      <c r="I24" s="14" t="s">
        <v>2859</v>
      </c>
      <c r="J24" s="14">
        <v>2.0</v>
      </c>
      <c r="K24" s="14" t="s">
        <v>5411</v>
      </c>
    </row>
    <row r="25" ht="15.0" customHeight="1">
      <c r="A25" s="351" t="s">
        <v>957</v>
      </c>
      <c r="B25" s="352">
        <v>0.0</v>
      </c>
      <c r="C25" s="353">
        <v>0.0</v>
      </c>
      <c r="D25" s="353">
        <v>0.0</v>
      </c>
      <c r="E25" s="344"/>
      <c r="F25" s="345"/>
      <c r="G25" s="344"/>
      <c r="H25" s="347">
        <v>24.0</v>
      </c>
      <c r="I25" s="14" t="s">
        <v>5447</v>
      </c>
      <c r="J25" s="14">
        <v>2.0</v>
      </c>
      <c r="K25" s="14" t="s">
        <v>5369</v>
      </c>
    </row>
    <row r="26" ht="15.0" customHeight="1">
      <c r="A26" s="351" t="s">
        <v>6039</v>
      </c>
      <c r="B26" s="352">
        <v>0.0</v>
      </c>
      <c r="C26" s="353">
        <v>0.0</v>
      </c>
      <c r="D26" s="353">
        <v>0.0</v>
      </c>
      <c r="E26" s="358"/>
      <c r="F26" s="345"/>
      <c r="G26" s="344"/>
      <c r="H26" s="347">
        <v>25.0</v>
      </c>
      <c r="I26" s="14" t="s">
        <v>5764</v>
      </c>
      <c r="J26" s="14">
        <v>2.0</v>
      </c>
      <c r="K26" s="14" t="s">
        <v>5411</v>
      </c>
    </row>
    <row r="27" ht="15.0" customHeight="1">
      <c r="A27" s="351" t="s">
        <v>2431</v>
      </c>
      <c r="B27" s="352">
        <v>0.0</v>
      </c>
      <c r="C27" s="353">
        <v>0.0</v>
      </c>
      <c r="D27" s="353">
        <v>0.0</v>
      </c>
      <c r="E27" s="344"/>
      <c r="F27" s="345"/>
      <c r="G27" s="344"/>
      <c r="H27" s="347">
        <v>26.0</v>
      </c>
      <c r="I27" s="14" t="s">
        <v>5457</v>
      </c>
      <c r="J27" s="14">
        <v>2.0</v>
      </c>
      <c r="K27" s="14" t="s">
        <v>5411</v>
      </c>
    </row>
    <row r="28" ht="15.0" customHeight="1">
      <c r="A28" s="351" t="s">
        <v>2915</v>
      </c>
      <c r="B28" s="352">
        <v>0.0</v>
      </c>
      <c r="C28" s="353">
        <v>0.0</v>
      </c>
      <c r="D28" s="353">
        <v>0.0</v>
      </c>
      <c r="E28" s="344"/>
      <c r="F28" s="345"/>
      <c r="G28" s="344"/>
      <c r="H28" s="347">
        <v>27.0</v>
      </c>
      <c r="I28" s="14" t="s">
        <v>6083</v>
      </c>
      <c r="J28" s="14">
        <v>1.0</v>
      </c>
      <c r="K28" s="14" t="s">
        <v>5366</v>
      </c>
    </row>
    <row r="29" ht="15.0" customHeight="1">
      <c r="A29" s="3"/>
      <c r="B29" s="344"/>
      <c r="C29" s="344"/>
      <c r="D29" s="344"/>
      <c r="E29" s="344"/>
      <c r="F29" s="345"/>
      <c r="G29" s="344"/>
      <c r="H29" s="347">
        <v>28.0</v>
      </c>
      <c r="I29" s="14" t="s">
        <v>5767</v>
      </c>
      <c r="J29" s="14">
        <v>2.0</v>
      </c>
      <c r="K29" s="14" t="s">
        <v>5369</v>
      </c>
    </row>
    <row r="30" ht="19.5" customHeight="1">
      <c r="A30" s="346" t="s">
        <v>5411</v>
      </c>
      <c r="B30" s="48"/>
      <c r="C30" s="48"/>
      <c r="D30" s="48"/>
      <c r="E30" s="344"/>
      <c r="F30" s="345"/>
      <c r="G30" s="344"/>
      <c r="H30" s="347">
        <v>29.0</v>
      </c>
      <c r="I30" s="14" t="s">
        <v>5968</v>
      </c>
      <c r="J30" s="9">
        <v>2.0</v>
      </c>
      <c r="K30" s="14" t="s">
        <v>5402</v>
      </c>
    </row>
    <row r="31" ht="15.0" customHeight="1">
      <c r="A31" s="348" t="s">
        <v>5603</v>
      </c>
      <c r="B31" s="349">
        <v>0.0</v>
      </c>
      <c r="C31" s="350">
        <v>0.0</v>
      </c>
      <c r="D31" s="353"/>
      <c r="E31" s="344"/>
      <c r="F31" s="345"/>
      <c r="G31" s="344"/>
      <c r="H31" s="347">
        <v>30.0</v>
      </c>
      <c r="I31" s="14" t="s">
        <v>5660</v>
      </c>
      <c r="J31" s="14">
        <v>2.0</v>
      </c>
      <c r="K31" s="14" t="s">
        <v>5369</v>
      </c>
    </row>
    <row r="32" ht="15.0" customHeight="1">
      <c r="A32" s="351" t="s">
        <v>5974</v>
      </c>
      <c r="B32" s="352">
        <v>0.0</v>
      </c>
      <c r="C32" s="355"/>
      <c r="D32" s="355"/>
      <c r="E32" s="344"/>
      <c r="F32" s="345"/>
      <c r="G32" s="344"/>
      <c r="H32" s="347">
        <v>31.0</v>
      </c>
      <c r="I32" s="14" t="s">
        <v>6119</v>
      </c>
      <c r="J32" s="9">
        <v>2.0</v>
      </c>
      <c r="K32" s="14" t="s">
        <v>5402</v>
      </c>
    </row>
    <row r="33" ht="15.0" customHeight="1">
      <c r="A33" s="351" t="s">
        <v>5975</v>
      </c>
      <c r="B33" s="352">
        <v>0.0</v>
      </c>
      <c r="C33" s="353">
        <v>0.0</v>
      </c>
      <c r="D33" s="353"/>
      <c r="E33" s="344"/>
      <c r="F33" s="345"/>
      <c r="G33" s="344"/>
      <c r="H33" s="347">
        <v>32.0</v>
      </c>
      <c r="I33" s="14" t="s">
        <v>5616</v>
      </c>
      <c r="J33" s="14">
        <v>1.0</v>
      </c>
      <c r="K33" s="14" t="s">
        <v>5366</v>
      </c>
    </row>
    <row r="34" ht="15.0" customHeight="1">
      <c r="A34" s="351" t="s">
        <v>5444</v>
      </c>
      <c r="B34" s="352">
        <v>0.0</v>
      </c>
      <c r="C34" s="353">
        <v>0.0</v>
      </c>
      <c r="D34" s="353"/>
      <c r="E34" s="344"/>
      <c r="F34" s="345"/>
      <c r="G34" s="344"/>
      <c r="H34" s="347">
        <v>33.0</v>
      </c>
      <c r="I34" s="14" t="s">
        <v>5463</v>
      </c>
      <c r="J34" s="14">
        <v>2.0</v>
      </c>
      <c r="K34" s="14" t="s">
        <v>5369</v>
      </c>
    </row>
    <row r="35" ht="15.0" customHeight="1">
      <c r="A35" s="351" t="s">
        <v>2859</v>
      </c>
      <c r="B35" s="352">
        <v>0.0</v>
      </c>
      <c r="C35" s="353">
        <v>0.0</v>
      </c>
      <c r="D35" s="353"/>
      <c r="E35" s="344"/>
      <c r="F35" s="345"/>
      <c r="G35" s="344"/>
      <c r="H35" s="347">
        <v>34.0</v>
      </c>
      <c r="I35" s="14" t="s">
        <v>5623</v>
      </c>
      <c r="J35" s="14">
        <v>1.0</v>
      </c>
      <c r="K35" s="14" t="s">
        <v>5366</v>
      </c>
    </row>
    <row r="36" ht="15.0" customHeight="1">
      <c r="A36" s="351" t="s">
        <v>5764</v>
      </c>
      <c r="B36" s="352">
        <v>0.0</v>
      </c>
      <c r="C36" s="353">
        <v>0.0</v>
      </c>
      <c r="D36" s="353"/>
      <c r="E36" s="344"/>
      <c r="F36" s="345"/>
      <c r="G36" s="344"/>
      <c r="H36" s="347">
        <v>35.0</v>
      </c>
      <c r="I36" s="14" t="s">
        <v>6029</v>
      </c>
      <c r="J36" s="14">
        <v>0.0</v>
      </c>
      <c r="K36" s="14" t="s">
        <v>5392</v>
      </c>
    </row>
    <row r="37" ht="15.0" customHeight="1">
      <c r="A37" s="351" t="s">
        <v>5457</v>
      </c>
      <c r="B37" s="352">
        <v>0.0</v>
      </c>
      <c r="C37" s="353">
        <v>0.0</v>
      </c>
      <c r="D37" s="353"/>
      <c r="E37" s="344"/>
      <c r="F37" s="345"/>
      <c r="G37" s="344"/>
      <c r="H37" s="347">
        <v>36.0</v>
      </c>
      <c r="I37" s="14" t="s">
        <v>5467</v>
      </c>
      <c r="J37" s="14">
        <v>2.0</v>
      </c>
      <c r="K37" s="14" t="s">
        <v>5369</v>
      </c>
    </row>
    <row r="38" ht="15.0" customHeight="1">
      <c r="A38" s="351" t="s">
        <v>5760</v>
      </c>
      <c r="B38" s="352">
        <v>0.0</v>
      </c>
      <c r="C38" s="353">
        <v>0.0</v>
      </c>
      <c r="D38" s="353"/>
      <c r="E38" s="344"/>
      <c r="F38" s="345"/>
      <c r="G38" s="344"/>
      <c r="H38" s="347">
        <v>37.0</v>
      </c>
      <c r="I38" s="14" t="s">
        <v>5675</v>
      </c>
      <c r="J38" s="14">
        <v>2.0</v>
      </c>
      <c r="K38" s="14" t="s">
        <v>5369</v>
      </c>
    </row>
    <row r="39" ht="15.0" customHeight="1">
      <c r="A39" s="351" t="s">
        <v>5462</v>
      </c>
      <c r="B39" s="352">
        <v>0.0</v>
      </c>
      <c r="C39" s="355"/>
      <c r="D39" s="355"/>
      <c r="E39" s="344"/>
      <c r="F39" s="345"/>
      <c r="G39" s="344"/>
      <c r="H39" s="347">
        <v>38.0</v>
      </c>
      <c r="I39" s="14" t="s">
        <v>5469</v>
      </c>
      <c r="J39" s="14">
        <v>2.0</v>
      </c>
      <c r="K39" s="14" t="s">
        <v>5369</v>
      </c>
    </row>
    <row r="40" ht="15.0" customHeight="1">
      <c r="A40" s="351" t="s">
        <v>5464</v>
      </c>
      <c r="B40" s="352">
        <v>0.0</v>
      </c>
      <c r="C40" s="353">
        <v>0.0</v>
      </c>
      <c r="D40" s="353"/>
      <c r="E40" s="344"/>
      <c r="F40" s="345"/>
      <c r="G40" s="344"/>
      <c r="H40" s="347">
        <v>39.0</v>
      </c>
      <c r="I40" s="14" t="s">
        <v>1063</v>
      </c>
      <c r="J40" s="14">
        <v>2.0</v>
      </c>
      <c r="K40" s="14" t="s">
        <v>5369</v>
      </c>
    </row>
    <row r="41" ht="15.0" customHeight="1">
      <c r="A41" s="351" t="s">
        <v>5657</v>
      </c>
      <c r="B41" s="352">
        <v>0.0</v>
      </c>
      <c r="C41" s="353">
        <v>0.0</v>
      </c>
      <c r="D41" s="353"/>
      <c r="E41" s="344"/>
      <c r="F41" s="345"/>
      <c r="G41" s="344"/>
      <c r="H41" s="347">
        <v>40.0</v>
      </c>
      <c r="I41" s="14" t="s">
        <v>5470</v>
      </c>
      <c r="J41" s="14">
        <v>2.0</v>
      </c>
      <c r="K41" s="14" t="s">
        <v>5369</v>
      </c>
    </row>
    <row r="42" ht="15.0" customHeight="1">
      <c r="A42" s="351" t="s">
        <v>5742</v>
      </c>
      <c r="B42" s="352">
        <v>0.0</v>
      </c>
      <c r="C42" s="353">
        <v>0.0</v>
      </c>
      <c r="D42" s="353"/>
      <c r="E42" s="344"/>
      <c r="F42" s="345"/>
      <c r="G42" s="344"/>
      <c r="H42" s="347">
        <v>41.0</v>
      </c>
      <c r="I42" s="14" t="s">
        <v>957</v>
      </c>
      <c r="J42" s="9">
        <v>2.0</v>
      </c>
      <c r="K42" s="14" t="s">
        <v>5402</v>
      </c>
    </row>
    <row r="43" ht="15.0" customHeight="1">
      <c r="A43" s="351" t="s">
        <v>5770</v>
      </c>
      <c r="B43" s="352">
        <v>0.0</v>
      </c>
      <c r="C43" s="353">
        <v>0.0</v>
      </c>
      <c r="D43" s="353"/>
      <c r="E43" s="344"/>
      <c r="F43" s="345"/>
      <c r="G43" s="344"/>
      <c r="H43" s="347">
        <v>42.0</v>
      </c>
      <c r="I43" s="14" t="s">
        <v>6039</v>
      </c>
      <c r="J43" s="9">
        <v>2.0</v>
      </c>
      <c r="K43" s="14" t="s">
        <v>5402</v>
      </c>
    </row>
    <row r="44" ht="15.0" customHeight="1">
      <c r="A44" s="3"/>
      <c r="B44" s="344"/>
      <c r="C44" s="344"/>
      <c r="D44" s="344"/>
      <c r="E44" s="344"/>
      <c r="F44" s="345"/>
      <c r="G44" s="344"/>
      <c r="H44" s="347">
        <v>43.0</v>
      </c>
      <c r="I44" s="14" t="s">
        <v>5473</v>
      </c>
      <c r="J44" s="14">
        <v>2.0</v>
      </c>
      <c r="K44" s="14" t="s">
        <v>5369</v>
      </c>
    </row>
    <row r="45" ht="19.5" customHeight="1">
      <c r="A45" s="346" t="s">
        <v>5369</v>
      </c>
      <c r="B45" s="48"/>
      <c r="C45" s="48"/>
      <c r="D45" s="48"/>
      <c r="E45" s="344"/>
      <c r="F45" s="345"/>
      <c r="G45" s="344"/>
      <c r="H45" s="347">
        <v>44.0</v>
      </c>
      <c r="I45" s="14" t="s">
        <v>5760</v>
      </c>
      <c r="J45" s="14">
        <v>2.0</v>
      </c>
      <c r="K45" s="14" t="s">
        <v>5411</v>
      </c>
    </row>
    <row r="46" ht="15.0" customHeight="1">
      <c r="A46" s="348" t="s">
        <v>1063</v>
      </c>
      <c r="B46" s="372">
        <v>5.0</v>
      </c>
      <c r="C46" s="361">
        <v>5.0</v>
      </c>
      <c r="D46" s="361">
        <v>5.0</v>
      </c>
      <c r="E46" s="344"/>
      <c r="F46" s="345"/>
      <c r="G46" s="344"/>
      <c r="H46" s="347">
        <v>45.0</v>
      </c>
      <c r="I46" s="14" t="s">
        <v>6116</v>
      </c>
      <c r="J46" s="14">
        <v>1.0</v>
      </c>
      <c r="K46" s="14" t="s">
        <v>5366</v>
      </c>
    </row>
    <row r="47" ht="15.0" customHeight="1">
      <c r="A47" s="351" t="s">
        <v>5479</v>
      </c>
      <c r="B47" s="362">
        <v>6.0</v>
      </c>
      <c r="C47" s="14">
        <v>6.0</v>
      </c>
      <c r="D47" s="14">
        <v>6.0</v>
      </c>
      <c r="E47" s="344"/>
      <c r="F47" s="345"/>
      <c r="G47" s="344"/>
      <c r="H47" s="347">
        <v>46.0</v>
      </c>
      <c r="I47" s="14" t="s">
        <v>5462</v>
      </c>
      <c r="J47" s="14">
        <v>2.0</v>
      </c>
      <c r="K47" s="14" t="s">
        <v>5369</v>
      </c>
    </row>
    <row r="48" ht="15.0" customHeight="1">
      <c r="A48" s="351" t="s">
        <v>5447</v>
      </c>
      <c r="B48" s="362">
        <v>10.0</v>
      </c>
      <c r="C48" s="14">
        <v>10.0</v>
      </c>
      <c r="D48" s="14">
        <v>10.0</v>
      </c>
      <c r="E48" s="344"/>
      <c r="F48" s="345"/>
      <c r="G48" s="344"/>
      <c r="H48" s="347">
        <v>47.0</v>
      </c>
      <c r="I48" s="14" t="s">
        <v>5963</v>
      </c>
      <c r="J48" s="14">
        <v>2.0</v>
      </c>
      <c r="K48" s="14" t="s">
        <v>5369</v>
      </c>
    </row>
    <row r="49" ht="15.0" customHeight="1">
      <c r="A49" s="351" t="s">
        <v>5673</v>
      </c>
      <c r="B49" s="362">
        <v>11.0</v>
      </c>
      <c r="C49" s="14">
        <v>11.0</v>
      </c>
      <c r="D49" s="14">
        <v>11.0</v>
      </c>
      <c r="E49" s="344"/>
      <c r="F49" s="345"/>
      <c r="G49" s="344"/>
      <c r="H49" s="347">
        <v>48.0</v>
      </c>
      <c r="I49" s="14" t="s">
        <v>5464</v>
      </c>
      <c r="J49" s="14">
        <v>2.0</v>
      </c>
      <c r="K49" s="14" t="s">
        <v>5411</v>
      </c>
    </row>
    <row r="50" ht="15.0" customHeight="1">
      <c r="A50" s="351" t="s">
        <v>5483</v>
      </c>
      <c r="B50" s="362">
        <v>12.0</v>
      </c>
      <c r="C50" s="14">
        <v>12.0</v>
      </c>
      <c r="D50" s="14">
        <v>12.0</v>
      </c>
      <c r="E50" s="344"/>
      <c r="F50" s="345"/>
      <c r="G50" s="344"/>
      <c r="H50" s="347">
        <v>49.0</v>
      </c>
      <c r="I50" s="14" t="s">
        <v>5484</v>
      </c>
      <c r="J50" s="14">
        <v>2.0</v>
      </c>
      <c r="K50" s="14" t="s">
        <v>5369</v>
      </c>
    </row>
    <row r="51" ht="15.0" customHeight="1">
      <c r="A51" s="351" t="s">
        <v>5463</v>
      </c>
      <c r="B51" s="362">
        <v>17.0</v>
      </c>
      <c r="C51" s="14">
        <v>17.0</v>
      </c>
      <c r="D51" s="14">
        <v>17.0</v>
      </c>
      <c r="E51" s="344"/>
      <c r="F51" s="345"/>
      <c r="G51" s="344"/>
      <c r="H51" s="347">
        <v>50.0</v>
      </c>
      <c r="I51" s="14" t="s">
        <v>5657</v>
      </c>
      <c r="J51" s="14">
        <v>2.0</v>
      </c>
      <c r="K51" s="14" t="s">
        <v>5411</v>
      </c>
    </row>
    <row r="52" ht="15.0" customHeight="1">
      <c r="A52" s="351" t="s">
        <v>5434</v>
      </c>
      <c r="B52" s="362">
        <v>21.0</v>
      </c>
      <c r="C52" s="14">
        <v>21.0</v>
      </c>
      <c r="D52" s="14">
        <v>21.0</v>
      </c>
      <c r="E52" s="344"/>
      <c r="F52" s="345"/>
      <c r="G52" s="344"/>
      <c r="H52" s="347">
        <v>51.0</v>
      </c>
      <c r="I52" s="14" t="s">
        <v>5561</v>
      </c>
      <c r="J52" s="14">
        <v>2.0</v>
      </c>
      <c r="K52" s="14" t="s">
        <v>5369</v>
      </c>
    </row>
    <row r="53" ht="15.0" customHeight="1">
      <c r="A53" s="351" t="s">
        <v>5484</v>
      </c>
      <c r="B53" s="362">
        <v>22.0</v>
      </c>
      <c r="C53" s="14">
        <v>22.0</v>
      </c>
      <c r="D53" s="14">
        <v>22.0</v>
      </c>
      <c r="E53" s="344"/>
      <c r="F53" s="345"/>
      <c r="G53" s="344"/>
      <c r="H53" s="347">
        <v>52.0</v>
      </c>
      <c r="I53" s="14" t="s">
        <v>2915</v>
      </c>
      <c r="J53" s="9">
        <v>2.0</v>
      </c>
      <c r="K53" s="14" t="s">
        <v>5402</v>
      </c>
    </row>
    <row r="54" ht="15.0" customHeight="1">
      <c r="A54" s="351" t="s">
        <v>5469</v>
      </c>
      <c r="B54" s="362">
        <v>27.0</v>
      </c>
      <c r="C54" s="14">
        <v>27.0</v>
      </c>
      <c r="D54" s="14">
        <v>27.0</v>
      </c>
      <c r="E54" s="344"/>
      <c r="F54" s="345"/>
      <c r="G54" s="344"/>
      <c r="H54" s="347">
        <v>53.0</v>
      </c>
      <c r="I54" s="14" t="s">
        <v>2108</v>
      </c>
      <c r="J54" s="14">
        <v>2.0</v>
      </c>
      <c r="K54" s="14" t="s">
        <v>5369</v>
      </c>
    </row>
    <row r="55" ht="15.0" customHeight="1">
      <c r="A55" s="351" t="s">
        <v>5408</v>
      </c>
      <c r="B55" s="362">
        <v>32.0</v>
      </c>
      <c r="C55" s="14">
        <v>32.0</v>
      </c>
      <c r="D55" s="14">
        <v>32.0</v>
      </c>
      <c r="E55" s="344"/>
      <c r="F55" s="345"/>
      <c r="G55" s="344"/>
      <c r="H55" s="347">
        <v>54.0</v>
      </c>
      <c r="I55" s="14" t="s">
        <v>5659</v>
      </c>
      <c r="J55" s="14">
        <v>0.0</v>
      </c>
      <c r="K55" s="14" t="s">
        <v>5392</v>
      </c>
    </row>
    <row r="56" ht="15.0" customHeight="1">
      <c r="A56" s="351" t="s">
        <v>5420</v>
      </c>
      <c r="B56" s="362">
        <v>42.0</v>
      </c>
      <c r="C56" s="14">
        <v>42.0</v>
      </c>
      <c r="D56" s="14">
        <v>42.0</v>
      </c>
      <c r="E56" s="344"/>
      <c r="F56" s="345"/>
      <c r="G56" s="344"/>
      <c r="H56" s="347">
        <v>55.0</v>
      </c>
      <c r="I56" s="14" t="s">
        <v>5673</v>
      </c>
      <c r="J56" s="14">
        <v>2.0</v>
      </c>
      <c r="K56" s="14" t="s">
        <v>5369</v>
      </c>
    </row>
    <row r="57" ht="15.0" customHeight="1">
      <c r="A57" s="351" t="s">
        <v>5467</v>
      </c>
      <c r="B57" s="362">
        <v>44.0</v>
      </c>
      <c r="C57" s="14">
        <v>44.0</v>
      </c>
      <c r="D57" s="14">
        <v>44.0</v>
      </c>
      <c r="E57" s="344"/>
      <c r="F57" s="345"/>
      <c r="G57" s="344"/>
      <c r="H57" s="347">
        <v>56.0</v>
      </c>
      <c r="I57" s="14" t="s">
        <v>5486</v>
      </c>
      <c r="J57" s="14">
        <v>2.0</v>
      </c>
      <c r="K57" s="14" t="s">
        <v>5369</v>
      </c>
    </row>
    <row r="58" ht="15.0" customHeight="1">
      <c r="A58" s="351" t="s">
        <v>5382</v>
      </c>
      <c r="B58" s="362">
        <v>45.0</v>
      </c>
      <c r="C58" s="14">
        <v>45.0</v>
      </c>
      <c r="D58" s="14">
        <v>45.0</v>
      </c>
      <c r="E58" s="344"/>
      <c r="F58" s="345"/>
      <c r="G58" s="344"/>
      <c r="H58" s="347">
        <v>57.0</v>
      </c>
      <c r="I58" s="14" t="s">
        <v>2431</v>
      </c>
      <c r="J58" s="9">
        <v>2.0</v>
      </c>
      <c r="K58" s="14" t="s">
        <v>5402</v>
      </c>
    </row>
    <row r="59" ht="15.0" customHeight="1">
      <c r="A59" s="351" t="s">
        <v>5913</v>
      </c>
      <c r="B59" s="362">
        <v>46.0</v>
      </c>
      <c r="C59" s="14">
        <v>46.0</v>
      </c>
      <c r="D59" s="14">
        <v>46.0</v>
      </c>
      <c r="E59" s="344"/>
      <c r="F59" s="345"/>
      <c r="G59" s="344"/>
      <c r="H59" s="347">
        <v>58.0</v>
      </c>
      <c r="I59" s="14" t="s">
        <v>5742</v>
      </c>
      <c r="J59" s="14">
        <v>2.0</v>
      </c>
      <c r="K59" s="14" t="s">
        <v>5411</v>
      </c>
    </row>
    <row r="60" ht="15.0" customHeight="1">
      <c r="A60" s="351" t="s">
        <v>5470</v>
      </c>
      <c r="B60" s="362">
        <v>48.0</v>
      </c>
      <c r="C60" s="14">
        <v>48.0</v>
      </c>
      <c r="D60" s="14">
        <v>48.0</v>
      </c>
      <c r="E60" s="344"/>
      <c r="F60" s="345"/>
      <c r="G60" s="344"/>
      <c r="H60" s="347">
        <v>59.0</v>
      </c>
      <c r="I60" s="14" t="s">
        <v>5483</v>
      </c>
      <c r="J60" s="14">
        <v>2.0</v>
      </c>
      <c r="K60" s="14" t="s">
        <v>5369</v>
      </c>
    </row>
    <row r="61" ht="15.0" customHeight="1">
      <c r="A61" s="351" t="s">
        <v>5740</v>
      </c>
      <c r="B61" s="362">
        <v>53.0</v>
      </c>
      <c r="C61" s="14">
        <v>53.0</v>
      </c>
      <c r="D61" s="14">
        <v>53.0</v>
      </c>
      <c r="E61" s="344"/>
      <c r="F61" s="345"/>
      <c r="G61" s="344"/>
      <c r="H61" s="347">
        <v>60.0</v>
      </c>
      <c r="I61" s="14" t="s">
        <v>5913</v>
      </c>
      <c r="J61" s="14">
        <v>2.0</v>
      </c>
      <c r="K61" s="14" t="s">
        <v>5369</v>
      </c>
    </row>
    <row r="62" ht="15.0" customHeight="1">
      <c r="A62" s="357" t="s">
        <v>5607</v>
      </c>
      <c r="B62" s="362"/>
      <c r="C62" s="14"/>
      <c r="D62" s="9">
        <v>59.0</v>
      </c>
      <c r="E62" s="344"/>
      <c r="F62" s="345"/>
      <c r="G62" s="344"/>
      <c r="H62" s="347">
        <v>61.0</v>
      </c>
      <c r="I62" s="14" t="s">
        <v>5479</v>
      </c>
      <c r="J62" s="14">
        <v>2.0</v>
      </c>
      <c r="K62" s="14" t="s">
        <v>5369</v>
      </c>
    </row>
    <row r="63" ht="15.0" customHeight="1">
      <c r="A63" s="351" t="s">
        <v>5660</v>
      </c>
      <c r="B63" s="362">
        <v>66.0</v>
      </c>
      <c r="C63" s="14">
        <v>66.0</v>
      </c>
      <c r="D63" s="14">
        <v>66.0</v>
      </c>
      <c r="E63" s="344"/>
      <c r="F63" s="345"/>
      <c r="G63" s="344"/>
      <c r="H63" s="347">
        <v>62.0</v>
      </c>
      <c r="I63" s="14" t="s">
        <v>5489</v>
      </c>
      <c r="J63" s="14">
        <v>2.0</v>
      </c>
      <c r="K63" s="14" t="s">
        <v>5369</v>
      </c>
    </row>
    <row r="64" ht="15.0" customHeight="1">
      <c r="A64" s="351" t="s">
        <v>5675</v>
      </c>
      <c r="B64" s="362">
        <v>67.0</v>
      </c>
      <c r="C64" s="14">
        <v>67.0</v>
      </c>
      <c r="D64" s="14"/>
      <c r="E64" s="344"/>
      <c r="F64" s="345"/>
      <c r="G64" s="344"/>
      <c r="H64" s="347">
        <v>63.0</v>
      </c>
      <c r="I64" s="14" t="s">
        <v>6074</v>
      </c>
      <c r="J64" s="14">
        <v>0.0</v>
      </c>
      <c r="K64" s="14" t="s">
        <v>5392</v>
      </c>
    </row>
    <row r="65" ht="15.0" customHeight="1">
      <c r="A65" s="351" t="s">
        <v>5843</v>
      </c>
      <c r="B65" s="362">
        <v>82.0</v>
      </c>
      <c r="C65" s="14">
        <v>82.0</v>
      </c>
      <c r="D65" s="14">
        <v>82.0</v>
      </c>
      <c r="E65" s="344"/>
      <c r="F65" s="345"/>
      <c r="G65" s="344"/>
      <c r="H65" s="347">
        <v>64.0</v>
      </c>
      <c r="I65" s="14" t="s">
        <v>6018</v>
      </c>
      <c r="J65" s="14">
        <v>2.0</v>
      </c>
      <c r="K65" s="14" t="s">
        <v>5369</v>
      </c>
    </row>
    <row r="66" ht="15.0" customHeight="1">
      <c r="A66" s="351" t="s">
        <v>5755</v>
      </c>
      <c r="B66" s="362">
        <v>86.0</v>
      </c>
      <c r="C66" s="14">
        <v>86.0</v>
      </c>
      <c r="D66" s="14">
        <v>86.0</v>
      </c>
      <c r="E66" s="344"/>
      <c r="F66" s="345"/>
      <c r="G66" s="344"/>
      <c r="H66" s="347">
        <v>65.0</v>
      </c>
      <c r="I66" s="14" t="s">
        <v>5770</v>
      </c>
      <c r="J66" s="14">
        <v>2.0</v>
      </c>
      <c r="K66" s="14" t="s">
        <v>5411</v>
      </c>
    </row>
    <row r="67" ht="15.0" customHeight="1">
      <c r="A67" s="351" t="s">
        <v>5486</v>
      </c>
      <c r="B67" s="362">
        <v>87.0</v>
      </c>
      <c r="C67" s="14">
        <v>87.0</v>
      </c>
      <c r="D67" s="14">
        <v>87.0</v>
      </c>
      <c r="E67" s="344"/>
      <c r="F67" s="345"/>
      <c r="G67" s="344"/>
      <c r="H67" s="347">
        <v>66.0</v>
      </c>
      <c r="I67" s="14" t="s">
        <v>5596</v>
      </c>
      <c r="J67" s="14">
        <v>0.0</v>
      </c>
      <c r="K67" s="14" t="s">
        <v>5392</v>
      </c>
    </row>
    <row r="68" ht="15.0" customHeight="1">
      <c r="A68" s="351" t="s">
        <v>5462</v>
      </c>
      <c r="B68" s="356"/>
      <c r="C68" s="14">
        <v>88.0</v>
      </c>
      <c r="D68" s="14">
        <v>88.0</v>
      </c>
      <c r="E68" s="344"/>
      <c r="F68" s="345"/>
      <c r="G68" s="344"/>
      <c r="H68" s="347">
        <v>67.0</v>
      </c>
      <c r="I68" s="363" t="s">
        <v>5602</v>
      </c>
      <c r="J68" s="363">
        <v>1.0</v>
      </c>
      <c r="K68" s="363" t="s">
        <v>5366</v>
      </c>
    </row>
    <row r="69" ht="15.0" customHeight="1">
      <c r="A69" s="351" t="s">
        <v>5489</v>
      </c>
      <c r="B69" s="362">
        <v>89.0</v>
      </c>
      <c r="C69" s="14">
        <v>89.0</v>
      </c>
      <c r="D69" s="14">
        <v>89.0</v>
      </c>
      <c r="E69" s="344"/>
      <c r="F69" s="345"/>
      <c r="G69" s="344"/>
      <c r="H69" s="382"/>
      <c r="I69" s="364" t="s">
        <v>5493</v>
      </c>
      <c r="J69" s="365">
        <f>SUM(J2:J68)</f>
        <v>116</v>
      </c>
      <c r="K69" s="366"/>
    </row>
    <row r="70" ht="15.0" customHeight="1">
      <c r="A70" s="351" t="s">
        <v>2108</v>
      </c>
      <c r="B70" s="362">
        <v>90.0</v>
      </c>
      <c r="C70" s="14">
        <v>90.0</v>
      </c>
      <c r="D70" s="14">
        <v>90.0</v>
      </c>
      <c r="E70" s="344"/>
      <c r="F70" s="345"/>
      <c r="G70" s="344"/>
      <c r="H70" s="382"/>
      <c r="I70" s="14" t="s">
        <v>5497</v>
      </c>
      <c r="J70" s="367">
        <f>J69-((2*5)+(2*5))</f>
        <v>96</v>
      </c>
      <c r="K70" s="3"/>
    </row>
    <row r="71" ht="15.0" customHeight="1">
      <c r="A71" s="351" t="s">
        <v>6018</v>
      </c>
      <c r="B71" s="362">
        <v>93.0</v>
      </c>
      <c r="C71" s="14">
        <v>93.0</v>
      </c>
      <c r="D71" s="14">
        <v>93.0</v>
      </c>
      <c r="E71" s="344"/>
      <c r="F71" s="345"/>
      <c r="G71" s="344"/>
      <c r="H71" s="382"/>
      <c r="I71" s="3"/>
      <c r="J71" s="344"/>
      <c r="K71" s="3"/>
    </row>
    <row r="72" ht="15.0" customHeight="1">
      <c r="A72" s="351" t="s">
        <v>5473</v>
      </c>
      <c r="B72" s="356"/>
      <c r="C72" s="14">
        <v>94.0</v>
      </c>
      <c r="D72" s="14"/>
      <c r="E72" s="344"/>
      <c r="F72" s="345"/>
      <c r="G72" s="344"/>
      <c r="H72" s="382"/>
      <c r="I72" s="3"/>
      <c r="J72" s="344"/>
      <c r="K72" s="3"/>
    </row>
    <row r="73" ht="15.0" customHeight="1">
      <c r="A73" s="351" t="s">
        <v>5963</v>
      </c>
      <c r="B73" s="362">
        <v>95.0</v>
      </c>
      <c r="C73" s="14">
        <v>95.0</v>
      </c>
      <c r="D73" s="14">
        <v>95.0</v>
      </c>
      <c r="E73" s="344"/>
      <c r="F73" s="345"/>
      <c r="G73" s="344"/>
      <c r="H73" s="382"/>
      <c r="I73" s="3"/>
      <c r="J73" s="344"/>
      <c r="K73" s="3"/>
    </row>
    <row r="74" ht="15.0" customHeight="1">
      <c r="A74" s="351" t="s">
        <v>5767</v>
      </c>
      <c r="B74" s="356"/>
      <c r="C74" s="14">
        <v>96.0</v>
      </c>
      <c r="D74" s="14">
        <v>96.0</v>
      </c>
      <c r="E74" s="344"/>
      <c r="F74" s="345"/>
      <c r="G74" s="344"/>
      <c r="H74" s="382"/>
      <c r="I74" s="3"/>
      <c r="J74" s="344"/>
      <c r="K74" s="3"/>
    </row>
    <row r="75" ht="15.0" customHeight="1">
      <c r="A75" s="351" t="s">
        <v>5974</v>
      </c>
      <c r="B75" s="356"/>
      <c r="C75" s="14">
        <v>97.0</v>
      </c>
      <c r="D75" s="14">
        <v>97.0</v>
      </c>
      <c r="E75" s="344"/>
      <c r="F75" s="345"/>
      <c r="G75" s="344"/>
      <c r="H75" s="382"/>
      <c r="I75" s="3"/>
      <c r="J75" s="344"/>
      <c r="K75" s="3"/>
    </row>
    <row r="76" ht="15.0" customHeight="1">
      <c r="A76" s="351" t="s">
        <v>5398</v>
      </c>
      <c r="B76" s="356"/>
      <c r="C76" s="14">
        <v>100.0</v>
      </c>
      <c r="D76" s="14">
        <v>100.0</v>
      </c>
      <c r="E76" s="344"/>
      <c r="F76" s="345"/>
      <c r="G76" s="344"/>
      <c r="H76" s="382"/>
      <c r="I76" s="3"/>
      <c r="J76" s="344"/>
      <c r="K76" s="3"/>
    </row>
    <row r="77" ht="15.0" customHeight="1">
      <c r="A77" s="351" t="s">
        <v>4253</v>
      </c>
      <c r="B77" s="362" t="s">
        <v>5506</v>
      </c>
      <c r="C77" s="14" t="s">
        <v>5506</v>
      </c>
      <c r="D77" s="14"/>
      <c r="E77" s="344"/>
      <c r="F77" s="345"/>
      <c r="G77" s="344"/>
      <c r="H77" s="382"/>
      <c r="I77" s="3"/>
      <c r="J77" s="344"/>
      <c r="K77" s="3"/>
    </row>
    <row r="78" ht="15.0" customHeight="1">
      <c r="A78" s="351" t="s">
        <v>5561</v>
      </c>
      <c r="B78" s="362" t="s">
        <v>5577</v>
      </c>
      <c r="C78" s="14" t="s">
        <v>5577</v>
      </c>
      <c r="D78" s="14"/>
      <c r="E78" s="344"/>
      <c r="F78" s="345"/>
      <c r="G78" s="344"/>
      <c r="H78" s="382"/>
      <c r="I78" s="3"/>
      <c r="J78" s="344"/>
      <c r="K78" s="3"/>
    </row>
  </sheetData>
  <mergeCells count="4">
    <mergeCell ref="A2:D2"/>
    <mergeCell ref="A16:D16"/>
    <mergeCell ref="A30:D30"/>
    <mergeCell ref="A45:D45"/>
  </mergeCells>
  <conditionalFormatting sqref="B3:D14">
    <cfRule type="containsBlanks" dxfId="0" priority="1">
      <formula>LEN(TRIM(B3))=0</formula>
    </cfRule>
  </conditionalFormatting>
  <conditionalFormatting sqref="B3:D14">
    <cfRule type="cellIs" dxfId="1" priority="2" operator="lessThanOrEqual">
      <formula>25</formula>
    </cfRule>
  </conditionalFormatting>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4926</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5723</v>
      </c>
      <c r="J2" s="9">
        <v>2.0</v>
      </c>
      <c r="K2" s="14" t="s">
        <v>5402</v>
      </c>
    </row>
    <row r="3" ht="15.0" customHeight="1">
      <c r="A3" s="348" t="s">
        <v>1212</v>
      </c>
      <c r="B3" s="349">
        <v>0.0</v>
      </c>
      <c r="C3" s="350">
        <v>0.0</v>
      </c>
      <c r="D3" s="350">
        <v>0.0</v>
      </c>
      <c r="E3" s="344"/>
      <c r="F3" s="345"/>
      <c r="G3" s="344"/>
      <c r="H3" s="347">
        <v>2.0</v>
      </c>
      <c r="I3" s="14" t="s">
        <v>5382</v>
      </c>
      <c r="J3" s="14">
        <v>2.0</v>
      </c>
      <c r="K3" s="14" t="s">
        <v>5369</v>
      </c>
    </row>
    <row r="4" ht="15.0" customHeight="1">
      <c r="A4" s="351" t="s">
        <v>6074</v>
      </c>
      <c r="B4" s="352">
        <v>0.0</v>
      </c>
      <c r="C4" s="353">
        <v>0.0</v>
      </c>
      <c r="D4" s="353">
        <v>0.0</v>
      </c>
      <c r="E4" s="344"/>
      <c r="F4" s="345"/>
      <c r="G4" s="344"/>
      <c r="H4" s="347">
        <v>3.0</v>
      </c>
      <c r="I4" s="14" t="s">
        <v>2275</v>
      </c>
      <c r="J4" s="9">
        <v>2.0</v>
      </c>
      <c r="K4" s="14" t="s">
        <v>5402</v>
      </c>
    </row>
    <row r="5" ht="15.0" customHeight="1">
      <c r="A5" s="351" t="s">
        <v>6029</v>
      </c>
      <c r="B5" s="352">
        <v>0.0</v>
      </c>
      <c r="C5" s="353">
        <v>0.0</v>
      </c>
      <c r="D5" s="353">
        <v>0.0</v>
      </c>
      <c r="E5" s="344"/>
      <c r="F5" s="345"/>
      <c r="G5" s="344"/>
      <c r="H5" s="347">
        <v>4.0</v>
      </c>
      <c r="I5" s="14" t="s">
        <v>5949</v>
      </c>
      <c r="J5" s="9">
        <v>2.0</v>
      </c>
      <c r="K5" s="14" t="s">
        <v>5402</v>
      </c>
    </row>
    <row r="6" ht="15.0" customHeight="1">
      <c r="A6" s="351" t="s">
        <v>5596</v>
      </c>
      <c r="B6" s="352">
        <v>0.0</v>
      </c>
      <c r="C6" s="353">
        <v>0.0</v>
      </c>
      <c r="D6" s="353">
        <v>0.0</v>
      </c>
      <c r="E6" s="344"/>
      <c r="F6" s="345"/>
      <c r="G6" s="344"/>
      <c r="H6" s="347">
        <v>5.0</v>
      </c>
      <c r="I6" s="14" t="s">
        <v>5603</v>
      </c>
      <c r="J6" s="14">
        <v>2.0</v>
      </c>
      <c r="K6" s="14" t="s">
        <v>5411</v>
      </c>
    </row>
    <row r="7" ht="15.0" customHeight="1">
      <c r="A7" s="351" t="s">
        <v>2330</v>
      </c>
      <c r="B7" s="354"/>
      <c r="C7" s="353">
        <v>4.0</v>
      </c>
      <c r="D7" s="353">
        <v>4.0</v>
      </c>
      <c r="E7" s="344"/>
      <c r="F7" s="345"/>
      <c r="G7" s="344"/>
      <c r="H7" s="347">
        <v>6.0</v>
      </c>
      <c r="I7" s="14" t="s">
        <v>2330</v>
      </c>
      <c r="J7" s="14">
        <v>0.0</v>
      </c>
      <c r="K7" s="14" t="s">
        <v>5392</v>
      </c>
    </row>
    <row r="8" ht="15.0" customHeight="1">
      <c r="A8" s="351" t="s">
        <v>5755</v>
      </c>
      <c r="B8" s="352">
        <v>18.0</v>
      </c>
      <c r="C8" s="353">
        <v>18.0</v>
      </c>
      <c r="D8" s="353">
        <v>18.0</v>
      </c>
      <c r="E8" s="344"/>
      <c r="F8" s="345"/>
      <c r="G8" s="344"/>
      <c r="H8" s="347">
        <v>7.0</v>
      </c>
      <c r="I8" s="9" t="s">
        <v>5607</v>
      </c>
      <c r="J8" s="14">
        <v>2.0</v>
      </c>
      <c r="K8" s="14" t="s">
        <v>5369</v>
      </c>
    </row>
    <row r="9" ht="15.0" customHeight="1">
      <c r="A9" s="351" t="s">
        <v>5659</v>
      </c>
      <c r="B9" s="352">
        <v>25.0</v>
      </c>
      <c r="C9" s="353">
        <v>25.0</v>
      </c>
      <c r="D9" s="353">
        <v>25.0</v>
      </c>
      <c r="E9" s="344"/>
      <c r="F9" s="345"/>
      <c r="G9" s="344"/>
      <c r="H9" s="347">
        <v>8.0</v>
      </c>
      <c r="I9" s="14" t="s">
        <v>5398</v>
      </c>
      <c r="J9" s="14">
        <v>2.0</v>
      </c>
      <c r="K9" s="14" t="s">
        <v>5369</v>
      </c>
    </row>
    <row r="10" ht="15.0" customHeight="1">
      <c r="A10" s="351" t="s">
        <v>6116</v>
      </c>
      <c r="B10" s="352">
        <v>30.0</v>
      </c>
      <c r="C10" s="353">
        <v>30.0</v>
      </c>
      <c r="D10" s="353">
        <v>30.0</v>
      </c>
      <c r="E10" s="344"/>
      <c r="F10" s="345"/>
      <c r="G10" s="344"/>
      <c r="H10" s="347">
        <v>9.0</v>
      </c>
      <c r="I10" s="14" t="s">
        <v>6043</v>
      </c>
      <c r="J10" s="14">
        <v>1.0</v>
      </c>
      <c r="K10" s="14" t="s">
        <v>5366</v>
      </c>
    </row>
    <row r="11" ht="15.0" customHeight="1">
      <c r="A11" s="351" t="s">
        <v>6083</v>
      </c>
      <c r="B11" s="352">
        <v>36.0</v>
      </c>
      <c r="C11" s="353">
        <v>36.0</v>
      </c>
      <c r="D11" s="353">
        <v>36.0</v>
      </c>
      <c r="E11" s="344"/>
      <c r="F11" s="345"/>
      <c r="G11" s="344"/>
      <c r="H11" s="347">
        <v>10.0</v>
      </c>
      <c r="I11" s="14" t="s">
        <v>4253</v>
      </c>
      <c r="J11" s="14">
        <v>2.0</v>
      </c>
      <c r="K11" s="14" t="s">
        <v>5369</v>
      </c>
    </row>
    <row r="12" ht="15.0" customHeight="1">
      <c r="A12" s="351" t="s">
        <v>6043</v>
      </c>
      <c r="B12" s="352">
        <v>42.0</v>
      </c>
      <c r="C12" s="353">
        <v>42.0</v>
      </c>
      <c r="D12" s="353">
        <v>42.0</v>
      </c>
      <c r="E12" s="344"/>
      <c r="F12" s="345"/>
      <c r="G12" s="344"/>
      <c r="H12" s="347">
        <v>11.0</v>
      </c>
      <c r="I12" s="14" t="s">
        <v>5974</v>
      </c>
      <c r="J12" s="14">
        <v>2.0</v>
      </c>
      <c r="K12" s="14" t="s">
        <v>5369</v>
      </c>
    </row>
    <row r="13" ht="15.0" customHeight="1">
      <c r="A13" s="351" t="s">
        <v>5602</v>
      </c>
      <c r="B13" s="352">
        <v>48.0</v>
      </c>
      <c r="C13" s="353">
        <v>48.0</v>
      </c>
      <c r="D13" s="353">
        <v>48.0</v>
      </c>
      <c r="E13" s="344"/>
      <c r="F13" s="345"/>
      <c r="G13" s="344"/>
      <c r="H13" s="347">
        <v>12.0</v>
      </c>
      <c r="I13" s="14" t="s">
        <v>5408</v>
      </c>
      <c r="J13" s="14">
        <v>2.0</v>
      </c>
      <c r="K13" s="14" t="s">
        <v>5369</v>
      </c>
    </row>
    <row r="14" ht="15.0" customHeight="1">
      <c r="A14" s="351" t="s">
        <v>5616</v>
      </c>
      <c r="B14" s="352">
        <v>57.0</v>
      </c>
      <c r="C14" s="353">
        <v>57.0</v>
      </c>
      <c r="D14" s="353">
        <v>57.0</v>
      </c>
      <c r="E14" s="344"/>
      <c r="F14" s="345"/>
      <c r="G14" s="344"/>
      <c r="H14" s="347">
        <v>13.0</v>
      </c>
      <c r="I14" s="14" t="s">
        <v>5843</v>
      </c>
      <c r="J14" s="14">
        <v>2.0</v>
      </c>
      <c r="K14" s="14" t="s">
        <v>5369</v>
      </c>
    </row>
    <row r="15" ht="15.0" customHeight="1">
      <c r="A15" s="351" t="s">
        <v>5623</v>
      </c>
      <c r="B15" s="352">
        <v>66.0</v>
      </c>
      <c r="C15" s="353">
        <v>66.0</v>
      </c>
      <c r="D15" s="353">
        <v>66.0</v>
      </c>
      <c r="E15" s="344"/>
      <c r="F15" s="345"/>
      <c r="G15" s="344"/>
      <c r="H15" s="347">
        <v>14.0</v>
      </c>
      <c r="I15" s="14" t="s">
        <v>5740</v>
      </c>
      <c r="J15" s="14">
        <v>2.0</v>
      </c>
      <c r="K15" s="14" t="s">
        <v>5369</v>
      </c>
    </row>
    <row r="16" ht="15.0" customHeight="1">
      <c r="A16" s="3"/>
      <c r="B16" s="344"/>
      <c r="C16" s="344"/>
      <c r="D16" s="344"/>
      <c r="E16" s="344"/>
      <c r="F16" s="345"/>
      <c r="G16" s="344"/>
      <c r="H16" s="347">
        <v>15.0</v>
      </c>
      <c r="I16" s="14" t="s">
        <v>5420</v>
      </c>
      <c r="J16" s="14">
        <v>2.0</v>
      </c>
      <c r="K16" s="14" t="s">
        <v>5369</v>
      </c>
    </row>
    <row r="17" ht="19.5" customHeight="1">
      <c r="A17" s="346" t="s">
        <v>5426</v>
      </c>
      <c r="B17" s="48"/>
      <c r="C17" s="48"/>
      <c r="D17" s="48"/>
      <c r="E17" s="344"/>
      <c r="F17" s="345"/>
      <c r="G17" s="344"/>
      <c r="H17" s="347">
        <v>16.0</v>
      </c>
      <c r="I17" s="14" t="s">
        <v>5975</v>
      </c>
      <c r="J17" s="14">
        <v>2.0</v>
      </c>
      <c r="K17" s="14" t="s">
        <v>5411</v>
      </c>
    </row>
    <row r="18" ht="15.0" customHeight="1">
      <c r="A18" s="348" t="s">
        <v>5723</v>
      </c>
      <c r="B18" s="349">
        <v>0.0</v>
      </c>
      <c r="C18" s="350">
        <v>0.0</v>
      </c>
      <c r="D18" s="350">
        <v>0.0</v>
      </c>
      <c r="E18" s="344"/>
      <c r="F18" s="345"/>
      <c r="G18" s="344"/>
      <c r="H18" s="347">
        <v>17.0</v>
      </c>
      <c r="I18" s="14" t="s">
        <v>5434</v>
      </c>
      <c r="J18" s="14">
        <v>2.0</v>
      </c>
      <c r="K18" s="14" t="s">
        <v>5369</v>
      </c>
    </row>
    <row r="19" ht="15.0" customHeight="1">
      <c r="A19" s="351" t="s">
        <v>2275</v>
      </c>
      <c r="B19" s="352">
        <v>0.0</v>
      </c>
      <c r="C19" s="353">
        <v>0.0</v>
      </c>
      <c r="D19" s="353">
        <v>0.0</v>
      </c>
      <c r="E19" s="344"/>
      <c r="F19" s="345"/>
      <c r="G19" s="344"/>
      <c r="H19" s="347">
        <v>18.0</v>
      </c>
      <c r="I19" s="14" t="s">
        <v>5444</v>
      </c>
      <c r="J19" s="14">
        <v>2.0</v>
      </c>
      <c r="K19" s="14" t="s">
        <v>5411</v>
      </c>
    </row>
    <row r="20" ht="15.0" customHeight="1">
      <c r="A20" s="351" t="s">
        <v>5949</v>
      </c>
      <c r="B20" s="354"/>
      <c r="C20" s="353">
        <v>0.0</v>
      </c>
      <c r="D20" s="353">
        <v>0.0</v>
      </c>
      <c r="E20" s="344"/>
      <c r="F20" s="345"/>
      <c r="G20" s="344"/>
      <c r="H20" s="347">
        <v>19.0</v>
      </c>
      <c r="I20" s="14" t="s">
        <v>5540</v>
      </c>
      <c r="J20" s="14">
        <v>2.0</v>
      </c>
      <c r="K20" s="14" t="s">
        <v>5369</v>
      </c>
    </row>
    <row r="21" ht="15.0" customHeight="1">
      <c r="A21" s="351" t="s">
        <v>5612</v>
      </c>
      <c r="B21" s="352">
        <v>0.0</v>
      </c>
      <c r="C21" s="353">
        <v>0.0</v>
      </c>
      <c r="D21" s="353">
        <v>0.0</v>
      </c>
      <c r="E21" s="344"/>
      <c r="F21" s="345"/>
      <c r="G21" s="344"/>
      <c r="H21" s="347">
        <v>20.0</v>
      </c>
      <c r="I21" s="14" t="s">
        <v>5612</v>
      </c>
      <c r="J21" s="9">
        <v>2.0</v>
      </c>
      <c r="K21" s="14" t="s">
        <v>5402</v>
      </c>
    </row>
    <row r="22" ht="15.0" customHeight="1">
      <c r="A22" s="351" t="s">
        <v>5754</v>
      </c>
      <c r="B22" s="354"/>
      <c r="C22" s="353">
        <v>0.0</v>
      </c>
      <c r="D22" s="353">
        <v>0.0</v>
      </c>
      <c r="E22" s="344"/>
      <c r="F22" s="345"/>
      <c r="G22" s="344"/>
      <c r="H22" s="347">
        <v>21.0</v>
      </c>
      <c r="I22" s="14" t="s">
        <v>5755</v>
      </c>
      <c r="J22" s="14">
        <v>0.0</v>
      </c>
      <c r="K22" s="14" t="s">
        <v>5392</v>
      </c>
    </row>
    <row r="23" ht="15.0" customHeight="1">
      <c r="A23" s="351" t="s">
        <v>1507</v>
      </c>
      <c r="B23" s="352">
        <v>0.0</v>
      </c>
      <c r="C23" s="353">
        <v>0.0</v>
      </c>
      <c r="D23" s="353">
        <v>0.0</v>
      </c>
      <c r="E23" s="344"/>
      <c r="F23" s="345"/>
      <c r="G23" s="344"/>
      <c r="H23" s="347">
        <v>22.0</v>
      </c>
      <c r="I23" s="14" t="s">
        <v>5754</v>
      </c>
      <c r="J23" s="9">
        <v>2.0</v>
      </c>
      <c r="K23" s="14" t="s">
        <v>5402</v>
      </c>
    </row>
    <row r="24" ht="15.0" customHeight="1">
      <c r="A24" s="351" t="s">
        <v>5968</v>
      </c>
      <c r="B24" s="352">
        <v>0.0</v>
      </c>
      <c r="C24" s="353">
        <v>0.0</v>
      </c>
      <c r="D24" s="353">
        <v>0.0</v>
      </c>
      <c r="E24" s="344"/>
      <c r="F24" s="345"/>
      <c r="G24" s="344"/>
      <c r="H24" s="347">
        <v>23.0</v>
      </c>
      <c r="I24" s="14" t="s">
        <v>1507</v>
      </c>
      <c r="J24" s="9">
        <v>2.0</v>
      </c>
      <c r="K24" s="14" t="s">
        <v>5402</v>
      </c>
    </row>
    <row r="25" ht="15.0" customHeight="1">
      <c r="A25" s="351" t="s">
        <v>6119</v>
      </c>
      <c r="B25" s="352">
        <v>0.0</v>
      </c>
      <c r="C25" s="353">
        <v>0.0</v>
      </c>
      <c r="D25" s="353">
        <v>0.0</v>
      </c>
      <c r="E25" s="344"/>
      <c r="F25" s="345"/>
      <c r="G25" s="344"/>
      <c r="H25" s="347">
        <v>24.0</v>
      </c>
      <c r="I25" s="14" t="s">
        <v>2859</v>
      </c>
      <c r="J25" s="14">
        <v>2.0</v>
      </c>
      <c r="K25" s="14" t="s">
        <v>5411</v>
      </c>
    </row>
    <row r="26" ht="15.0" customHeight="1">
      <c r="A26" s="351" t="s">
        <v>957</v>
      </c>
      <c r="B26" s="352">
        <v>0.0</v>
      </c>
      <c r="C26" s="353">
        <v>0.0</v>
      </c>
      <c r="D26" s="353">
        <v>0.0</v>
      </c>
      <c r="E26" s="358"/>
      <c r="F26" s="345"/>
      <c r="G26" s="344"/>
      <c r="H26" s="347">
        <v>25.0</v>
      </c>
      <c r="I26" s="14" t="s">
        <v>5447</v>
      </c>
      <c r="J26" s="14">
        <v>2.0</v>
      </c>
      <c r="K26" s="14" t="s">
        <v>5369</v>
      </c>
    </row>
    <row r="27" ht="15.0" customHeight="1">
      <c r="A27" s="351" t="s">
        <v>6039</v>
      </c>
      <c r="B27" s="352">
        <v>0.0</v>
      </c>
      <c r="C27" s="353">
        <v>0.0</v>
      </c>
      <c r="D27" s="353">
        <v>0.0</v>
      </c>
      <c r="E27" s="344"/>
      <c r="F27" s="345"/>
      <c r="G27" s="344"/>
      <c r="H27" s="347">
        <v>26.0</v>
      </c>
      <c r="I27" s="14" t="s">
        <v>5542</v>
      </c>
      <c r="J27" s="14">
        <v>2.0</v>
      </c>
      <c r="K27" s="14" t="s">
        <v>5369</v>
      </c>
    </row>
    <row r="28" ht="15.0" customHeight="1">
      <c r="A28" s="351" t="s">
        <v>2431</v>
      </c>
      <c r="B28" s="352">
        <v>0.0</v>
      </c>
      <c r="C28" s="353">
        <v>0.0</v>
      </c>
      <c r="D28" s="353">
        <v>0.0</v>
      </c>
      <c r="E28" s="344"/>
      <c r="F28" s="345"/>
      <c r="G28" s="344"/>
      <c r="H28" s="347">
        <v>27.0</v>
      </c>
      <c r="I28" s="14" t="s">
        <v>5764</v>
      </c>
      <c r="J28" s="14">
        <v>2.0</v>
      </c>
      <c r="K28" s="14" t="s">
        <v>5411</v>
      </c>
    </row>
    <row r="29" ht="15.0" customHeight="1">
      <c r="A29" s="351" t="s">
        <v>2915</v>
      </c>
      <c r="B29" s="352">
        <v>0.0</v>
      </c>
      <c r="C29" s="353">
        <v>0.0</v>
      </c>
      <c r="D29" s="353">
        <v>0.0</v>
      </c>
      <c r="E29" s="344"/>
      <c r="F29" s="345"/>
      <c r="G29" s="344"/>
      <c r="H29" s="347">
        <v>28.0</v>
      </c>
      <c r="I29" s="14" t="s">
        <v>5457</v>
      </c>
      <c r="J29" s="14">
        <v>2.0</v>
      </c>
      <c r="K29" s="14" t="s">
        <v>5411</v>
      </c>
    </row>
    <row r="30" ht="15.0" customHeight="1">
      <c r="A30" s="3"/>
      <c r="B30" s="344"/>
      <c r="C30" s="344"/>
      <c r="D30" s="344"/>
      <c r="E30" s="344"/>
      <c r="F30" s="345"/>
      <c r="G30" s="344"/>
      <c r="H30" s="347">
        <v>29.0</v>
      </c>
      <c r="I30" s="14" t="s">
        <v>6083</v>
      </c>
      <c r="J30" s="14">
        <v>1.0</v>
      </c>
      <c r="K30" s="14" t="s">
        <v>5366</v>
      </c>
    </row>
    <row r="31" ht="19.5" customHeight="1">
      <c r="A31" s="346" t="s">
        <v>5411</v>
      </c>
      <c r="B31" s="48"/>
      <c r="C31" s="48"/>
      <c r="D31" s="48"/>
      <c r="E31" s="344"/>
      <c r="F31" s="345"/>
      <c r="G31" s="344"/>
      <c r="H31" s="347">
        <v>30.0</v>
      </c>
      <c r="I31" s="14" t="s">
        <v>5767</v>
      </c>
      <c r="J31" s="14">
        <v>2.0</v>
      </c>
      <c r="K31" s="14" t="s">
        <v>5369</v>
      </c>
    </row>
    <row r="32" ht="15.0" customHeight="1">
      <c r="A32" s="348" t="s">
        <v>5603</v>
      </c>
      <c r="B32" s="349">
        <v>0.0</v>
      </c>
      <c r="C32" s="350">
        <v>0.0</v>
      </c>
      <c r="D32" s="353"/>
      <c r="E32" s="344"/>
      <c r="F32" s="345"/>
      <c r="G32" s="344"/>
      <c r="H32" s="347">
        <v>31.0</v>
      </c>
      <c r="I32" s="14" t="s">
        <v>5968</v>
      </c>
      <c r="J32" s="9">
        <v>2.0</v>
      </c>
      <c r="K32" s="14" t="s">
        <v>5402</v>
      </c>
    </row>
    <row r="33" ht="15.0" customHeight="1">
      <c r="A33" s="351" t="s">
        <v>5974</v>
      </c>
      <c r="B33" s="352">
        <v>0.0</v>
      </c>
      <c r="C33" s="355"/>
      <c r="D33" s="355"/>
      <c r="E33" s="344"/>
      <c r="F33" s="345"/>
      <c r="G33" s="344"/>
      <c r="H33" s="347">
        <v>32.0</v>
      </c>
      <c r="I33" s="14" t="s">
        <v>5660</v>
      </c>
      <c r="J33" s="14">
        <v>2.0</v>
      </c>
      <c r="K33" s="14" t="s">
        <v>5369</v>
      </c>
    </row>
    <row r="34" ht="15.0" customHeight="1">
      <c r="A34" s="351" t="s">
        <v>5975</v>
      </c>
      <c r="B34" s="352">
        <v>0.0</v>
      </c>
      <c r="C34" s="353">
        <v>0.0</v>
      </c>
      <c r="D34" s="353"/>
      <c r="E34" s="344"/>
      <c r="F34" s="345"/>
      <c r="G34" s="344"/>
      <c r="H34" s="347">
        <v>33.0</v>
      </c>
      <c r="I34" s="14" t="s">
        <v>6119</v>
      </c>
      <c r="J34" s="9">
        <v>2.0</v>
      </c>
      <c r="K34" s="14" t="s">
        <v>5402</v>
      </c>
    </row>
    <row r="35" ht="15.0" customHeight="1">
      <c r="A35" s="351" t="s">
        <v>5444</v>
      </c>
      <c r="B35" s="352">
        <v>0.0</v>
      </c>
      <c r="C35" s="353">
        <v>0.0</v>
      </c>
      <c r="D35" s="353"/>
      <c r="E35" s="344"/>
      <c r="F35" s="345"/>
      <c r="G35" s="344"/>
      <c r="H35" s="347">
        <v>34.0</v>
      </c>
      <c r="I35" s="14" t="s">
        <v>5616</v>
      </c>
      <c r="J35" s="14">
        <v>1.0</v>
      </c>
      <c r="K35" s="14" t="s">
        <v>5366</v>
      </c>
    </row>
    <row r="36" ht="15.0" customHeight="1">
      <c r="A36" s="351" t="s">
        <v>2859</v>
      </c>
      <c r="B36" s="352">
        <v>0.0</v>
      </c>
      <c r="C36" s="353">
        <v>0.0</v>
      </c>
      <c r="D36" s="353"/>
      <c r="E36" s="344"/>
      <c r="F36" s="345"/>
      <c r="G36" s="344"/>
      <c r="H36" s="347">
        <v>35.0</v>
      </c>
      <c r="I36" s="14" t="s">
        <v>5463</v>
      </c>
      <c r="J36" s="14">
        <v>2.0</v>
      </c>
      <c r="K36" s="14" t="s">
        <v>5369</v>
      </c>
    </row>
    <row r="37" ht="15.0" customHeight="1">
      <c r="A37" s="351" t="s">
        <v>5764</v>
      </c>
      <c r="B37" s="352">
        <v>0.0</v>
      </c>
      <c r="C37" s="353">
        <v>0.0</v>
      </c>
      <c r="D37" s="353"/>
      <c r="E37" s="344"/>
      <c r="F37" s="345"/>
      <c r="G37" s="344"/>
      <c r="H37" s="347">
        <v>36.0</v>
      </c>
      <c r="I37" s="14" t="s">
        <v>5623</v>
      </c>
      <c r="J37" s="14">
        <v>1.0</v>
      </c>
      <c r="K37" s="14" t="s">
        <v>5366</v>
      </c>
    </row>
    <row r="38" ht="15.0" customHeight="1">
      <c r="A38" s="351" t="s">
        <v>5457</v>
      </c>
      <c r="B38" s="352">
        <v>0.0</v>
      </c>
      <c r="C38" s="353">
        <v>0.0</v>
      </c>
      <c r="D38" s="353"/>
      <c r="E38" s="344"/>
      <c r="F38" s="345"/>
      <c r="G38" s="344"/>
      <c r="H38" s="347">
        <v>37.0</v>
      </c>
      <c r="I38" s="14" t="s">
        <v>6029</v>
      </c>
      <c r="J38" s="14">
        <v>0.0</v>
      </c>
      <c r="K38" s="14" t="s">
        <v>5392</v>
      </c>
    </row>
    <row r="39" ht="15.0" customHeight="1">
      <c r="A39" s="351" t="s">
        <v>5760</v>
      </c>
      <c r="B39" s="352">
        <v>0.0</v>
      </c>
      <c r="C39" s="353">
        <v>0.0</v>
      </c>
      <c r="D39" s="353"/>
      <c r="E39" s="344"/>
      <c r="F39" s="345"/>
      <c r="G39" s="344"/>
      <c r="H39" s="347">
        <v>38.0</v>
      </c>
      <c r="I39" s="14" t="s">
        <v>1212</v>
      </c>
      <c r="J39" s="14">
        <v>0.0</v>
      </c>
      <c r="K39" s="14" t="s">
        <v>5392</v>
      </c>
    </row>
    <row r="40" ht="15.0" customHeight="1">
      <c r="A40" s="351" t="s">
        <v>5462</v>
      </c>
      <c r="B40" s="352">
        <v>0.0</v>
      </c>
      <c r="C40" s="355"/>
      <c r="D40" s="355"/>
      <c r="E40" s="344"/>
      <c r="F40" s="345"/>
      <c r="G40" s="344"/>
      <c r="H40" s="347">
        <v>39.0</v>
      </c>
      <c r="I40" s="14" t="s">
        <v>5467</v>
      </c>
      <c r="J40" s="14">
        <v>2.0</v>
      </c>
      <c r="K40" s="14" t="s">
        <v>5369</v>
      </c>
    </row>
    <row r="41" ht="15.0" customHeight="1">
      <c r="A41" s="351" t="s">
        <v>5464</v>
      </c>
      <c r="B41" s="352">
        <v>0.0</v>
      </c>
      <c r="C41" s="353">
        <v>0.0</v>
      </c>
      <c r="D41" s="353"/>
      <c r="E41" s="344"/>
      <c r="F41" s="345"/>
      <c r="G41" s="344"/>
      <c r="H41" s="347">
        <v>40.0</v>
      </c>
      <c r="I41" s="14" t="s">
        <v>5675</v>
      </c>
      <c r="J41" s="14">
        <v>2.0</v>
      </c>
      <c r="K41" s="14" t="s">
        <v>5369</v>
      </c>
    </row>
    <row r="42" ht="15.0" customHeight="1">
      <c r="A42" s="351" t="s">
        <v>5657</v>
      </c>
      <c r="B42" s="352">
        <v>0.0</v>
      </c>
      <c r="C42" s="353">
        <v>0.0</v>
      </c>
      <c r="D42" s="353"/>
      <c r="E42" s="344"/>
      <c r="F42" s="345"/>
      <c r="G42" s="344"/>
      <c r="H42" s="347">
        <v>41.0</v>
      </c>
      <c r="I42" s="14" t="s">
        <v>5469</v>
      </c>
      <c r="J42" s="14">
        <v>2.0</v>
      </c>
      <c r="K42" s="14" t="s">
        <v>5369</v>
      </c>
    </row>
    <row r="43" ht="15.0" customHeight="1">
      <c r="A43" s="351" t="s">
        <v>5742</v>
      </c>
      <c r="B43" s="352">
        <v>0.0</v>
      </c>
      <c r="C43" s="353">
        <v>0.0</v>
      </c>
      <c r="D43" s="353"/>
      <c r="E43" s="344"/>
      <c r="F43" s="345"/>
      <c r="G43" s="344"/>
      <c r="H43" s="347">
        <v>42.0</v>
      </c>
      <c r="I43" s="14" t="s">
        <v>1063</v>
      </c>
      <c r="J43" s="14">
        <v>2.0</v>
      </c>
      <c r="K43" s="14" t="s">
        <v>5369</v>
      </c>
    </row>
    <row r="44" ht="15.0" customHeight="1">
      <c r="A44" s="351" t="s">
        <v>5770</v>
      </c>
      <c r="B44" s="352">
        <v>0.0</v>
      </c>
      <c r="C44" s="353">
        <v>0.0</v>
      </c>
      <c r="D44" s="353"/>
      <c r="E44" s="344"/>
      <c r="F44" s="345"/>
      <c r="G44" s="344"/>
      <c r="H44" s="347">
        <v>43.0</v>
      </c>
      <c r="I44" s="14" t="s">
        <v>5470</v>
      </c>
      <c r="J44" s="14">
        <v>2.0</v>
      </c>
      <c r="K44" s="14" t="s">
        <v>5369</v>
      </c>
    </row>
    <row r="45" ht="15.0" customHeight="1">
      <c r="A45" s="3"/>
      <c r="B45" s="344"/>
      <c r="C45" s="344"/>
      <c r="D45" s="344"/>
      <c r="E45" s="344"/>
      <c r="F45" s="345"/>
      <c r="G45" s="344"/>
      <c r="H45" s="347">
        <v>44.0</v>
      </c>
      <c r="I45" s="14" t="s">
        <v>957</v>
      </c>
      <c r="J45" s="9">
        <v>2.0</v>
      </c>
      <c r="K45" s="14" t="s">
        <v>5402</v>
      </c>
    </row>
    <row r="46" ht="19.5" customHeight="1">
      <c r="A46" s="346" t="s">
        <v>5369</v>
      </c>
      <c r="B46" s="48"/>
      <c r="C46" s="48"/>
      <c r="D46" s="48"/>
      <c r="E46" s="344"/>
      <c r="F46" s="345"/>
      <c r="G46" s="344"/>
      <c r="H46" s="347">
        <v>45.0</v>
      </c>
      <c r="I46" s="14" t="s">
        <v>6039</v>
      </c>
      <c r="J46" s="9">
        <v>2.0</v>
      </c>
      <c r="K46" s="14" t="s">
        <v>5402</v>
      </c>
    </row>
    <row r="47" ht="15.0" customHeight="1">
      <c r="A47" s="348" t="s">
        <v>1063</v>
      </c>
      <c r="B47" s="372">
        <v>5.0</v>
      </c>
      <c r="C47" s="361">
        <v>5.0</v>
      </c>
      <c r="D47" s="361">
        <v>5.0</v>
      </c>
      <c r="E47" s="344"/>
      <c r="F47" s="345"/>
      <c r="G47" s="344"/>
      <c r="H47" s="347">
        <v>46.0</v>
      </c>
      <c r="I47" s="14" t="s">
        <v>5473</v>
      </c>
      <c r="J47" s="14">
        <v>2.0</v>
      </c>
      <c r="K47" s="14" t="s">
        <v>5369</v>
      </c>
    </row>
    <row r="48" ht="15.0" customHeight="1">
      <c r="A48" s="351" t="s">
        <v>5479</v>
      </c>
      <c r="B48" s="362">
        <v>6.0</v>
      </c>
      <c r="C48" s="14">
        <v>6.0</v>
      </c>
      <c r="D48" s="14">
        <v>6.0</v>
      </c>
      <c r="E48" s="344"/>
      <c r="F48" s="345"/>
      <c r="G48" s="344"/>
      <c r="H48" s="347">
        <v>47.0</v>
      </c>
      <c r="I48" s="14" t="s">
        <v>5760</v>
      </c>
      <c r="J48" s="14">
        <v>2.0</v>
      </c>
      <c r="K48" s="14" t="s">
        <v>5411</v>
      </c>
    </row>
    <row r="49" ht="15.0" customHeight="1">
      <c r="A49" s="351" t="s">
        <v>5447</v>
      </c>
      <c r="B49" s="362">
        <v>10.0</v>
      </c>
      <c r="C49" s="14">
        <v>10.0</v>
      </c>
      <c r="D49" s="14">
        <v>10.0</v>
      </c>
      <c r="E49" s="344"/>
      <c r="F49" s="345"/>
      <c r="G49" s="344"/>
      <c r="H49" s="347">
        <v>48.0</v>
      </c>
      <c r="I49" s="14" t="s">
        <v>6116</v>
      </c>
      <c r="J49" s="14">
        <v>1.0</v>
      </c>
      <c r="K49" s="14" t="s">
        <v>5366</v>
      </c>
    </row>
    <row r="50" ht="15.0" customHeight="1">
      <c r="A50" s="351" t="s">
        <v>5673</v>
      </c>
      <c r="B50" s="362">
        <v>11.0</v>
      </c>
      <c r="C50" s="14">
        <v>11.0</v>
      </c>
      <c r="D50" s="14">
        <v>11.0</v>
      </c>
      <c r="E50" s="344"/>
      <c r="F50" s="345"/>
      <c r="G50" s="344"/>
      <c r="H50" s="347">
        <v>49.0</v>
      </c>
      <c r="I50" s="14" t="s">
        <v>5462</v>
      </c>
      <c r="J50" s="14">
        <v>2.0</v>
      </c>
      <c r="K50" s="14" t="s">
        <v>5369</v>
      </c>
    </row>
    <row r="51" ht="15.0" customHeight="1">
      <c r="A51" s="351" t="s">
        <v>5483</v>
      </c>
      <c r="B51" s="362">
        <v>12.0</v>
      </c>
      <c r="C51" s="14">
        <v>12.0</v>
      </c>
      <c r="D51" s="14">
        <v>12.0</v>
      </c>
      <c r="E51" s="344"/>
      <c r="F51" s="345"/>
      <c r="G51" s="344"/>
      <c r="H51" s="347">
        <v>50.0</v>
      </c>
      <c r="I51" s="14" t="s">
        <v>5963</v>
      </c>
      <c r="J51" s="14">
        <v>2.0</v>
      </c>
      <c r="K51" s="14" t="s">
        <v>5369</v>
      </c>
    </row>
    <row r="52" ht="15.0" customHeight="1">
      <c r="A52" s="351" t="s">
        <v>5542</v>
      </c>
      <c r="B52" s="362">
        <v>15.0</v>
      </c>
      <c r="C52" s="14">
        <v>15.0</v>
      </c>
      <c r="D52" s="14">
        <v>15.0</v>
      </c>
      <c r="E52" s="344"/>
      <c r="F52" s="345"/>
      <c r="G52" s="344"/>
      <c r="H52" s="347">
        <v>51.0</v>
      </c>
      <c r="I52" s="14" t="s">
        <v>5464</v>
      </c>
      <c r="J52" s="14">
        <v>2.0</v>
      </c>
      <c r="K52" s="14" t="s">
        <v>5411</v>
      </c>
    </row>
    <row r="53" ht="15.0" customHeight="1">
      <c r="A53" s="351" t="s">
        <v>5463</v>
      </c>
      <c r="B53" s="362">
        <v>17.0</v>
      </c>
      <c r="C53" s="14">
        <v>17.0</v>
      </c>
      <c r="D53" s="14">
        <v>17.0</v>
      </c>
      <c r="E53" s="344"/>
      <c r="F53" s="345"/>
      <c r="G53" s="344"/>
      <c r="H53" s="347">
        <v>52.0</v>
      </c>
      <c r="I53" s="14" t="s">
        <v>5484</v>
      </c>
      <c r="J53" s="14">
        <v>2.0</v>
      </c>
      <c r="K53" s="14" t="s">
        <v>5369</v>
      </c>
    </row>
    <row r="54" ht="15.0" customHeight="1">
      <c r="A54" s="351" t="s">
        <v>5434</v>
      </c>
      <c r="B54" s="362">
        <v>21.0</v>
      </c>
      <c r="C54" s="14">
        <v>21.0</v>
      </c>
      <c r="D54" s="14">
        <v>21.0</v>
      </c>
      <c r="E54" s="344"/>
      <c r="F54" s="345"/>
      <c r="G54" s="344"/>
      <c r="H54" s="347">
        <v>53.0</v>
      </c>
      <c r="I54" s="14" t="s">
        <v>5657</v>
      </c>
      <c r="J54" s="14">
        <v>2.0</v>
      </c>
      <c r="K54" s="14" t="s">
        <v>5411</v>
      </c>
    </row>
    <row r="55" ht="15.0" customHeight="1">
      <c r="A55" s="351" t="s">
        <v>5484</v>
      </c>
      <c r="B55" s="362">
        <v>22.0</v>
      </c>
      <c r="C55" s="14">
        <v>22.0</v>
      </c>
      <c r="D55" s="14">
        <v>22.0</v>
      </c>
      <c r="E55" s="344"/>
      <c r="F55" s="345"/>
      <c r="G55" s="344"/>
      <c r="H55" s="347">
        <v>54.0</v>
      </c>
      <c r="I55" s="14" t="s">
        <v>5561</v>
      </c>
      <c r="J55" s="14">
        <v>2.0</v>
      </c>
      <c r="K55" s="14" t="s">
        <v>5369</v>
      </c>
    </row>
    <row r="56" ht="15.0" customHeight="1">
      <c r="A56" s="351" t="s">
        <v>5469</v>
      </c>
      <c r="B56" s="362">
        <v>27.0</v>
      </c>
      <c r="C56" s="14">
        <v>27.0</v>
      </c>
      <c r="D56" s="14">
        <v>27.0</v>
      </c>
      <c r="E56" s="344"/>
      <c r="F56" s="345"/>
      <c r="G56" s="344"/>
      <c r="H56" s="347">
        <v>55.0</v>
      </c>
      <c r="I56" s="14" t="s">
        <v>2915</v>
      </c>
      <c r="J56" s="9">
        <v>2.0</v>
      </c>
      <c r="K56" s="14" t="s">
        <v>5402</v>
      </c>
    </row>
    <row r="57" ht="15.0" customHeight="1">
      <c r="A57" s="351" t="s">
        <v>5408</v>
      </c>
      <c r="B57" s="362">
        <v>32.0</v>
      </c>
      <c r="C57" s="14">
        <v>32.0</v>
      </c>
      <c r="D57" s="14">
        <v>32.0</v>
      </c>
      <c r="E57" s="344"/>
      <c r="F57" s="345"/>
      <c r="G57" s="344"/>
      <c r="H57" s="347">
        <v>56.0</v>
      </c>
      <c r="I57" s="14" t="s">
        <v>2108</v>
      </c>
      <c r="J57" s="14">
        <v>2.0</v>
      </c>
      <c r="K57" s="14" t="s">
        <v>5369</v>
      </c>
    </row>
    <row r="58" ht="15.0" customHeight="1">
      <c r="A58" s="351" t="s">
        <v>5420</v>
      </c>
      <c r="B58" s="362">
        <v>42.0</v>
      </c>
      <c r="C58" s="14">
        <v>42.0</v>
      </c>
      <c r="D58" s="14">
        <v>42.0</v>
      </c>
      <c r="E58" s="344"/>
      <c r="F58" s="345"/>
      <c r="G58" s="344"/>
      <c r="H58" s="347">
        <v>57.0</v>
      </c>
      <c r="I58" s="14" t="s">
        <v>5659</v>
      </c>
      <c r="J58" s="14">
        <v>0.0</v>
      </c>
      <c r="K58" s="14" t="s">
        <v>5392</v>
      </c>
    </row>
    <row r="59" ht="15.0" customHeight="1">
      <c r="A59" s="351" t="s">
        <v>5467</v>
      </c>
      <c r="B59" s="362">
        <v>44.0</v>
      </c>
      <c r="C59" s="14">
        <v>44.0</v>
      </c>
      <c r="D59" s="14">
        <v>44.0</v>
      </c>
      <c r="E59" s="344"/>
      <c r="F59" s="345"/>
      <c r="G59" s="344"/>
      <c r="H59" s="347">
        <v>58.0</v>
      </c>
      <c r="I59" s="14" t="s">
        <v>5673</v>
      </c>
      <c r="J59" s="14">
        <v>2.0</v>
      </c>
      <c r="K59" s="14" t="s">
        <v>5369</v>
      </c>
    </row>
    <row r="60" ht="15.0" customHeight="1">
      <c r="A60" s="351" t="s">
        <v>5382</v>
      </c>
      <c r="B60" s="362">
        <v>45.0</v>
      </c>
      <c r="C60" s="14">
        <v>45.0</v>
      </c>
      <c r="D60" s="14">
        <v>45.0</v>
      </c>
      <c r="E60" s="344"/>
      <c r="F60" s="345"/>
      <c r="G60" s="344"/>
      <c r="H60" s="347">
        <v>59.0</v>
      </c>
      <c r="I60" s="14" t="s">
        <v>5486</v>
      </c>
      <c r="J60" s="14">
        <v>2.0</v>
      </c>
      <c r="K60" s="14" t="s">
        <v>5369</v>
      </c>
    </row>
    <row r="61" ht="15.0" customHeight="1">
      <c r="A61" s="351" t="s">
        <v>5913</v>
      </c>
      <c r="B61" s="362">
        <v>46.0</v>
      </c>
      <c r="C61" s="14">
        <v>46.0</v>
      </c>
      <c r="D61" s="14">
        <v>46.0</v>
      </c>
      <c r="E61" s="344"/>
      <c r="F61" s="345"/>
      <c r="G61" s="344"/>
      <c r="H61" s="347">
        <v>60.0</v>
      </c>
      <c r="I61" s="14" t="s">
        <v>2431</v>
      </c>
      <c r="J61" s="9">
        <v>2.0</v>
      </c>
      <c r="K61" s="14" t="s">
        <v>5402</v>
      </c>
    </row>
    <row r="62" ht="15.0" customHeight="1">
      <c r="A62" s="351" t="s">
        <v>5470</v>
      </c>
      <c r="B62" s="362">
        <v>48.0</v>
      </c>
      <c r="C62" s="14">
        <v>48.0</v>
      </c>
      <c r="D62" s="14">
        <v>48.0</v>
      </c>
      <c r="E62" s="344"/>
      <c r="F62" s="345"/>
      <c r="G62" s="344"/>
      <c r="H62" s="347">
        <v>61.0</v>
      </c>
      <c r="I62" s="14" t="s">
        <v>5742</v>
      </c>
      <c r="J62" s="14">
        <v>2.0</v>
      </c>
      <c r="K62" s="14" t="s">
        <v>5411</v>
      </c>
    </row>
    <row r="63" ht="15.0" customHeight="1">
      <c r="A63" s="351" t="s">
        <v>5740</v>
      </c>
      <c r="B63" s="362">
        <v>53.0</v>
      </c>
      <c r="C63" s="14">
        <v>53.0</v>
      </c>
      <c r="D63" s="14">
        <v>53.0</v>
      </c>
      <c r="E63" s="344"/>
      <c r="F63" s="345"/>
      <c r="G63" s="344"/>
      <c r="H63" s="347">
        <v>62.0</v>
      </c>
      <c r="I63" s="14" t="s">
        <v>5483</v>
      </c>
      <c r="J63" s="14">
        <v>2.0</v>
      </c>
      <c r="K63" s="14" t="s">
        <v>5369</v>
      </c>
    </row>
    <row r="64" ht="15.0" customHeight="1">
      <c r="A64" s="357" t="s">
        <v>5607</v>
      </c>
      <c r="B64" s="362"/>
      <c r="C64" s="14"/>
      <c r="D64" s="9">
        <v>59.0</v>
      </c>
      <c r="E64" s="344"/>
      <c r="F64" s="345"/>
      <c r="G64" s="344"/>
      <c r="H64" s="347">
        <v>63.0</v>
      </c>
      <c r="I64" s="14" t="s">
        <v>5913</v>
      </c>
      <c r="J64" s="14">
        <v>2.0</v>
      </c>
      <c r="K64" s="14" t="s">
        <v>5369</v>
      </c>
    </row>
    <row r="65" ht="15.0" customHeight="1">
      <c r="A65" s="351" t="s">
        <v>5660</v>
      </c>
      <c r="B65" s="362">
        <v>66.0</v>
      </c>
      <c r="C65" s="14">
        <v>66.0</v>
      </c>
      <c r="D65" s="14">
        <v>66.0</v>
      </c>
      <c r="E65" s="344"/>
      <c r="F65" s="345"/>
      <c r="G65" s="344"/>
      <c r="H65" s="347">
        <v>64.0</v>
      </c>
      <c r="I65" s="14" t="s">
        <v>5479</v>
      </c>
      <c r="J65" s="14">
        <v>2.0</v>
      </c>
      <c r="K65" s="14" t="s">
        <v>5369</v>
      </c>
    </row>
    <row r="66" ht="15.0" customHeight="1">
      <c r="A66" s="351" t="s">
        <v>5675</v>
      </c>
      <c r="B66" s="362">
        <v>67.0</v>
      </c>
      <c r="C66" s="14">
        <v>67.0</v>
      </c>
      <c r="D66" s="14"/>
      <c r="E66" s="344"/>
      <c r="F66" s="345"/>
      <c r="G66" s="344"/>
      <c r="H66" s="347">
        <v>65.0</v>
      </c>
      <c r="I66" s="14" t="s">
        <v>5489</v>
      </c>
      <c r="J66" s="14">
        <v>2.0</v>
      </c>
      <c r="K66" s="14" t="s">
        <v>5369</v>
      </c>
    </row>
    <row r="67" ht="15.0" customHeight="1">
      <c r="A67" s="351" t="s">
        <v>5540</v>
      </c>
      <c r="B67" s="362">
        <v>68.0</v>
      </c>
      <c r="C67" s="14">
        <v>68.0</v>
      </c>
      <c r="D67" s="14">
        <v>68.0</v>
      </c>
      <c r="E67" s="344"/>
      <c r="F67" s="345"/>
      <c r="G67" s="344"/>
      <c r="H67" s="347">
        <v>66.0</v>
      </c>
      <c r="I67" s="14" t="s">
        <v>6074</v>
      </c>
      <c r="J67" s="14">
        <v>0.0</v>
      </c>
      <c r="K67" s="14" t="s">
        <v>5392</v>
      </c>
    </row>
    <row r="68" ht="15.0" customHeight="1">
      <c r="A68" s="351" t="s">
        <v>5843</v>
      </c>
      <c r="B68" s="362">
        <v>82.0</v>
      </c>
      <c r="C68" s="14">
        <v>82.0</v>
      </c>
      <c r="D68" s="14">
        <v>82.0</v>
      </c>
      <c r="E68" s="344"/>
      <c r="F68" s="345"/>
      <c r="G68" s="344"/>
      <c r="H68" s="347">
        <v>67.0</v>
      </c>
      <c r="I68" s="14" t="s">
        <v>6018</v>
      </c>
      <c r="J68" s="14">
        <v>2.0</v>
      </c>
      <c r="K68" s="14" t="s">
        <v>5369</v>
      </c>
    </row>
    <row r="69" ht="15.0" customHeight="1">
      <c r="A69" s="351" t="s">
        <v>5755</v>
      </c>
      <c r="B69" s="362">
        <v>86.0</v>
      </c>
      <c r="C69" s="14">
        <v>86.0</v>
      </c>
      <c r="D69" s="14">
        <v>86.0</v>
      </c>
      <c r="E69" s="344"/>
      <c r="F69" s="345"/>
      <c r="G69" s="344"/>
      <c r="H69" s="347">
        <v>68.0</v>
      </c>
      <c r="I69" s="14" t="s">
        <v>5770</v>
      </c>
      <c r="J69" s="14">
        <v>2.0</v>
      </c>
      <c r="K69" s="14" t="s">
        <v>5411</v>
      </c>
    </row>
    <row r="70" ht="15.0" customHeight="1">
      <c r="A70" s="351" t="s">
        <v>5486</v>
      </c>
      <c r="B70" s="362">
        <v>87.0</v>
      </c>
      <c r="C70" s="14">
        <v>87.0</v>
      </c>
      <c r="D70" s="14">
        <v>87.0</v>
      </c>
      <c r="E70" s="344"/>
      <c r="F70" s="345"/>
      <c r="G70" s="344"/>
      <c r="H70" s="347">
        <v>69.0</v>
      </c>
      <c r="I70" s="14" t="s">
        <v>5596</v>
      </c>
      <c r="J70" s="14">
        <v>0.0</v>
      </c>
      <c r="K70" s="14" t="s">
        <v>5392</v>
      </c>
    </row>
    <row r="71" ht="15.0" customHeight="1">
      <c r="A71" s="351" t="s">
        <v>5462</v>
      </c>
      <c r="B71" s="356"/>
      <c r="C71" s="14">
        <v>88.0</v>
      </c>
      <c r="D71" s="14">
        <v>88.0</v>
      </c>
      <c r="E71" s="344"/>
      <c r="F71" s="345"/>
      <c r="G71" s="344"/>
      <c r="H71" s="347">
        <v>70.0</v>
      </c>
      <c r="I71" s="363" t="s">
        <v>5602</v>
      </c>
      <c r="J71" s="363">
        <v>1.0</v>
      </c>
      <c r="K71" s="363" t="s">
        <v>5366</v>
      </c>
    </row>
    <row r="72" ht="15.0" customHeight="1">
      <c r="A72" s="351" t="s">
        <v>5489</v>
      </c>
      <c r="B72" s="362">
        <v>89.0</v>
      </c>
      <c r="C72" s="14">
        <v>89.0</v>
      </c>
      <c r="D72" s="14">
        <v>89.0</v>
      </c>
      <c r="E72" s="344"/>
      <c r="F72" s="345"/>
      <c r="G72" s="344"/>
      <c r="H72" s="382"/>
      <c r="I72" s="364" t="s">
        <v>5493</v>
      </c>
      <c r="J72" s="365">
        <f>SUM(J2:J71)</f>
        <v>120</v>
      </c>
      <c r="K72" s="366"/>
    </row>
    <row r="73" ht="15.0" customHeight="1">
      <c r="A73" s="351" t="s">
        <v>2108</v>
      </c>
      <c r="B73" s="362">
        <v>90.0</v>
      </c>
      <c r="C73" s="14">
        <v>90.0</v>
      </c>
      <c r="D73" s="14">
        <v>90.0</v>
      </c>
      <c r="E73" s="344"/>
      <c r="F73" s="345"/>
      <c r="G73" s="344"/>
      <c r="H73" s="382"/>
      <c r="I73" s="14" t="s">
        <v>5497</v>
      </c>
      <c r="J73" s="367">
        <f>J72-((2*5)+(2*5))</f>
        <v>100</v>
      </c>
      <c r="K73" s="3"/>
    </row>
    <row r="74" ht="15.0" customHeight="1">
      <c r="A74" s="351" t="s">
        <v>6018</v>
      </c>
      <c r="B74" s="362">
        <v>93.0</v>
      </c>
      <c r="C74" s="14">
        <v>93.0</v>
      </c>
      <c r="D74" s="14">
        <v>93.0</v>
      </c>
      <c r="E74" s="344"/>
      <c r="F74" s="345"/>
      <c r="G74" s="344"/>
      <c r="H74" s="382"/>
      <c r="I74" s="3"/>
      <c r="J74" s="344"/>
      <c r="K74" s="3"/>
    </row>
    <row r="75" ht="15.0" customHeight="1">
      <c r="A75" s="351" t="s">
        <v>5473</v>
      </c>
      <c r="B75" s="356"/>
      <c r="C75" s="14">
        <v>94.0</v>
      </c>
      <c r="D75" s="14"/>
      <c r="E75" s="344"/>
      <c r="F75" s="345"/>
      <c r="G75" s="344"/>
      <c r="H75" s="382"/>
      <c r="I75" s="3"/>
      <c r="J75" s="344"/>
      <c r="K75" s="3"/>
    </row>
    <row r="76" ht="15.0" customHeight="1">
      <c r="A76" s="351" t="s">
        <v>5963</v>
      </c>
      <c r="B76" s="362">
        <v>95.0</v>
      </c>
      <c r="C76" s="14">
        <v>95.0</v>
      </c>
      <c r="D76" s="14">
        <v>95.0</v>
      </c>
      <c r="E76" s="344"/>
      <c r="F76" s="345"/>
      <c r="G76" s="344"/>
      <c r="H76" s="382"/>
      <c r="I76" s="3"/>
      <c r="J76" s="344"/>
      <c r="K76" s="3"/>
    </row>
    <row r="77" ht="15.0" customHeight="1">
      <c r="A77" s="351" t="s">
        <v>5767</v>
      </c>
      <c r="B77" s="356"/>
      <c r="C77" s="14">
        <v>96.0</v>
      </c>
      <c r="D77" s="14">
        <v>96.0</v>
      </c>
      <c r="E77" s="344"/>
      <c r="F77" s="345"/>
      <c r="G77" s="344"/>
      <c r="H77" s="382"/>
      <c r="I77" s="3"/>
      <c r="J77" s="344"/>
      <c r="K77" s="3"/>
    </row>
    <row r="78" ht="15.0" customHeight="1">
      <c r="A78" s="351" t="s">
        <v>5974</v>
      </c>
      <c r="B78" s="356"/>
      <c r="C78" s="14">
        <v>97.0</v>
      </c>
      <c r="D78" s="14">
        <v>97.0</v>
      </c>
      <c r="E78" s="344"/>
      <c r="F78" s="345"/>
      <c r="G78" s="344"/>
      <c r="H78" s="382"/>
      <c r="I78" s="3"/>
      <c r="J78" s="344"/>
      <c r="K78" s="3"/>
    </row>
    <row r="79" ht="15.0" customHeight="1">
      <c r="A79" s="351" t="s">
        <v>5398</v>
      </c>
      <c r="B79" s="356"/>
      <c r="C79" s="14">
        <v>100.0</v>
      </c>
      <c r="D79" s="14">
        <v>100.0</v>
      </c>
      <c r="E79" s="344"/>
      <c r="F79" s="345"/>
      <c r="G79" s="344"/>
      <c r="H79" s="382"/>
      <c r="I79" s="3"/>
      <c r="J79" s="344"/>
      <c r="K79" s="3"/>
    </row>
    <row r="80" ht="15.0" customHeight="1">
      <c r="A80" s="351" t="s">
        <v>4253</v>
      </c>
      <c r="B80" s="362" t="s">
        <v>5506</v>
      </c>
      <c r="C80" s="14" t="s">
        <v>5506</v>
      </c>
      <c r="D80" s="14"/>
      <c r="E80" s="344"/>
      <c r="F80" s="345"/>
      <c r="G80" s="344"/>
      <c r="H80" s="382"/>
      <c r="I80" s="3"/>
      <c r="J80" s="344"/>
      <c r="K80" s="3"/>
    </row>
    <row r="81" ht="15.0" customHeight="1">
      <c r="A81" s="351" t="s">
        <v>5561</v>
      </c>
      <c r="B81" s="362" t="s">
        <v>5577</v>
      </c>
      <c r="C81" s="14" t="s">
        <v>5577</v>
      </c>
      <c r="D81" s="14"/>
      <c r="E81" s="344"/>
      <c r="F81" s="345"/>
      <c r="G81" s="344"/>
      <c r="H81" s="382"/>
      <c r="I81" s="3"/>
      <c r="J81" s="344"/>
      <c r="K81" s="3"/>
    </row>
  </sheetData>
  <mergeCells count="4">
    <mergeCell ref="A2:D2"/>
    <mergeCell ref="A17:D17"/>
    <mergeCell ref="A31:D31"/>
    <mergeCell ref="A46:D46"/>
  </mergeCells>
  <conditionalFormatting sqref="B3:D15">
    <cfRule type="containsBlanks" dxfId="0" priority="1">
      <formula>LEN(TRIM(B3))=0</formula>
    </cfRule>
  </conditionalFormatting>
  <conditionalFormatting sqref="B3:D15">
    <cfRule type="cellIs" dxfId="1" priority="2" operator="lessThanOrEqual">
      <formula>25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 width="8.86"/>
    <col customWidth="1" min="2" max="2" width="18.71"/>
    <col customWidth="1" min="3" max="3" width="18.86"/>
    <col customWidth="1" min="4" max="4" width="34.57"/>
    <col customWidth="1" min="5" max="5" width="18.0"/>
    <col customWidth="1" min="6" max="6" width="5.57"/>
    <col customWidth="1" min="7" max="10" width="5.0"/>
    <col customWidth="1" min="11" max="11" width="5.43"/>
    <col customWidth="1" min="12" max="12" width="7.29"/>
    <col customWidth="1" min="13" max="14" width="7.43"/>
    <col customWidth="1" min="15" max="15" width="19.0"/>
    <col customWidth="1" min="16" max="16" width="2.71"/>
    <col customWidth="1" min="17" max="17" width="8.71"/>
    <col customWidth="1" min="18" max="18" width="11.57"/>
    <col customWidth="1" min="19" max="19" width="28.57"/>
    <col customWidth="1" min="20" max="20" width="28.0"/>
    <col customWidth="1" min="21" max="21" width="2.43"/>
    <col customWidth="1" min="22" max="22" width="98.0"/>
    <col customWidth="1" min="23" max="23" width="3.0"/>
    <col customWidth="1" min="24" max="26" width="10.0"/>
    <col customWidth="1" min="27" max="27" width="3.43"/>
    <col customWidth="1" min="28" max="30" width="10.0"/>
  </cols>
  <sheetData>
    <row r="1" ht="24.75" customHeight="1">
      <c r="A1" s="18" t="s">
        <v>122</v>
      </c>
      <c r="B1" s="19" t="s">
        <v>139</v>
      </c>
      <c r="C1" s="19" t="s">
        <v>148</v>
      </c>
      <c r="D1" s="19" t="s">
        <v>150</v>
      </c>
      <c r="E1" s="19" t="s">
        <v>151</v>
      </c>
      <c r="F1" s="19" t="s">
        <v>152</v>
      </c>
      <c r="G1" s="19" t="s">
        <v>153</v>
      </c>
      <c r="H1" s="19" t="s">
        <v>154</v>
      </c>
      <c r="I1" s="19" t="s">
        <v>156</v>
      </c>
      <c r="J1" s="19" t="s">
        <v>157</v>
      </c>
      <c r="K1" s="19" t="s">
        <v>158</v>
      </c>
      <c r="L1" s="19" t="s">
        <v>159</v>
      </c>
      <c r="M1" s="21" t="s">
        <v>161</v>
      </c>
      <c r="N1" s="21" t="s">
        <v>188</v>
      </c>
      <c r="O1" s="23" t="s">
        <v>189</v>
      </c>
      <c r="P1" s="24"/>
      <c r="Q1" s="21" t="s">
        <v>221</v>
      </c>
      <c r="R1" s="21" t="s">
        <v>222</v>
      </c>
      <c r="S1" s="27" t="s">
        <v>223</v>
      </c>
      <c r="T1" s="21" t="s">
        <v>241</v>
      </c>
      <c r="U1" s="28"/>
      <c r="V1" s="29" t="s">
        <v>244</v>
      </c>
      <c r="W1" s="24"/>
      <c r="X1" s="30"/>
      <c r="Y1" s="31" t="s">
        <v>251</v>
      </c>
      <c r="Z1" s="32" t="s">
        <v>256</v>
      </c>
      <c r="AA1" s="24"/>
      <c r="AB1" s="33"/>
      <c r="AC1" s="33"/>
      <c r="AD1" s="33"/>
    </row>
    <row r="2" ht="15.0" customHeight="1">
      <c r="A2" s="34">
        <v>1.0</v>
      </c>
      <c r="B2" s="35" t="s">
        <v>289</v>
      </c>
      <c r="C2" s="34" t="s">
        <v>294</v>
      </c>
      <c r="D2" s="35" t="s">
        <v>295</v>
      </c>
      <c r="E2" s="34" t="s">
        <v>296</v>
      </c>
      <c r="F2" s="35">
        <v>90.0</v>
      </c>
      <c r="G2" s="34">
        <v>2.0</v>
      </c>
      <c r="H2" s="35">
        <v>2.0</v>
      </c>
      <c r="I2" s="34">
        <v>3.0</v>
      </c>
      <c r="J2" s="35">
        <v>3.0</v>
      </c>
      <c r="K2" s="34">
        <v>45.0</v>
      </c>
      <c r="L2" s="39">
        <f t="shared" ref="L2:L754" si="1">VLOOKUP(K2,$AB$702:$AD$711,3,TRUE())+VLOOKUP(F2,$AC$702:$AD$711,2,TRUE())+SUM(G2:J2)</f>
        <v>14</v>
      </c>
      <c r="M2" s="40">
        <v>1.0</v>
      </c>
      <c r="N2" s="41">
        <v>1.0</v>
      </c>
      <c r="O2" s="43">
        <f t="shared" ref="O2:O687" si="2">Min((Max((Round(((Power(CEILING((K2*1.15),1),2) / 870) * (Z2 /Y2)),0)),5)),30)</f>
        <v>9</v>
      </c>
      <c r="P2" s="24"/>
      <c r="Q2" s="40">
        <v>2.0</v>
      </c>
      <c r="R2" s="41">
        <v>255.0</v>
      </c>
      <c r="S2" s="45" t="s">
        <v>398</v>
      </c>
      <c r="T2" s="41" t="s">
        <v>410</v>
      </c>
      <c r="U2" s="28"/>
      <c r="V2" s="50" t="s">
        <v>411</v>
      </c>
      <c r="W2" s="24"/>
      <c r="X2" s="51"/>
      <c r="Y2" s="31">
        <v>1.0</v>
      </c>
      <c r="Z2" s="32">
        <v>3.0</v>
      </c>
      <c r="AA2" s="24"/>
      <c r="AB2" s="52" t="s">
        <v>434</v>
      </c>
    </row>
    <row r="3" ht="15.0" customHeight="1">
      <c r="A3" s="34">
        <v>2.0</v>
      </c>
      <c r="B3" s="35" t="s">
        <v>442</v>
      </c>
      <c r="C3" s="34" t="s">
        <v>294</v>
      </c>
      <c r="D3" s="35" t="s">
        <v>295</v>
      </c>
      <c r="E3" s="34" t="s">
        <v>296</v>
      </c>
      <c r="F3" s="53">
        <v>100.0</v>
      </c>
      <c r="G3" s="34">
        <v>3.0</v>
      </c>
      <c r="H3" s="35">
        <v>3.0</v>
      </c>
      <c r="I3" s="34">
        <v>3.0</v>
      </c>
      <c r="J3" s="35">
        <v>3.0</v>
      </c>
      <c r="K3" s="34">
        <v>60.0</v>
      </c>
      <c r="L3" s="39">
        <f t="shared" si="1"/>
        <v>18</v>
      </c>
      <c r="M3" s="40">
        <v>2.0</v>
      </c>
      <c r="N3" s="41">
        <v>2.0</v>
      </c>
      <c r="O3" s="43">
        <f t="shared" si="2"/>
        <v>8</v>
      </c>
      <c r="P3" s="24"/>
      <c r="Q3" s="54" t="s">
        <v>443</v>
      </c>
      <c r="R3" s="41">
        <v>255.0</v>
      </c>
      <c r="S3" s="45" t="s">
        <v>398</v>
      </c>
      <c r="T3" s="41" t="s">
        <v>410</v>
      </c>
      <c r="U3" s="28"/>
      <c r="V3" s="55"/>
      <c r="W3" s="24"/>
      <c r="X3" s="51"/>
      <c r="Y3" s="31">
        <v>2.0</v>
      </c>
      <c r="Z3" s="32">
        <v>3.0</v>
      </c>
      <c r="AA3" s="24"/>
    </row>
    <row r="4" ht="15.0" customHeight="1">
      <c r="A4" s="34">
        <v>3.0</v>
      </c>
      <c r="B4" s="35" t="s">
        <v>444</v>
      </c>
      <c r="C4" s="34" t="s">
        <v>294</v>
      </c>
      <c r="D4" s="35" t="s">
        <v>295</v>
      </c>
      <c r="E4" s="34" t="s">
        <v>296</v>
      </c>
      <c r="F4" s="35">
        <v>100.0</v>
      </c>
      <c r="G4" s="34">
        <v>3.0</v>
      </c>
      <c r="H4" s="35">
        <v>3.0</v>
      </c>
      <c r="I4" s="34">
        <v>4.0</v>
      </c>
      <c r="J4" s="35">
        <v>4.0</v>
      </c>
      <c r="K4" s="34">
        <v>80.0</v>
      </c>
      <c r="L4" s="39">
        <f t="shared" si="1"/>
        <v>20</v>
      </c>
      <c r="M4" s="40">
        <v>4.0</v>
      </c>
      <c r="N4" s="41">
        <v>4.0</v>
      </c>
      <c r="O4" s="43">
        <f t="shared" si="2"/>
        <v>10</v>
      </c>
      <c r="P4" s="24"/>
      <c r="Q4" s="54" t="s">
        <v>443</v>
      </c>
      <c r="R4" s="41">
        <v>255.0</v>
      </c>
      <c r="S4" s="45" t="s">
        <v>446</v>
      </c>
      <c r="T4" s="41" t="s">
        <v>447</v>
      </c>
      <c r="U4" s="28"/>
      <c r="V4" s="68" t="s">
        <v>448</v>
      </c>
      <c r="W4" s="24"/>
      <c r="X4" s="51"/>
      <c r="Y4" s="31">
        <v>3.0</v>
      </c>
      <c r="Z4" s="32">
        <v>3.0</v>
      </c>
      <c r="AA4" s="24"/>
    </row>
    <row r="5" ht="15.0" customHeight="1">
      <c r="A5" s="71">
        <v>4.0</v>
      </c>
      <c r="B5" s="73" t="s">
        <v>530</v>
      </c>
      <c r="C5" s="71" t="s">
        <v>535</v>
      </c>
      <c r="D5" s="73" t="s">
        <v>536</v>
      </c>
      <c r="E5" s="71" t="s">
        <v>537</v>
      </c>
      <c r="F5" s="73">
        <v>90.0</v>
      </c>
      <c r="G5" s="71">
        <v>2.0</v>
      </c>
      <c r="H5" s="73">
        <v>2.0</v>
      </c>
      <c r="I5" s="74">
        <v>3.0</v>
      </c>
      <c r="J5" s="73">
        <v>2.0</v>
      </c>
      <c r="K5" s="71">
        <v>65.0</v>
      </c>
      <c r="L5" s="76">
        <f t="shared" si="1"/>
        <v>14</v>
      </c>
      <c r="M5" s="77">
        <v>1.0</v>
      </c>
      <c r="N5" s="79">
        <v>1.0</v>
      </c>
      <c r="O5" s="84">
        <f t="shared" si="2"/>
        <v>19</v>
      </c>
      <c r="P5" s="24"/>
      <c r="Q5" s="77">
        <v>2.0</v>
      </c>
      <c r="R5" s="79">
        <v>255.0</v>
      </c>
      <c r="S5" s="86" t="s">
        <v>398</v>
      </c>
      <c r="T5" s="79" t="s">
        <v>156</v>
      </c>
      <c r="U5" s="28"/>
      <c r="V5" s="87" t="s">
        <v>592</v>
      </c>
      <c r="W5" s="24"/>
      <c r="X5" s="51"/>
      <c r="Y5" s="31">
        <v>1.0</v>
      </c>
      <c r="Z5" s="32">
        <v>3.0</v>
      </c>
      <c r="AA5" s="24"/>
    </row>
    <row r="6" ht="15.0" customHeight="1">
      <c r="A6" s="71">
        <v>5.0</v>
      </c>
      <c r="B6" s="73" t="s">
        <v>595</v>
      </c>
      <c r="C6" s="71" t="s">
        <v>535</v>
      </c>
      <c r="D6" s="73" t="s">
        <v>536</v>
      </c>
      <c r="E6" s="71" t="s">
        <v>537</v>
      </c>
      <c r="F6" s="88">
        <v>100.0</v>
      </c>
      <c r="G6" s="71">
        <v>3.0</v>
      </c>
      <c r="H6" s="88">
        <v>3.0</v>
      </c>
      <c r="I6" s="71">
        <v>3.0</v>
      </c>
      <c r="J6" s="73">
        <v>3.0</v>
      </c>
      <c r="K6" s="71">
        <v>80.0</v>
      </c>
      <c r="L6" s="76">
        <f t="shared" si="1"/>
        <v>18</v>
      </c>
      <c r="M6" s="77">
        <v>2.0</v>
      </c>
      <c r="N6" s="79">
        <v>2.0</v>
      </c>
      <c r="O6" s="84">
        <f t="shared" si="2"/>
        <v>15</v>
      </c>
      <c r="P6" s="24"/>
      <c r="Q6" s="89" t="s">
        <v>443</v>
      </c>
      <c r="R6" s="79">
        <v>255.0</v>
      </c>
      <c r="S6" s="86" t="s">
        <v>398</v>
      </c>
      <c r="T6" s="79" t="s">
        <v>156</v>
      </c>
      <c r="U6" s="28"/>
      <c r="V6" s="90"/>
      <c r="W6" s="24"/>
      <c r="X6" s="51"/>
      <c r="Y6" s="31">
        <v>2.0</v>
      </c>
      <c r="Z6" s="32">
        <v>3.0</v>
      </c>
      <c r="AA6" s="24"/>
      <c r="AB6" s="33"/>
      <c r="AC6" s="33"/>
      <c r="AD6" s="33"/>
    </row>
    <row r="7" ht="15.0" customHeight="1">
      <c r="A7" s="71">
        <v>6.0</v>
      </c>
      <c r="B7" s="73" t="s">
        <v>639</v>
      </c>
      <c r="C7" s="71" t="s">
        <v>640</v>
      </c>
      <c r="D7" s="73" t="s">
        <v>536</v>
      </c>
      <c r="E7" s="71" t="s">
        <v>537</v>
      </c>
      <c r="F7" s="73">
        <v>100.0</v>
      </c>
      <c r="G7" s="71">
        <v>3.0</v>
      </c>
      <c r="H7" s="73">
        <v>3.0</v>
      </c>
      <c r="I7" s="71">
        <v>4.0</v>
      </c>
      <c r="J7" s="73">
        <v>3.0</v>
      </c>
      <c r="K7" s="71">
        <v>100.0</v>
      </c>
      <c r="L7" s="76">
        <f t="shared" si="1"/>
        <v>20</v>
      </c>
      <c r="M7" s="77">
        <v>3.0</v>
      </c>
      <c r="N7" s="79">
        <v>4.0</v>
      </c>
      <c r="O7" s="84">
        <f t="shared" si="2"/>
        <v>15</v>
      </c>
      <c r="P7" s="24"/>
      <c r="Q7" s="89" t="s">
        <v>443</v>
      </c>
      <c r="R7" s="79">
        <v>255.0</v>
      </c>
      <c r="S7" s="86" t="s">
        <v>647</v>
      </c>
      <c r="T7" s="79" t="s">
        <v>648</v>
      </c>
      <c r="U7" s="28"/>
      <c r="V7" s="87" t="s">
        <v>650</v>
      </c>
      <c r="W7" s="24"/>
      <c r="X7" s="51"/>
      <c r="Y7" s="31">
        <v>3.0</v>
      </c>
      <c r="Z7" s="32">
        <v>3.0</v>
      </c>
      <c r="AA7" s="24"/>
      <c r="AB7" s="33"/>
      <c r="AC7" s="33"/>
      <c r="AD7" s="33"/>
    </row>
    <row r="8" ht="15.0" customHeight="1">
      <c r="A8" s="34">
        <v>7.0</v>
      </c>
      <c r="B8" s="35" t="s">
        <v>651</v>
      </c>
      <c r="C8" s="34" t="s">
        <v>629</v>
      </c>
      <c r="D8" s="35" t="s">
        <v>652</v>
      </c>
      <c r="E8" s="34" t="s">
        <v>653</v>
      </c>
      <c r="F8" s="35">
        <v>90.0</v>
      </c>
      <c r="G8" s="34">
        <v>2.0</v>
      </c>
      <c r="H8" s="35">
        <v>3.0</v>
      </c>
      <c r="I8" s="34">
        <v>2.0</v>
      </c>
      <c r="J8" s="35">
        <v>3.0</v>
      </c>
      <c r="K8" s="34">
        <v>43.0</v>
      </c>
      <c r="L8" s="39">
        <f t="shared" si="1"/>
        <v>14</v>
      </c>
      <c r="M8" s="40">
        <v>1.0</v>
      </c>
      <c r="N8" s="41">
        <v>1.0</v>
      </c>
      <c r="O8" s="43">
        <f t="shared" si="2"/>
        <v>9</v>
      </c>
      <c r="P8" s="24"/>
      <c r="Q8" s="40">
        <v>2.0</v>
      </c>
      <c r="R8" s="41">
        <v>255.0</v>
      </c>
      <c r="S8" s="45" t="s">
        <v>398</v>
      </c>
      <c r="T8" s="41" t="s">
        <v>154</v>
      </c>
      <c r="U8" s="28"/>
      <c r="V8" s="50" t="s">
        <v>657</v>
      </c>
      <c r="W8" s="24"/>
      <c r="X8" s="51"/>
      <c r="Y8" s="31">
        <v>1.0</v>
      </c>
      <c r="Z8" s="32">
        <v>3.0</v>
      </c>
      <c r="AA8" s="24"/>
      <c r="AB8" s="33"/>
      <c r="AC8" s="33"/>
      <c r="AD8" s="33"/>
    </row>
    <row r="9" ht="15.0" customHeight="1">
      <c r="A9" s="34">
        <v>8.0</v>
      </c>
      <c r="B9" s="35" t="s">
        <v>659</v>
      </c>
      <c r="C9" s="34" t="s">
        <v>629</v>
      </c>
      <c r="D9" s="35" t="s">
        <v>652</v>
      </c>
      <c r="E9" s="34" t="s">
        <v>653</v>
      </c>
      <c r="F9" s="53">
        <v>100.0</v>
      </c>
      <c r="G9" s="34">
        <v>3.0</v>
      </c>
      <c r="H9" s="35">
        <v>3.0</v>
      </c>
      <c r="I9" s="34">
        <v>3.0</v>
      </c>
      <c r="J9" s="35">
        <v>3.0</v>
      </c>
      <c r="K9" s="34">
        <v>58.0</v>
      </c>
      <c r="L9" s="39">
        <f t="shared" si="1"/>
        <v>18</v>
      </c>
      <c r="M9" s="40">
        <v>2.0</v>
      </c>
      <c r="N9" s="41">
        <v>2.0</v>
      </c>
      <c r="O9" s="43">
        <f t="shared" si="2"/>
        <v>8</v>
      </c>
      <c r="P9" s="24"/>
      <c r="Q9" s="54" t="s">
        <v>443</v>
      </c>
      <c r="R9" s="41">
        <v>255.0</v>
      </c>
      <c r="S9" s="45" t="s">
        <v>398</v>
      </c>
      <c r="T9" s="41" t="s">
        <v>662</v>
      </c>
      <c r="U9" s="28"/>
      <c r="V9" s="55"/>
      <c r="W9" s="24"/>
      <c r="X9" s="51"/>
      <c r="Y9" s="31">
        <v>2.0</v>
      </c>
      <c r="Z9" s="32">
        <v>3.0</v>
      </c>
      <c r="AA9" s="24"/>
      <c r="AB9" s="33"/>
      <c r="AC9" s="33"/>
      <c r="AD9" s="33"/>
    </row>
    <row r="10" ht="15.0" customHeight="1">
      <c r="A10" s="34">
        <v>9.0</v>
      </c>
      <c r="B10" s="35" t="s">
        <v>664</v>
      </c>
      <c r="C10" s="34" t="s">
        <v>629</v>
      </c>
      <c r="D10" s="35" t="s">
        <v>652</v>
      </c>
      <c r="E10" s="34" t="s">
        <v>653</v>
      </c>
      <c r="F10" s="35">
        <v>100.0</v>
      </c>
      <c r="G10" s="34">
        <v>3.0</v>
      </c>
      <c r="H10" s="35">
        <v>4.0</v>
      </c>
      <c r="I10" s="34">
        <v>3.0</v>
      </c>
      <c r="J10" s="35">
        <v>4.0</v>
      </c>
      <c r="K10" s="34">
        <v>78.0</v>
      </c>
      <c r="L10" s="39">
        <f t="shared" si="1"/>
        <v>20</v>
      </c>
      <c r="M10" s="40">
        <v>3.0</v>
      </c>
      <c r="N10" s="41">
        <v>4.0</v>
      </c>
      <c r="O10" s="43">
        <f t="shared" si="2"/>
        <v>9</v>
      </c>
      <c r="P10" s="24"/>
      <c r="Q10" s="54" t="s">
        <v>443</v>
      </c>
      <c r="R10" s="41">
        <v>255.0</v>
      </c>
      <c r="S10" s="45" t="s">
        <v>667</v>
      </c>
      <c r="T10" s="41" t="s">
        <v>668</v>
      </c>
      <c r="U10" s="28"/>
      <c r="V10" s="68" t="s">
        <v>669</v>
      </c>
      <c r="W10" s="24"/>
      <c r="X10" s="51"/>
      <c r="Y10" s="31">
        <v>3.0</v>
      </c>
      <c r="Z10" s="32">
        <v>3.0</v>
      </c>
      <c r="AA10" s="91"/>
      <c r="AB10" s="33"/>
      <c r="AC10" s="33"/>
      <c r="AD10" s="33"/>
    </row>
    <row r="11" ht="15.0" customHeight="1">
      <c r="A11" s="71">
        <v>10.0</v>
      </c>
      <c r="B11" s="73" t="s">
        <v>675</v>
      </c>
      <c r="C11" s="71" t="s">
        <v>548</v>
      </c>
      <c r="D11" s="73" t="s">
        <v>677</v>
      </c>
      <c r="E11" s="71" t="s">
        <v>678</v>
      </c>
      <c r="F11" s="73">
        <v>90.0</v>
      </c>
      <c r="G11" s="71">
        <v>2.0</v>
      </c>
      <c r="H11" s="73">
        <v>2.0</v>
      </c>
      <c r="I11" s="71">
        <v>1.0</v>
      </c>
      <c r="J11" s="73">
        <v>1.0</v>
      </c>
      <c r="K11" s="71">
        <v>45.0</v>
      </c>
      <c r="L11" s="76">
        <f t="shared" si="1"/>
        <v>10</v>
      </c>
      <c r="M11" s="77">
        <v>1.0</v>
      </c>
      <c r="N11" s="79">
        <v>1.0</v>
      </c>
      <c r="O11" s="84">
        <f t="shared" si="2"/>
        <v>9</v>
      </c>
      <c r="P11" s="24"/>
      <c r="Q11" s="77">
        <v>1.0</v>
      </c>
      <c r="R11" s="79">
        <v>45.0</v>
      </c>
      <c r="S11" s="86" t="s">
        <v>398</v>
      </c>
      <c r="T11" s="79" t="s">
        <v>154</v>
      </c>
      <c r="U11" s="28"/>
      <c r="V11" s="90"/>
      <c r="W11" s="24"/>
      <c r="X11" s="51"/>
      <c r="Y11" s="31">
        <v>1.0</v>
      </c>
      <c r="Z11" s="32">
        <v>3.0</v>
      </c>
      <c r="AA11" s="91"/>
      <c r="AB11" s="33"/>
      <c r="AC11" s="33"/>
      <c r="AD11" s="33"/>
    </row>
    <row r="12" ht="15.0" customHeight="1">
      <c r="A12" s="71">
        <v>11.0</v>
      </c>
      <c r="B12" s="73" t="s">
        <v>683</v>
      </c>
      <c r="C12" s="71" t="s">
        <v>548</v>
      </c>
      <c r="D12" s="73" t="s">
        <v>684</v>
      </c>
      <c r="E12" s="71" t="s">
        <v>684</v>
      </c>
      <c r="F12" s="73">
        <v>90.0</v>
      </c>
      <c r="G12" s="71">
        <v>1.0</v>
      </c>
      <c r="H12" s="73">
        <v>2.0</v>
      </c>
      <c r="I12" s="71">
        <v>1.0</v>
      </c>
      <c r="J12" s="73">
        <v>1.0</v>
      </c>
      <c r="K12" s="71">
        <v>30.0</v>
      </c>
      <c r="L12" s="76">
        <f t="shared" si="1"/>
        <v>9</v>
      </c>
      <c r="M12" s="77">
        <v>1.0</v>
      </c>
      <c r="N12" s="79">
        <v>1.0</v>
      </c>
      <c r="O12" s="84">
        <f t="shared" si="2"/>
        <v>5</v>
      </c>
      <c r="P12" s="24"/>
      <c r="Q12" s="89" t="s">
        <v>443</v>
      </c>
      <c r="R12" s="79">
        <v>180.0</v>
      </c>
      <c r="S12" s="86" t="s">
        <v>398</v>
      </c>
      <c r="T12" s="79" t="s">
        <v>154</v>
      </c>
      <c r="U12" s="28"/>
      <c r="V12" s="90"/>
      <c r="W12" s="24"/>
      <c r="X12" s="51"/>
      <c r="Y12" s="31">
        <v>2.0</v>
      </c>
      <c r="Z12" s="32">
        <v>3.0</v>
      </c>
      <c r="AA12" s="91"/>
      <c r="AB12" s="33"/>
      <c r="AC12" s="33"/>
      <c r="AD12" s="33"/>
    </row>
    <row r="13" ht="15.0" customHeight="1">
      <c r="A13" s="71">
        <v>12.0</v>
      </c>
      <c r="B13" s="73" t="s">
        <v>689</v>
      </c>
      <c r="C13" s="71" t="s">
        <v>690</v>
      </c>
      <c r="D13" s="73" t="s">
        <v>607</v>
      </c>
      <c r="E13" s="71" t="s">
        <v>692</v>
      </c>
      <c r="F13" s="73">
        <v>90.0</v>
      </c>
      <c r="G13" s="71">
        <v>2.0</v>
      </c>
      <c r="H13" s="73">
        <v>2.0</v>
      </c>
      <c r="I13" s="71">
        <v>3.0</v>
      </c>
      <c r="J13" s="73">
        <v>3.0</v>
      </c>
      <c r="K13" s="71">
        <v>70.0</v>
      </c>
      <c r="L13" s="76">
        <f t="shared" si="1"/>
        <v>15</v>
      </c>
      <c r="M13" s="77">
        <v>2.0</v>
      </c>
      <c r="N13" s="79">
        <v>3.0</v>
      </c>
      <c r="O13" s="84">
        <f t="shared" si="2"/>
        <v>8</v>
      </c>
      <c r="P13" s="24"/>
      <c r="Q13" s="89" t="s">
        <v>443</v>
      </c>
      <c r="R13" s="79">
        <v>255.0</v>
      </c>
      <c r="S13" s="86" t="s">
        <v>398</v>
      </c>
      <c r="T13" s="79" t="s">
        <v>156</v>
      </c>
      <c r="U13" s="28"/>
      <c r="V13" s="92" t="s">
        <v>696</v>
      </c>
      <c r="W13" s="24"/>
      <c r="X13" s="51"/>
      <c r="Y13" s="31">
        <v>3.0</v>
      </c>
      <c r="Z13" s="32">
        <v>3.0</v>
      </c>
      <c r="AA13" s="91"/>
      <c r="AB13" s="33"/>
      <c r="AC13" s="33"/>
      <c r="AD13" s="33"/>
    </row>
    <row r="14" ht="15.0" customHeight="1">
      <c r="A14" s="34">
        <v>13.0</v>
      </c>
      <c r="B14" s="35" t="s">
        <v>703</v>
      </c>
      <c r="C14" s="34" t="s">
        <v>705</v>
      </c>
      <c r="D14" s="35" t="s">
        <v>677</v>
      </c>
      <c r="E14" s="34" t="s">
        <v>678</v>
      </c>
      <c r="F14" s="35">
        <v>90.0</v>
      </c>
      <c r="G14" s="34">
        <v>2.0</v>
      </c>
      <c r="H14" s="35">
        <v>2.0</v>
      </c>
      <c r="I14" s="34">
        <v>1.0</v>
      </c>
      <c r="J14" s="35">
        <v>1.0</v>
      </c>
      <c r="K14" s="34">
        <v>50.0</v>
      </c>
      <c r="L14" s="39">
        <f t="shared" si="1"/>
        <v>10</v>
      </c>
      <c r="M14" s="40">
        <v>1.0</v>
      </c>
      <c r="N14" s="41">
        <v>1.0</v>
      </c>
      <c r="O14" s="43">
        <f t="shared" si="2"/>
        <v>12</v>
      </c>
      <c r="P14" s="24"/>
      <c r="Q14" s="40">
        <v>1.0</v>
      </c>
      <c r="R14" s="41">
        <v>45.0</v>
      </c>
      <c r="S14" s="45" t="s">
        <v>398</v>
      </c>
      <c r="T14" s="41" t="s">
        <v>153</v>
      </c>
      <c r="U14" s="28"/>
      <c r="V14" s="55"/>
      <c r="W14" s="24"/>
      <c r="X14" s="51"/>
      <c r="Y14" s="31">
        <v>1.0</v>
      </c>
      <c r="Z14" s="32">
        <v>3.0</v>
      </c>
      <c r="AA14" s="91"/>
      <c r="AB14" s="33"/>
      <c r="AC14" s="33"/>
      <c r="AD14" s="33"/>
    </row>
    <row r="15" ht="15.0" customHeight="1">
      <c r="A15" s="34">
        <v>14.0</v>
      </c>
      <c r="B15" s="35" t="s">
        <v>710</v>
      </c>
      <c r="C15" s="34" t="s">
        <v>705</v>
      </c>
      <c r="D15" s="35" t="s">
        <v>684</v>
      </c>
      <c r="E15" s="34" t="s">
        <v>684</v>
      </c>
      <c r="F15" s="35">
        <v>90.0</v>
      </c>
      <c r="G15" s="34">
        <v>1.0</v>
      </c>
      <c r="H15" s="35">
        <v>2.0</v>
      </c>
      <c r="I15" s="34">
        <v>1.0</v>
      </c>
      <c r="J15" s="35">
        <v>1.0</v>
      </c>
      <c r="K15" s="34">
        <v>35.0</v>
      </c>
      <c r="L15" s="39">
        <f t="shared" si="1"/>
        <v>9</v>
      </c>
      <c r="M15" s="40">
        <v>1.0</v>
      </c>
      <c r="N15" s="41">
        <v>2.0</v>
      </c>
      <c r="O15" s="43">
        <f t="shared" si="2"/>
        <v>5</v>
      </c>
      <c r="P15" s="24"/>
      <c r="Q15" s="54" t="s">
        <v>443</v>
      </c>
      <c r="R15" s="41">
        <v>180.0</v>
      </c>
      <c r="S15" s="45" t="s">
        <v>398</v>
      </c>
      <c r="T15" s="41" t="s">
        <v>154</v>
      </c>
      <c r="U15" s="28"/>
      <c r="V15" s="55"/>
      <c r="W15" s="24"/>
      <c r="X15" s="51"/>
      <c r="Y15" s="31">
        <v>2.0</v>
      </c>
      <c r="Z15" s="32">
        <v>3.0</v>
      </c>
      <c r="AA15" s="91"/>
      <c r="AB15" s="33"/>
      <c r="AC15" s="33"/>
      <c r="AD15" s="33"/>
    </row>
    <row r="16" ht="15.0" customHeight="1">
      <c r="A16" s="34">
        <v>15.0</v>
      </c>
      <c r="B16" s="35" t="s">
        <v>715</v>
      </c>
      <c r="C16" s="34" t="s">
        <v>705</v>
      </c>
      <c r="D16" s="35" t="s">
        <v>716</v>
      </c>
      <c r="E16" s="34" t="s">
        <v>718</v>
      </c>
      <c r="F16" s="35">
        <v>100.0</v>
      </c>
      <c r="G16" s="34">
        <v>3.0</v>
      </c>
      <c r="H16" s="35">
        <v>2.0</v>
      </c>
      <c r="I16" s="34">
        <v>2.0</v>
      </c>
      <c r="J16" s="35">
        <v>3.0</v>
      </c>
      <c r="K16" s="34">
        <v>75.0</v>
      </c>
      <c r="L16" s="39">
        <f t="shared" si="1"/>
        <v>16</v>
      </c>
      <c r="M16" s="40">
        <v>2.0</v>
      </c>
      <c r="N16" s="41">
        <v>3.0</v>
      </c>
      <c r="O16" s="43">
        <f t="shared" si="2"/>
        <v>9</v>
      </c>
      <c r="P16" s="24"/>
      <c r="Q16" s="54" t="s">
        <v>443</v>
      </c>
      <c r="R16" s="41">
        <v>255.0</v>
      </c>
      <c r="S16" s="45" t="s">
        <v>721</v>
      </c>
      <c r="T16" s="41" t="s">
        <v>722</v>
      </c>
      <c r="U16" s="28"/>
      <c r="V16" s="68" t="s">
        <v>724</v>
      </c>
      <c r="W16" s="24"/>
      <c r="X16" s="51"/>
      <c r="Y16" s="31">
        <v>3.0</v>
      </c>
      <c r="Z16" s="32">
        <v>3.0</v>
      </c>
      <c r="AA16" s="91"/>
      <c r="AB16" s="33"/>
      <c r="AC16" s="33"/>
      <c r="AD16" s="33"/>
    </row>
    <row r="17" ht="15.0" customHeight="1">
      <c r="A17" s="71">
        <v>16.0</v>
      </c>
      <c r="B17" s="73" t="s">
        <v>725</v>
      </c>
      <c r="C17" s="71" t="s">
        <v>727</v>
      </c>
      <c r="D17" s="73" t="s">
        <v>728</v>
      </c>
      <c r="E17" s="71" t="s">
        <v>570</v>
      </c>
      <c r="F17" s="73">
        <v>90.0</v>
      </c>
      <c r="G17" s="71">
        <v>2.0</v>
      </c>
      <c r="H17" s="73">
        <v>2.0</v>
      </c>
      <c r="I17" s="71">
        <v>2.0</v>
      </c>
      <c r="J17" s="73">
        <v>2.0</v>
      </c>
      <c r="K17" s="71">
        <v>56.0</v>
      </c>
      <c r="L17" s="76">
        <f t="shared" si="1"/>
        <v>13</v>
      </c>
      <c r="M17" s="77">
        <v>1.0</v>
      </c>
      <c r="N17" s="79">
        <v>1.0</v>
      </c>
      <c r="O17" s="84">
        <f t="shared" si="2"/>
        <v>15</v>
      </c>
      <c r="P17" s="24"/>
      <c r="Q17" s="77">
        <v>2.0</v>
      </c>
      <c r="R17" s="79">
        <v>45.0</v>
      </c>
      <c r="S17" s="86" t="s">
        <v>398</v>
      </c>
      <c r="T17" s="79" t="s">
        <v>153</v>
      </c>
      <c r="U17" s="28"/>
      <c r="V17" s="87" t="s">
        <v>732</v>
      </c>
      <c r="W17" s="24"/>
      <c r="X17" s="51"/>
      <c r="Y17" s="31">
        <v>1.0</v>
      </c>
      <c r="Z17" s="32">
        <v>3.0</v>
      </c>
      <c r="AA17" s="91"/>
      <c r="AB17" s="33"/>
      <c r="AC17" s="33"/>
      <c r="AD17" s="33"/>
    </row>
    <row r="18" ht="15.0" customHeight="1">
      <c r="A18" s="71">
        <v>17.0</v>
      </c>
      <c r="B18" s="73" t="s">
        <v>734</v>
      </c>
      <c r="C18" s="71" t="s">
        <v>727</v>
      </c>
      <c r="D18" s="73" t="s">
        <v>728</v>
      </c>
      <c r="E18" s="71" t="s">
        <v>570</v>
      </c>
      <c r="F18" s="73">
        <v>100.0</v>
      </c>
      <c r="G18" s="74">
        <v>3.0</v>
      </c>
      <c r="H18" s="73">
        <v>2.0</v>
      </c>
      <c r="I18" s="71">
        <v>2.0</v>
      </c>
      <c r="J18" s="73">
        <v>2.0</v>
      </c>
      <c r="K18" s="71">
        <v>71.0</v>
      </c>
      <c r="L18" s="76">
        <f t="shared" si="1"/>
        <v>15</v>
      </c>
      <c r="M18" s="77">
        <v>2.0</v>
      </c>
      <c r="N18" s="79">
        <v>3.0</v>
      </c>
      <c r="O18" s="84">
        <f t="shared" si="2"/>
        <v>12</v>
      </c>
      <c r="P18" s="24"/>
      <c r="Q18" s="89" t="s">
        <v>443</v>
      </c>
      <c r="R18" s="79">
        <v>180.0</v>
      </c>
      <c r="S18" s="86" t="s">
        <v>398</v>
      </c>
      <c r="T18" s="79" t="s">
        <v>153</v>
      </c>
      <c r="U18" s="28"/>
      <c r="V18" s="92" t="s">
        <v>738</v>
      </c>
      <c r="W18" s="24"/>
      <c r="X18" s="51"/>
      <c r="Y18" s="31">
        <v>2.0</v>
      </c>
      <c r="Z18" s="32">
        <v>3.0</v>
      </c>
      <c r="AA18" s="91"/>
      <c r="AB18" s="33"/>
      <c r="AC18" s="33"/>
      <c r="AD18" s="33"/>
    </row>
    <row r="19" ht="15.0" customHeight="1">
      <c r="A19" s="71">
        <v>18.0</v>
      </c>
      <c r="B19" s="73" t="s">
        <v>740</v>
      </c>
      <c r="C19" s="71" t="s">
        <v>727</v>
      </c>
      <c r="D19" s="73" t="s">
        <v>728</v>
      </c>
      <c r="E19" s="71" t="s">
        <v>570</v>
      </c>
      <c r="F19" s="73">
        <v>100.0</v>
      </c>
      <c r="G19" s="71">
        <v>3.0</v>
      </c>
      <c r="H19" s="73">
        <v>3.0</v>
      </c>
      <c r="I19" s="71">
        <v>3.0</v>
      </c>
      <c r="J19" s="73">
        <v>3.0</v>
      </c>
      <c r="K19" s="71">
        <v>101.0</v>
      </c>
      <c r="L19" s="76">
        <f t="shared" si="1"/>
        <v>19</v>
      </c>
      <c r="M19" s="77">
        <v>3.0</v>
      </c>
      <c r="N19" s="79">
        <v>3.0</v>
      </c>
      <c r="O19" s="84">
        <f t="shared" si="2"/>
        <v>16</v>
      </c>
      <c r="P19" s="24"/>
      <c r="Q19" s="89" t="s">
        <v>443</v>
      </c>
      <c r="R19" s="79">
        <v>255.0</v>
      </c>
      <c r="S19" s="86" t="s">
        <v>743</v>
      </c>
      <c r="T19" s="79" t="s">
        <v>722</v>
      </c>
      <c r="U19" s="28"/>
      <c r="V19" s="90"/>
      <c r="W19" s="24"/>
      <c r="X19" s="51"/>
      <c r="Y19" s="31">
        <v>3.0</v>
      </c>
      <c r="Z19" s="32">
        <v>3.0</v>
      </c>
      <c r="AA19" s="91"/>
      <c r="AB19" s="33"/>
      <c r="AC19" s="33"/>
      <c r="AD19" s="33"/>
    </row>
    <row r="20" ht="15.0" customHeight="1">
      <c r="A20" s="34">
        <v>19.0</v>
      </c>
      <c r="B20" s="35" t="s">
        <v>746</v>
      </c>
      <c r="C20" s="34" t="s">
        <v>613</v>
      </c>
      <c r="D20" s="35" t="s">
        <v>747</v>
      </c>
      <c r="E20" s="34" t="s">
        <v>748</v>
      </c>
      <c r="F20" s="35">
        <v>90.0</v>
      </c>
      <c r="G20" s="93">
        <v>3.0</v>
      </c>
      <c r="H20" s="35">
        <v>2.0</v>
      </c>
      <c r="I20" s="34">
        <v>1.0</v>
      </c>
      <c r="J20" s="35">
        <v>2.0</v>
      </c>
      <c r="K20" s="34">
        <v>72.0</v>
      </c>
      <c r="L20" s="39">
        <f t="shared" si="1"/>
        <v>13</v>
      </c>
      <c r="M20" s="40">
        <v>1.0</v>
      </c>
      <c r="N20" s="41">
        <v>1.0</v>
      </c>
      <c r="O20" s="43">
        <f t="shared" si="2"/>
        <v>16</v>
      </c>
      <c r="P20" s="24"/>
      <c r="Q20" s="40">
        <v>2.0</v>
      </c>
      <c r="R20" s="41">
        <v>45.0</v>
      </c>
      <c r="S20" s="45" t="s">
        <v>398</v>
      </c>
      <c r="T20" s="41" t="s">
        <v>153</v>
      </c>
      <c r="U20" s="28"/>
      <c r="V20" s="50"/>
      <c r="W20" s="24"/>
      <c r="X20" s="51"/>
      <c r="Y20" s="31">
        <v>1.0</v>
      </c>
      <c r="Z20" s="32">
        <v>2.0</v>
      </c>
      <c r="AA20" s="91"/>
      <c r="AB20" s="52"/>
    </row>
    <row r="21" ht="15.0" customHeight="1">
      <c r="A21" s="34">
        <v>19.0</v>
      </c>
      <c r="B21" s="35" t="s">
        <v>760</v>
      </c>
      <c r="C21" s="34" t="s">
        <v>761</v>
      </c>
      <c r="D21" s="35" t="s">
        <v>762</v>
      </c>
      <c r="E21" s="34" t="s">
        <v>763</v>
      </c>
      <c r="F21" s="35">
        <v>90.0</v>
      </c>
      <c r="G21" s="93">
        <v>3.0</v>
      </c>
      <c r="H21" s="35">
        <v>2.0</v>
      </c>
      <c r="I21" s="34">
        <v>1.0</v>
      </c>
      <c r="J21" s="35">
        <v>2.0</v>
      </c>
      <c r="K21" s="34">
        <v>72.0</v>
      </c>
      <c r="L21" s="39">
        <f t="shared" si="1"/>
        <v>13</v>
      </c>
      <c r="M21" s="40">
        <v>1.0</v>
      </c>
      <c r="N21" s="41">
        <v>1.0</v>
      </c>
      <c r="O21" s="43">
        <f t="shared" si="2"/>
        <v>16</v>
      </c>
      <c r="P21" s="24"/>
      <c r="Q21" s="54">
        <v>2.0</v>
      </c>
      <c r="R21" s="41">
        <v>45.0</v>
      </c>
      <c r="S21" s="45" t="s">
        <v>398</v>
      </c>
      <c r="T21" s="41" t="s">
        <v>153</v>
      </c>
      <c r="U21" s="28"/>
      <c r="V21" s="55"/>
      <c r="W21" s="24"/>
      <c r="X21" s="51"/>
      <c r="Y21" s="31">
        <v>1.0</v>
      </c>
      <c r="Z21" s="32">
        <v>2.0</v>
      </c>
      <c r="AA21" s="91"/>
    </row>
    <row r="22" ht="15.0" customHeight="1">
      <c r="A22" s="34">
        <v>20.0</v>
      </c>
      <c r="B22" s="35" t="s">
        <v>767</v>
      </c>
      <c r="C22" s="34" t="s">
        <v>613</v>
      </c>
      <c r="D22" s="35" t="s">
        <v>747</v>
      </c>
      <c r="E22" s="34" t="s">
        <v>748</v>
      </c>
      <c r="F22" s="35">
        <v>90.0</v>
      </c>
      <c r="G22" s="34">
        <v>3.0</v>
      </c>
      <c r="H22" s="53">
        <v>3.0</v>
      </c>
      <c r="I22" s="34">
        <v>2.0</v>
      </c>
      <c r="J22" s="35">
        <v>3.0</v>
      </c>
      <c r="K22" s="34">
        <v>97.0</v>
      </c>
      <c r="L22" s="39">
        <f t="shared" si="1"/>
        <v>17</v>
      </c>
      <c r="M22" s="40">
        <v>2.0</v>
      </c>
      <c r="N22" s="41">
        <v>2.0</v>
      </c>
      <c r="O22" s="43">
        <f t="shared" si="2"/>
        <v>14</v>
      </c>
      <c r="P22" s="24"/>
      <c r="Q22" s="54" t="s">
        <v>443</v>
      </c>
      <c r="R22" s="41">
        <v>173.0</v>
      </c>
      <c r="S22" s="45" t="s">
        <v>398</v>
      </c>
      <c r="T22" s="41" t="s">
        <v>153</v>
      </c>
      <c r="U22" s="28"/>
      <c r="V22" s="68" t="s">
        <v>768</v>
      </c>
      <c r="W22" s="24"/>
      <c r="X22" s="51"/>
      <c r="Y22" s="31">
        <v>3.0</v>
      </c>
      <c r="Z22" s="32">
        <v>3.0</v>
      </c>
      <c r="AA22" s="91"/>
    </row>
    <row r="23" ht="15.0" customHeight="1">
      <c r="A23" s="71">
        <v>20.0</v>
      </c>
      <c r="B23" s="73" t="s">
        <v>771</v>
      </c>
      <c r="C23" s="71" t="s">
        <v>761</v>
      </c>
      <c r="D23" s="73" t="s">
        <v>762</v>
      </c>
      <c r="E23" s="71" t="s">
        <v>763</v>
      </c>
      <c r="F23" s="73">
        <v>100.0</v>
      </c>
      <c r="G23" s="71">
        <v>3.0</v>
      </c>
      <c r="H23" s="73">
        <v>3.0</v>
      </c>
      <c r="I23" s="71">
        <v>2.0</v>
      </c>
      <c r="J23" s="73">
        <v>3.0</v>
      </c>
      <c r="K23" s="71">
        <v>77.0</v>
      </c>
      <c r="L23" s="76">
        <f t="shared" si="1"/>
        <v>17</v>
      </c>
      <c r="M23" s="77">
        <v>1.0</v>
      </c>
      <c r="N23" s="79">
        <v>3.0</v>
      </c>
      <c r="O23" s="84">
        <f t="shared" si="2"/>
        <v>9</v>
      </c>
      <c r="P23" s="24"/>
      <c r="Q23" s="77" t="s">
        <v>443</v>
      </c>
      <c r="R23" s="79">
        <v>173.0</v>
      </c>
      <c r="S23" s="86" t="s">
        <v>398</v>
      </c>
      <c r="T23" s="79" t="s">
        <v>157</v>
      </c>
      <c r="U23" s="28"/>
      <c r="V23" s="87"/>
      <c r="W23" s="24"/>
      <c r="X23" s="51"/>
      <c r="Y23" s="31">
        <v>3.0</v>
      </c>
      <c r="Z23" s="32">
        <v>3.0</v>
      </c>
      <c r="AA23" s="91"/>
    </row>
    <row r="24" ht="15.0" customHeight="1">
      <c r="A24" s="71">
        <v>21.0</v>
      </c>
      <c r="B24" s="73" t="s">
        <v>776</v>
      </c>
      <c r="C24" s="71" t="s">
        <v>727</v>
      </c>
      <c r="D24" s="73" t="s">
        <v>778</v>
      </c>
      <c r="E24" s="71" t="s">
        <v>718</v>
      </c>
      <c r="F24" s="73">
        <v>90.0</v>
      </c>
      <c r="G24" s="74">
        <v>3.0</v>
      </c>
      <c r="H24" s="73">
        <v>2.0</v>
      </c>
      <c r="I24" s="71">
        <v>2.0</v>
      </c>
      <c r="J24" s="73">
        <v>2.0</v>
      </c>
      <c r="K24" s="71">
        <v>70.0</v>
      </c>
      <c r="L24" s="76">
        <f t="shared" si="1"/>
        <v>14</v>
      </c>
      <c r="M24" s="77">
        <v>1.0</v>
      </c>
      <c r="N24" s="79">
        <v>1.0</v>
      </c>
      <c r="O24" s="84">
        <f t="shared" si="2"/>
        <v>15</v>
      </c>
      <c r="P24" s="24"/>
      <c r="Q24" s="89">
        <v>2.0</v>
      </c>
      <c r="R24" s="79">
        <v>45.0</v>
      </c>
      <c r="S24" s="86" t="s">
        <v>398</v>
      </c>
      <c r="T24" s="79" t="s">
        <v>153</v>
      </c>
      <c r="U24" s="28"/>
      <c r="V24" s="90" t="s">
        <v>783</v>
      </c>
      <c r="W24" s="24"/>
      <c r="X24" s="51"/>
      <c r="Y24" s="31">
        <v>1.0</v>
      </c>
      <c r="Z24" s="32">
        <v>2.0</v>
      </c>
      <c r="AA24" s="24"/>
      <c r="AB24" s="33"/>
      <c r="AC24" s="33"/>
      <c r="AD24" s="33"/>
    </row>
    <row r="25" ht="15.0" customHeight="1">
      <c r="A25" s="71">
        <v>22.0</v>
      </c>
      <c r="B25" s="73" t="s">
        <v>785</v>
      </c>
      <c r="C25" s="71" t="s">
        <v>727</v>
      </c>
      <c r="D25" s="73" t="s">
        <v>778</v>
      </c>
      <c r="E25" s="71" t="s">
        <v>718</v>
      </c>
      <c r="F25" s="73">
        <v>100.0</v>
      </c>
      <c r="G25" s="71">
        <v>3.0</v>
      </c>
      <c r="H25" s="73">
        <v>3.0</v>
      </c>
      <c r="I25" s="71">
        <v>3.0</v>
      </c>
      <c r="J25" s="73">
        <v>3.0</v>
      </c>
      <c r="K25" s="71">
        <v>100.0</v>
      </c>
      <c r="L25" s="76">
        <f t="shared" si="1"/>
        <v>19</v>
      </c>
      <c r="M25" s="77">
        <v>2.0</v>
      </c>
      <c r="N25" s="79">
        <v>3.0</v>
      </c>
      <c r="O25" s="84">
        <f t="shared" si="2"/>
        <v>15</v>
      </c>
      <c r="P25" s="24"/>
      <c r="Q25" s="89" t="s">
        <v>443</v>
      </c>
      <c r="R25" s="79">
        <v>210.0</v>
      </c>
      <c r="S25" s="86" t="s">
        <v>398</v>
      </c>
      <c r="T25" s="79" t="s">
        <v>153</v>
      </c>
      <c r="U25" s="28"/>
      <c r="V25" s="87" t="s">
        <v>794</v>
      </c>
      <c r="W25" s="24"/>
      <c r="X25" s="51"/>
      <c r="Y25" s="31">
        <v>3.0</v>
      </c>
      <c r="Z25" s="32">
        <v>3.0</v>
      </c>
      <c r="AA25" s="24"/>
      <c r="AB25" s="33"/>
      <c r="AC25" s="33"/>
      <c r="AD25" s="33"/>
    </row>
    <row r="26" ht="15.0" customHeight="1">
      <c r="A26" s="34">
        <v>23.0</v>
      </c>
      <c r="B26" s="35" t="s">
        <v>796</v>
      </c>
      <c r="C26" s="34" t="s">
        <v>616</v>
      </c>
      <c r="D26" s="35" t="s">
        <v>798</v>
      </c>
      <c r="E26" s="34" t="s">
        <v>799</v>
      </c>
      <c r="F26" s="35">
        <v>90.0</v>
      </c>
      <c r="G26" s="93">
        <v>3.0</v>
      </c>
      <c r="H26" s="35">
        <v>2.0</v>
      </c>
      <c r="I26" s="34">
        <v>2.0</v>
      </c>
      <c r="J26" s="35">
        <v>2.0</v>
      </c>
      <c r="K26" s="34">
        <v>55.0</v>
      </c>
      <c r="L26" s="39">
        <f t="shared" si="1"/>
        <v>13</v>
      </c>
      <c r="M26" s="40">
        <v>2.0</v>
      </c>
      <c r="N26" s="41">
        <v>1.0</v>
      </c>
      <c r="O26" s="43">
        <f t="shared" si="2"/>
        <v>9</v>
      </c>
      <c r="P26" s="24"/>
      <c r="Q26" s="40">
        <v>2.0</v>
      </c>
      <c r="R26" s="41">
        <v>45.0</v>
      </c>
      <c r="S26" s="45" t="s">
        <v>398</v>
      </c>
      <c r="T26" s="41" t="s">
        <v>153</v>
      </c>
      <c r="U26" s="28"/>
      <c r="V26" s="50"/>
      <c r="W26" s="24"/>
      <c r="X26" s="51"/>
      <c r="Y26" s="31">
        <v>1.0</v>
      </c>
      <c r="Z26" s="32">
        <v>2.0</v>
      </c>
      <c r="AA26" s="24"/>
      <c r="AB26" s="33"/>
      <c r="AC26" s="33"/>
      <c r="AD26" s="33"/>
    </row>
    <row r="27" ht="15.0" customHeight="1">
      <c r="A27" s="34">
        <v>24.0</v>
      </c>
      <c r="B27" s="35" t="s">
        <v>804</v>
      </c>
      <c r="C27" s="34" t="s">
        <v>616</v>
      </c>
      <c r="D27" s="35" t="s">
        <v>798</v>
      </c>
      <c r="E27" s="34" t="s">
        <v>799</v>
      </c>
      <c r="F27" s="53">
        <v>100.0</v>
      </c>
      <c r="G27" s="34">
        <v>3.0</v>
      </c>
      <c r="H27" s="35">
        <v>3.0</v>
      </c>
      <c r="I27" s="34">
        <v>3.0</v>
      </c>
      <c r="J27" s="35">
        <v>3.0</v>
      </c>
      <c r="K27" s="34">
        <v>80.0</v>
      </c>
      <c r="L27" s="39">
        <f t="shared" si="1"/>
        <v>18</v>
      </c>
      <c r="M27" s="40">
        <v>3.0</v>
      </c>
      <c r="N27" s="41">
        <v>4.0</v>
      </c>
      <c r="O27" s="43">
        <f t="shared" si="2"/>
        <v>10</v>
      </c>
      <c r="P27" s="24"/>
      <c r="Q27" s="54" t="s">
        <v>443</v>
      </c>
      <c r="R27" s="41">
        <v>210.0</v>
      </c>
      <c r="S27" s="45" t="s">
        <v>398</v>
      </c>
      <c r="T27" s="41" t="s">
        <v>153</v>
      </c>
      <c r="U27" s="28"/>
      <c r="V27" s="55" t="s">
        <v>811</v>
      </c>
      <c r="W27" s="24"/>
      <c r="X27" s="51"/>
      <c r="Y27" s="31">
        <v>3.0</v>
      </c>
      <c r="Z27" s="32">
        <v>3.0</v>
      </c>
      <c r="AA27" s="24"/>
      <c r="AB27" s="33"/>
      <c r="AC27" s="33"/>
      <c r="AD27" s="33"/>
    </row>
    <row r="28" ht="15.0" customHeight="1">
      <c r="A28" s="34">
        <v>25.0</v>
      </c>
      <c r="B28" s="35" t="s">
        <v>815</v>
      </c>
      <c r="C28" s="34" t="s">
        <v>580</v>
      </c>
      <c r="D28" s="35" t="s">
        <v>816</v>
      </c>
      <c r="E28" s="34" t="s">
        <v>817</v>
      </c>
      <c r="F28" s="35">
        <v>90.0</v>
      </c>
      <c r="G28" s="34">
        <v>2.0</v>
      </c>
      <c r="H28" s="35">
        <v>2.0</v>
      </c>
      <c r="I28" s="34">
        <v>2.0</v>
      </c>
      <c r="J28" s="35">
        <v>2.0</v>
      </c>
      <c r="K28" s="34">
        <v>90.0</v>
      </c>
      <c r="L28" s="39">
        <f t="shared" si="1"/>
        <v>13</v>
      </c>
      <c r="M28" s="40">
        <v>1.0</v>
      </c>
      <c r="N28" s="41">
        <v>1.0</v>
      </c>
      <c r="O28" s="43">
        <f t="shared" si="2"/>
        <v>19</v>
      </c>
      <c r="P28" s="24"/>
      <c r="Q28" s="54" t="s">
        <v>443</v>
      </c>
      <c r="R28" s="41">
        <v>110.0</v>
      </c>
      <c r="S28" s="45" t="s">
        <v>823</v>
      </c>
      <c r="T28" s="41" t="s">
        <v>825</v>
      </c>
      <c r="U28" s="28"/>
      <c r="V28" s="68" t="s">
        <v>826</v>
      </c>
      <c r="W28" s="24"/>
      <c r="X28" s="51"/>
      <c r="Y28" s="31">
        <v>2.0</v>
      </c>
      <c r="Z28" s="32">
        <v>3.0</v>
      </c>
      <c r="AA28" s="24"/>
      <c r="AB28" s="33"/>
      <c r="AC28" s="33"/>
      <c r="AD28" s="33"/>
    </row>
    <row r="29" ht="15.0" customHeight="1">
      <c r="A29" s="71">
        <v>26.0</v>
      </c>
      <c r="B29" s="73" t="s">
        <v>828</v>
      </c>
      <c r="C29" s="71" t="s">
        <v>580</v>
      </c>
      <c r="D29" s="73" t="s">
        <v>816</v>
      </c>
      <c r="E29" s="71" t="s">
        <v>817</v>
      </c>
      <c r="F29" s="88">
        <v>100.0</v>
      </c>
      <c r="G29" s="71">
        <v>3.0</v>
      </c>
      <c r="H29" s="73">
        <v>2.0</v>
      </c>
      <c r="I29" s="71">
        <v>3.0</v>
      </c>
      <c r="J29" s="73">
        <v>3.0</v>
      </c>
      <c r="K29" s="71">
        <v>110.0</v>
      </c>
      <c r="L29" s="76">
        <f t="shared" si="1"/>
        <v>18</v>
      </c>
      <c r="M29" s="77">
        <v>2.0</v>
      </c>
      <c r="N29" s="79">
        <v>3.0</v>
      </c>
      <c r="O29" s="84">
        <f t="shared" si="2"/>
        <v>19</v>
      </c>
      <c r="P29" s="24"/>
      <c r="Q29" s="77" t="s">
        <v>443</v>
      </c>
      <c r="R29" s="79">
        <v>225.0</v>
      </c>
      <c r="S29" s="86" t="s">
        <v>830</v>
      </c>
      <c r="T29" s="79" t="s">
        <v>831</v>
      </c>
      <c r="U29" s="28"/>
      <c r="V29" s="90" t="s">
        <v>832</v>
      </c>
      <c r="W29" s="24"/>
      <c r="X29" s="51"/>
      <c r="Y29" s="31">
        <v>3.0</v>
      </c>
      <c r="Z29" s="32">
        <v>3.0</v>
      </c>
      <c r="AA29" s="24"/>
      <c r="AB29" s="33"/>
      <c r="AC29" s="33"/>
      <c r="AD29" s="33"/>
    </row>
    <row r="30" ht="15.0" customHeight="1">
      <c r="A30" s="71">
        <v>26.0</v>
      </c>
      <c r="B30" s="73" t="s">
        <v>833</v>
      </c>
      <c r="C30" s="71" t="s">
        <v>834</v>
      </c>
      <c r="D30" s="73" t="s">
        <v>835</v>
      </c>
      <c r="E30" s="71" t="s">
        <v>835</v>
      </c>
      <c r="F30" s="88">
        <v>100.0</v>
      </c>
      <c r="G30" s="71">
        <v>3.0</v>
      </c>
      <c r="H30" s="73">
        <v>2.0</v>
      </c>
      <c r="I30" s="71">
        <v>3.0</v>
      </c>
      <c r="J30" s="73">
        <v>3.0</v>
      </c>
      <c r="K30" s="71">
        <v>110.0</v>
      </c>
      <c r="L30" s="76">
        <f t="shared" si="1"/>
        <v>18</v>
      </c>
      <c r="M30" s="77">
        <v>1.0</v>
      </c>
      <c r="N30" s="79">
        <v>2.0</v>
      </c>
      <c r="O30" s="84">
        <f t="shared" si="2"/>
        <v>19</v>
      </c>
      <c r="P30" s="24"/>
      <c r="Q30" s="89" t="s">
        <v>443</v>
      </c>
      <c r="R30" s="79">
        <v>225.0</v>
      </c>
      <c r="S30" s="86" t="s">
        <v>838</v>
      </c>
      <c r="T30" s="79" t="s">
        <v>839</v>
      </c>
      <c r="U30" s="28"/>
      <c r="V30" s="90"/>
      <c r="W30" s="24"/>
      <c r="X30" s="51"/>
      <c r="Y30" s="31">
        <v>3.0</v>
      </c>
      <c r="Z30" s="32">
        <v>3.0</v>
      </c>
      <c r="AA30" s="24"/>
      <c r="AB30" s="33"/>
      <c r="AC30" s="33"/>
      <c r="AD30" s="33"/>
    </row>
    <row r="31" ht="15.0" customHeight="1">
      <c r="A31" s="71">
        <v>27.0</v>
      </c>
      <c r="B31" s="73" t="s">
        <v>840</v>
      </c>
      <c r="C31" s="71" t="s">
        <v>606</v>
      </c>
      <c r="D31" s="73" t="s">
        <v>841</v>
      </c>
      <c r="E31" s="71" t="s">
        <v>842</v>
      </c>
      <c r="F31" s="73">
        <v>90.0</v>
      </c>
      <c r="G31" s="71">
        <v>3.0</v>
      </c>
      <c r="H31" s="73">
        <v>3.0</v>
      </c>
      <c r="I31" s="71">
        <v>1.0</v>
      </c>
      <c r="J31" s="73">
        <v>2.0</v>
      </c>
      <c r="K31" s="71">
        <v>40.0</v>
      </c>
      <c r="L31" s="76">
        <f t="shared" si="1"/>
        <v>13</v>
      </c>
      <c r="M31" s="77">
        <v>1.0</v>
      </c>
      <c r="N31" s="79">
        <v>2.0</v>
      </c>
      <c r="O31" s="84">
        <f t="shared" si="2"/>
        <v>5</v>
      </c>
      <c r="P31" s="24"/>
      <c r="Q31" s="89">
        <v>2.0</v>
      </c>
      <c r="R31" s="79">
        <v>45.0</v>
      </c>
      <c r="S31" s="86" t="s">
        <v>398</v>
      </c>
      <c r="T31" s="79" t="s">
        <v>154</v>
      </c>
      <c r="U31" s="28"/>
      <c r="V31" s="92" t="s">
        <v>844</v>
      </c>
      <c r="W31" s="24"/>
      <c r="X31" s="51"/>
      <c r="Y31" s="31">
        <v>1.0</v>
      </c>
      <c r="Z31" s="32">
        <v>2.0</v>
      </c>
      <c r="AA31" s="24"/>
      <c r="AB31" s="33"/>
      <c r="AC31" s="33"/>
      <c r="AD31" s="33"/>
    </row>
    <row r="32" ht="15.0" customHeight="1">
      <c r="A32" s="34">
        <v>27.0</v>
      </c>
      <c r="B32" s="35" t="s">
        <v>846</v>
      </c>
      <c r="C32" s="34" t="s">
        <v>848</v>
      </c>
      <c r="D32" s="35" t="s">
        <v>849</v>
      </c>
      <c r="E32" s="34" t="s">
        <v>850</v>
      </c>
      <c r="F32" s="35">
        <v>90.0</v>
      </c>
      <c r="G32" s="34">
        <v>3.0</v>
      </c>
      <c r="H32" s="35">
        <v>3.0</v>
      </c>
      <c r="I32" s="34">
        <v>1.0</v>
      </c>
      <c r="J32" s="35">
        <v>2.0</v>
      </c>
      <c r="K32" s="34">
        <v>40.0</v>
      </c>
      <c r="L32" s="39">
        <f t="shared" si="1"/>
        <v>13</v>
      </c>
      <c r="M32" s="40">
        <v>1.0</v>
      </c>
      <c r="N32" s="41">
        <v>3.0</v>
      </c>
      <c r="O32" s="43">
        <f t="shared" si="2"/>
        <v>5</v>
      </c>
      <c r="P32" s="24"/>
      <c r="Q32" s="40">
        <v>2.0</v>
      </c>
      <c r="R32" s="41">
        <v>45.0</v>
      </c>
      <c r="S32" s="45" t="s">
        <v>853</v>
      </c>
      <c r="T32" s="41" t="s">
        <v>154</v>
      </c>
      <c r="U32" s="28"/>
      <c r="V32" s="55"/>
      <c r="W32" s="24"/>
      <c r="X32" s="51"/>
      <c r="Y32" s="31">
        <v>1.0</v>
      </c>
      <c r="Z32" s="32">
        <v>2.0</v>
      </c>
      <c r="AA32" s="24"/>
      <c r="AB32" s="33"/>
      <c r="AC32" s="33"/>
      <c r="AD32" s="33"/>
    </row>
    <row r="33" ht="15.0" customHeight="1">
      <c r="A33" s="34">
        <v>28.0</v>
      </c>
      <c r="B33" s="35" t="s">
        <v>855</v>
      </c>
      <c r="C33" s="34" t="s">
        <v>606</v>
      </c>
      <c r="D33" s="35" t="s">
        <v>841</v>
      </c>
      <c r="E33" s="34" t="s">
        <v>842</v>
      </c>
      <c r="F33" s="35">
        <v>100.0</v>
      </c>
      <c r="G33" s="34">
        <v>4.0</v>
      </c>
      <c r="H33" s="35">
        <v>4.0</v>
      </c>
      <c r="I33" s="34">
        <v>2.0</v>
      </c>
      <c r="J33" s="35">
        <v>2.0</v>
      </c>
      <c r="K33" s="34">
        <v>65.0</v>
      </c>
      <c r="L33" s="39">
        <f t="shared" si="1"/>
        <v>18</v>
      </c>
      <c r="M33" s="40">
        <v>2.0</v>
      </c>
      <c r="N33" s="41">
        <v>3.0</v>
      </c>
      <c r="O33" s="43">
        <f t="shared" si="2"/>
        <v>6</v>
      </c>
      <c r="P33" s="24"/>
      <c r="Q33" s="54" t="s">
        <v>443</v>
      </c>
      <c r="R33" s="41">
        <v>210.0</v>
      </c>
      <c r="S33" s="45" t="s">
        <v>398</v>
      </c>
      <c r="T33" s="41" t="s">
        <v>154</v>
      </c>
      <c r="U33" s="28"/>
      <c r="V33" s="55"/>
      <c r="W33" s="24"/>
      <c r="X33" s="51"/>
      <c r="Y33" s="31">
        <v>3.0</v>
      </c>
      <c r="Z33" s="32">
        <v>3.0</v>
      </c>
      <c r="AA33" s="24"/>
      <c r="AB33" s="33"/>
      <c r="AC33" s="33"/>
      <c r="AD33" s="33"/>
    </row>
    <row r="34" ht="15.0" customHeight="1">
      <c r="A34" s="34">
        <v>28.0</v>
      </c>
      <c r="B34" s="35" t="s">
        <v>861</v>
      </c>
      <c r="C34" s="34" t="s">
        <v>848</v>
      </c>
      <c r="D34" s="35" t="s">
        <v>849</v>
      </c>
      <c r="E34" s="34" t="s">
        <v>850</v>
      </c>
      <c r="F34" s="35">
        <v>100.0</v>
      </c>
      <c r="G34" s="34">
        <v>4.0</v>
      </c>
      <c r="H34" s="35">
        <v>5.0</v>
      </c>
      <c r="I34" s="34">
        <v>1.0</v>
      </c>
      <c r="J34" s="35">
        <v>3.0</v>
      </c>
      <c r="K34" s="34">
        <v>65.0</v>
      </c>
      <c r="L34" s="39">
        <f t="shared" si="1"/>
        <v>19</v>
      </c>
      <c r="M34" s="40">
        <v>2.0</v>
      </c>
      <c r="N34" s="41">
        <v>4.0</v>
      </c>
      <c r="O34" s="43">
        <f t="shared" si="2"/>
        <v>6</v>
      </c>
      <c r="P34" s="24"/>
      <c r="Q34" s="54" t="s">
        <v>443</v>
      </c>
      <c r="R34" s="41">
        <v>210.0</v>
      </c>
      <c r="S34" s="45" t="s">
        <v>853</v>
      </c>
      <c r="T34" s="41" t="s">
        <v>154</v>
      </c>
      <c r="U34" s="28"/>
      <c r="V34" s="68"/>
      <c r="W34" s="24"/>
      <c r="X34" s="51"/>
      <c r="Y34" s="31">
        <v>3.0</v>
      </c>
      <c r="Z34" s="32">
        <v>3.0</v>
      </c>
      <c r="AA34" s="24"/>
      <c r="AB34" s="33"/>
      <c r="AC34" s="33"/>
      <c r="AD34" s="33"/>
    </row>
    <row r="35" ht="15.0" customHeight="1">
      <c r="A35" s="71">
        <v>29.0</v>
      </c>
      <c r="B35" s="73" t="s">
        <v>867</v>
      </c>
      <c r="C35" s="71" t="s">
        <v>616</v>
      </c>
      <c r="D35" s="73" t="s">
        <v>869</v>
      </c>
      <c r="E35" s="71" t="s">
        <v>748</v>
      </c>
      <c r="F35" s="73">
        <v>90.0</v>
      </c>
      <c r="G35" s="71">
        <v>2.0</v>
      </c>
      <c r="H35" s="73">
        <v>2.0</v>
      </c>
      <c r="I35" s="71">
        <v>2.0</v>
      </c>
      <c r="J35" s="73">
        <v>2.0</v>
      </c>
      <c r="K35" s="71">
        <v>41.0</v>
      </c>
      <c r="L35" s="76">
        <f t="shared" si="1"/>
        <v>12</v>
      </c>
      <c r="M35" s="77">
        <v>1.0</v>
      </c>
      <c r="N35" s="79">
        <v>1.0</v>
      </c>
      <c r="O35" s="84">
        <f t="shared" si="2"/>
        <v>8</v>
      </c>
      <c r="P35" s="24"/>
      <c r="Q35" s="77">
        <v>2.0</v>
      </c>
      <c r="R35" s="79">
        <v>65.0</v>
      </c>
      <c r="S35" s="86" t="s">
        <v>398</v>
      </c>
      <c r="T35" s="79" t="s">
        <v>154</v>
      </c>
      <c r="U35" s="28"/>
      <c r="V35" s="87" t="s">
        <v>873</v>
      </c>
      <c r="W35" s="24"/>
      <c r="X35" s="51"/>
      <c r="Y35" s="31">
        <v>1.0</v>
      </c>
      <c r="Z35" s="32">
        <v>3.0</v>
      </c>
      <c r="AA35" s="24"/>
      <c r="AB35" s="33"/>
      <c r="AC35" s="33"/>
      <c r="AD35" s="33"/>
    </row>
    <row r="36" ht="15.0" customHeight="1">
      <c r="A36" s="71">
        <v>30.0</v>
      </c>
      <c r="B36" s="73" t="s">
        <v>875</v>
      </c>
      <c r="C36" s="71" t="s">
        <v>616</v>
      </c>
      <c r="D36" s="73" t="s">
        <v>869</v>
      </c>
      <c r="E36" s="71" t="s">
        <v>748</v>
      </c>
      <c r="F36" s="73">
        <v>100.0</v>
      </c>
      <c r="G36" s="71">
        <v>3.0</v>
      </c>
      <c r="H36" s="73">
        <v>3.0</v>
      </c>
      <c r="I36" s="71">
        <v>2.0</v>
      </c>
      <c r="J36" s="73">
        <v>2.0</v>
      </c>
      <c r="K36" s="71">
        <v>56.0</v>
      </c>
      <c r="L36" s="76">
        <f t="shared" si="1"/>
        <v>16</v>
      </c>
      <c r="M36" s="77">
        <v>2.0</v>
      </c>
      <c r="N36" s="79">
        <v>2.0</v>
      </c>
      <c r="O36" s="84">
        <f t="shared" si="2"/>
        <v>7</v>
      </c>
      <c r="P36" s="24"/>
      <c r="Q36" s="89" t="s">
        <v>443</v>
      </c>
      <c r="R36" s="79">
        <v>180.0</v>
      </c>
      <c r="S36" s="86" t="s">
        <v>880</v>
      </c>
      <c r="T36" s="79" t="s">
        <v>154</v>
      </c>
      <c r="U36" s="28"/>
      <c r="V36" s="92"/>
      <c r="W36" s="24"/>
      <c r="X36" s="51"/>
      <c r="Y36" s="31">
        <v>2.0</v>
      </c>
      <c r="Z36" s="32">
        <v>3.0</v>
      </c>
      <c r="AA36" s="24"/>
      <c r="AB36" s="33"/>
      <c r="AC36" s="33"/>
      <c r="AD36" s="33"/>
    </row>
    <row r="37" ht="15.0" customHeight="1">
      <c r="A37" s="71">
        <v>31.0</v>
      </c>
      <c r="B37" s="73" t="s">
        <v>882</v>
      </c>
      <c r="C37" s="71" t="s">
        <v>883</v>
      </c>
      <c r="D37" s="73" t="s">
        <v>869</v>
      </c>
      <c r="E37" s="71" t="s">
        <v>885</v>
      </c>
      <c r="F37" s="73">
        <v>100.0</v>
      </c>
      <c r="G37" s="71">
        <v>3.0</v>
      </c>
      <c r="H37" s="73">
        <v>3.0</v>
      </c>
      <c r="I37" s="71">
        <v>3.0</v>
      </c>
      <c r="J37" s="73">
        <v>3.0</v>
      </c>
      <c r="K37" s="71">
        <v>76.0</v>
      </c>
      <c r="L37" s="76">
        <f t="shared" si="1"/>
        <v>18</v>
      </c>
      <c r="M37" s="77">
        <v>3.0</v>
      </c>
      <c r="N37" s="79">
        <v>4.0</v>
      </c>
      <c r="O37" s="84">
        <f t="shared" si="2"/>
        <v>9</v>
      </c>
      <c r="P37" s="24"/>
      <c r="Q37" s="89" t="s">
        <v>443</v>
      </c>
      <c r="R37" s="79">
        <v>255.0</v>
      </c>
      <c r="S37" s="86" t="s">
        <v>880</v>
      </c>
      <c r="T37" s="79" t="s">
        <v>153</v>
      </c>
      <c r="U37" s="28"/>
      <c r="V37" s="90" t="s">
        <v>887</v>
      </c>
      <c r="W37" s="24"/>
      <c r="X37" s="51"/>
      <c r="Y37" s="31">
        <v>3.0</v>
      </c>
      <c r="Z37" s="32">
        <v>3.0</v>
      </c>
      <c r="AA37" s="24"/>
      <c r="AB37" s="33"/>
      <c r="AC37" s="33"/>
      <c r="AD37" s="33"/>
    </row>
    <row r="38" ht="15.0" customHeight="1">
      <c r="A38" s="34">
        <v>32.0</v>
      </c>
      <c r="B38" s="35" t="s">
        <v>889</v>
      </c>
      <c r="C38" s="34" t="s">
        <v>616</v>
      </c>
      <c r="D38" s="35" t="s">
        <v>869</v>
      </c>
      <c r="E38" s="34" t="s">
        <v>748</v>
      </c>
      <c r="F38" s="35">
        <v>90.0</v>
      </c>
      <c r="G38" s="93">
        <v>3.0</v>
      </c>
      <c r="H38" s="35">
        <v>2.0</v>
      </c>
      <c r="I38" s="34">
        <v>2.0</v>
      </c>
      <c r="J38" s="35">
        <v>2.0</v>
      </c>
      <c r="K38" s="34">
        <v>50.0</v>
      </c>
      <c r="L38" s="39">
        <f t="shared" si="1"/>
        <v>13</v>
      </c>
      <c r="M38" s="40">
        <v>1.0</v>
      </c>
      <c r="N38" s="41">
        <v>1.0</v>
      </c>
      <c r="O38" s="43">
        <f t="shared" si="2"/>
        <v>12</v>
      </c>
      <c r="P38" s="24"/>
      <c r="Q38" s="40">
        <v>2.0</v>
      </c>
      <c r="R38" s="41">
        <v>65.0</v>
      </c>
      <c r="S38" s="45" t="s">
        <v>398</v>
      </c>
      <c r="T38" s="41" t="s">
        <v>153</v>
      </c>
      <c r="U38" s="28"/>
      <c r="V38" s="50" t="s">
        <v>893</v>
      </c>
      <c r="W38" s="24"/>
      <c r="X38" s="51"/>
      <c r="Y38" s="31">
        <v>1.0</v>
      </c>
      <c r="Z38" s="32">
        <v>3.0</v>
      </c>
      <c r="AA38" s="24"/>
      <c r="AB38" s="52"/>
    </row>
    <row r="39" ht="15.0" customHeight="1">
      <c r="A39" s="34">
        <v>33.0</v>
      </c>
      <c r="B39" s="35" t="s">
        <v>895</v>
      </c>
      <c r="C39" s="34" t="s">
        <v>616</v>
      </c>
      <c r="D39" s="35" t="s">
        <v>869</v>
      </c>
      <c r="E39" s="34" t="s">
        <v>748</v>
      </c>
      <c r="F39" s="35">
        <v>100.0</v>
      </c>
      <c r="G39" s="34">
        <v>3.0</v>
      </c>
      <c r="H39" s="53">
        <v>3.0</v>
      </c>
      <c r="I39" s="34">
        <v>2.0</v>
      </c>
      <c r="J39" s="35">
        <v>2.0</v>
      </c>
      <c r="K39" s="34">
        <v>65.0</v>
      </c>
      <c r="L39" s="39">
        <f t="shared" si="1"/>
        <v>16</v>
      </c>
      <c r="M39" s="40">
        <v>2.0</v>
      </c>
      <c r="N39" s="41">
        <v>2.0</v>
      </c>
      <c r="O39" s="43">
        <f t="shared" si="2"/>
        <v>10</v>
      </c>
      <c r="P39" s="24"/>
      <c r="Q39" s="54" t="s">
        <v>443</v>
      </c>
      <c r="R39" s="41">
        <v>180.0</v>
      </c>
      <c r="S39" s="45" t="s">
        <v>880</v>
      </c>
      <c r="T39" s="41" t="s">
        <v>153</v>
      </c>
      <c r="U39" s="28"/>
      <c r="V39" s="55"/>
      <c r="W39" s="24"/>
      <c r="X39" s="51"/>
      <c r="Y39" s="31">
        <v>2.0</v>
      </c>
      <c r="Z39" s="32">
        <v>3.0</v>
      </c>
      <c r="AA39" s="24"/>
    </row>
    <row r="40" ht="15.0" customHeight="1">
      <c r="A40" s="34">
        <v>34.0</v>
      </c>
      <c r="B40" s="35" t="s">
        <v>901</v>
      </c>
      <c r="C40" s="34" t="s">
        <v>883</v>
      </c>
      <c r="D40" s="35" t="s">
        <v>869</v>
      </c>
      <c r="E40" s="34" t="s">
        <v>885</v>
      </c>
      <c r="F40" s="35">
        <v>100.0</v>
      </c>
      <c r="G40" s="34">
        <v>4.0</v>
      </c>
      <c r="H40" s="35">
        <v>3.0</v>
      </c>
      <c r="I40" s="34">
        <v>3.0</v>
      </c>
      <c r="J40" s="35">
        <v>3.0</v>
      </c>
      <c r="K40" s="34">
        <v>85.0</v>
      </c>
      <c r="L40" s="39">
        <f t="shared" si="1"/>
        <v>19</v>
      </c>
      <c r="M40" s="40">
        <v>3.0</v>
      </c>
      <c r="N40" s="41">
        <v>4.0</v>
      </c>
      <c r="O40" s="43">
        <f t="shared" si="2"/>
        <v>11</v>
      </c>
      <c r="P40" s="24"/>
      <c r="Q40" s="54" t="s">
        <v>443</v>
      </c>
      <c r="R40" s="41">
        <v>255.0</v>
      </c>
      <c r="S40" s="45" t="s">
        <v>880</v>
      </c>
      <c r="T40" s="41" t="s">
        <v>153</v>
      </c>
      <c r="U40" s="28"/>
      <c r="V40" s="68" t="s">
        <v>911</v>
      </c>
      <c r="W40" s="24"/>
      <c r="X40" s="51"/>
      <c r="Y40" s="31">
        <v>3.0</v>
      </c>
      <c r="Z40" s="32">
        <v>3.0</v>
      </c>
      <c r="AA40" s="24"/>
    </row>
    <row r="41" ht="15.0" customHeight="1">
      <c r="A41" s="71">
        <v>35.0</v>
      </c>
      <c r="B41" s="73" t="s">
        <v>912</v>
      </c>
      <c r="C41" s="71" t="s">
        <v>582</v>
      </c>
      <c r="D41" s="73" t="s">
        <v>914</v>
      </c>
      <c r="E41" s="71" t="s">
        <v>714</v>
      </c>
      <c r="F41" s="73">
        <v>100.0</v>
      </c>
      <c r="G41" s="71">
        <v>2.0</v>
      </c>
      <c r="H41" s="73">
        <v>2.0</v>
      </c>
      <c r="I41" s="74">
        <v>3.0</v>
      </c>
      <c r="J41" s="73">
        <v>3.0</v>
      </c>
      <c r="K41" s="71">
        <v>35.0</v>
      </c>
      <c r="L41" s="76">
        <f t="shared" si="1"/>
        <v>15</v>
      </c>
      <c r="M41" s="77">
        <v>1.0</v>
      </c>
      <c r="N41" s="79">
        <v>1.0</v>
      </c>
      <c r="O41" s="84">
        <f t="shared" si="2"/>
        <v>5</v>
      </c>
      <c r="P41" s="24"/>
      <c r="Q41" s="77" t="s">
        <v>443</v>
      </c>
      <c r="R41" s="79">
        <v>150.0</v>
      </c>
      <c r="S41" s="86" t="s">
        <v>880</v>
      </c>
      <c r="T41" s="79" t="s">
        <v>157</v>
      </c>
      <c r="U41" s="28"/>
      <c r="V41" s="87"/>
      <c r="W41" s="24"/>
      <c r="X41" s="51"/>
      <c r="Y41" s="31">
        <v>2.0</v>
      </c>
      <c r="Z41" s="32">
        <v>3.0</v>
      </c>
      <c r="AA41" s="24"/>
    </row>
    <row r="42" ht="15.0" customHeight="1">
      <c r="A42" s="71">
        <v>36.0</v>
      </c>
      <c r="B42" s="73" t="s">
        <v>918</v>
      </c>
      <c r="C42" s="71" t="s">
        <v>582</v>
      </c>
      <c r="D42" s="73" t="s">
        <v>914</v>
      </c>
      <c r="E42" s="71" t="s">
        <v>919</v>
      </c>
      <c r="F42" s="73">
        <v>100.0</v>
      </c>
      <c r="G42" s="71">
        <v>3.0</v>
      </c>
      <c r="H42" s="73">
        <v>3.0</v>
      </c>
      <c r="I42" s="71">
        <v>3.0</v>
      </c>
      <c r="J42" s="73">
        <v>3.0</v>
      </c>
      <c r="K42" s="71">
        <v>60.0</v>
      </c>
      <c r="L42" s="76">
        <f t="shared" si="1"/>
        <v>18</v>
      </c>
      <c r="M42" s="77">
        <v>3.0</v>
      </c>
      <c r="N42" s="79">
        <v>3.0</v>
      </c>
      <c r="O42" s="84">
        <f t="shared" si="2"/>
        <v>5</v>
      </c>
      <c r="P42" s="24"/>
      <c r="Q42" s="89" t="s">
        <v>443</v>
      </c>
      <c r="R42" s="79">
        <v>275.0</v>
      </c>
      <c r="S42" s="86" t="s">
        <v>880</v>
      </c>
      <c r="T42" s="79" t="s">
        <v>156</v>
      </c>
      <c r="U42" s="28"/>
      <c r="V42" s="90" t="s">
        <v>924</v>
      </c>
      <c r="W42" s="24"/>
      <c r="X42" s="51"/>
      <c r="Y42" s="31">
        <v>3.0</v>
      </c>
      <c r="Z42" s="32">
        <v>3.0</v>
      </c>
      <c r="AA42" s="24"/>
      <c r="AB42" s="33"/>
      <c r="AC42" s="33"/>
      <c r="AD42" s="33"/>
    </row>
    <row r="43" ht="15.0" customHeight="1">
      <c r="A43" s="71">
        <v>37.0</v>
      </c>
      <c r="B43" s="73" t="s">
        <v>925</v>
      </c>
      <c r="C43" s="71" t="s">
        <v>535</v>
      </c>
      <c r="D43" s="73" t="s">
        <v>699</v>
      </c>
      <c r="E43" s="71" t="s">
        <v>670</v>
      </c>
      <c r="F43" s="73">
        <v>90.0</v>
      </c>
      <c r="G43" s="71">
        <v>2.0</v>
      </c>
      <c r="H43" s="73">
        <v>2.0</v>
      </c>
      <c r="I43" s="71">
        <v>2.0</v>
      </c>
      <c r="J43" s="73">
        <v>3.0</v>
      </c>
      <c r="K43" s="71">
        <v>65.0</v>
      </c>
      <c r="L43" s="76">
        <f t="shared" si="1"/>
        <v>14</v>
      </c>
      <c r="M43" s="77">
        <v>1.0</v>
      </c>
      <c r="N43" s="79">
        <v>1.0</v>
      </c>
      <c r="O43" s="84">
        <f t="shared" si="2"/>
        <v>13</v>
      </c>
      <c r="P43" s="24"/>
      <c r="Q43" s="89">
        <v>2.0</v>
      </c>
      <c r="R43" s="79">
        <v>110.0</v>
      </c>
      <c r="S43" s="86" t="s">
        <v>930</v>
      </c>
      <c r="T43" s="79" t="s">
        <v>157</v>
      </c>
      <c r="U43" s="28"/>
      <c r="V43" s="87" t="s">
        <v>931</v>
      </c>
      <c r="W43" s="24"/>
      <c r="X43" s="51"/>
      <c r="Y43" s="31">
        <v>1.0</v>
      </c>
      <c r="Z43" s="32">
        <v>2.0</v>
      </c>
      <c r="AA43" s="24"/>
      <c r="AB43" s="33"/>
      <c r="AC43" s="33"/>
      <c r="AD43" s="33"/>
    </row>
    <row r="44" ht="15.0" customHeight="1">
      <c r="A44" s="34">
        <v>37.0</v>
      </c>
      <c r="B44" s="53" t="s">
        <v>933</v>
      </c>
      <c r="C44" s="34" t="s">
        <v>610</v>
      </c>
      <c r="D44" s="35" t="s">
        <v>849</v>
      </c>
      <c r="E44" s="34" t="s">
        <v>934</v>
      </c>
      <c r="F44" s="35">
        <v>90.0</v>
      </c>
      <c r="G44" s="34">
        <v>2.0</v>
      </c>
      <c r="H44" s="35">
        <v>2.0</v>
      </c>
      <c r="I44" s="34">
        <v>2.0</v>
      </c>
      <c r="J44" s="35">
        <v>3.0</v>
      </c>
      <c r="K44" s="34">
        <v>65.0</v>
      </c>
      <c r="L44" s="39">
        <f t="shared" si="1"/>
        <v>14</v>
      </c>
      <c r="M44" s="40">
        <v>1.0</v>
      </c>
      <c r="N44" s="41">
        <v>1.0</v>
      </c>
      <c r="O44" s="43">
        <f t="shared" si="2"/>
        <v>13</v>
      </c>
      <c r="P44" s="24"/>
      <c r="Q44" s="40">
        <v>2.0</v>
      </c>
      <c r="R44" s="41">
        <v>110.0</v>
      </c>
      <c r="S44" s="45" t="s">
        <v>853</v>
      </c>
      <c r="T44" s="41" t="s">
        <v>157</v>
      </c>
      <c r="U44" s="28"/>
      <c r="V44" s="50" t="s">
        <v>938</v>
      </c>
      <c r="W44" s="24"/>
      <c r="X44" s="51"/>
      <c r="Y44" s="31">
        <v>1.0</v>
      </c>
      <c r="Z44" s="32">
        <v>2.0</v>
      </c>
      <c r="AA44" s="24"/>
      <c r="AB44" s="33"/>
      <c r="AC44" s="33"/>
      <c r="AD44" s="33"/>
    </row>
    <row r="45" ht="15.0" customHeight="1">
      <c r="A45" s="34">
        <v>38.0</v>
      </c>
      <c r="B45" s="35" t="s">
        <v>940</v>
      </c>
      <c r="C45" s="34" t="s">
        <v>535</v>
      </c>
      <c r="D45" s="35" t="s">
        <v>699</v>
      </c>
      <c r="E45" s="34" t="s">
        <v>670</v>
      </c>
      <c r="F45" s="35">
        <v>100.0</v>
      </c>
      <c r="G45" s="34">
        <v>3.0</v>
      </c>
      <c r="H45" s="35">
        <v>3.0</v>
      </c>
      <c r="I45" s="34">
        <v>3.0</v>
      </c>
      <c r="J45" s="35">
        <v>4.0</v>
      </c>
      <c r="K45" s="34">
        <v>100.0</v>
      </c>
      <c r="L45" s="39">
        <f t="shared" si="1"/>
        <v>20</v>
      </c>
      <c r="M45" s="40">
        <v>2.0</v>
      </c>
      <c r="N45" s="41">
        <v>2.0</v>
      </c>
      <c r="O45" s="43">
        <f t="shared" si="2"/>
        <v>15</v>
      </c>
      <c r="P45" s="24"/>
      <c r="Q45" s="54" t="s">
        <v>443</v>
      </c>
      <c r="R45" s="41">
        <v>225.0</v>
      </c>
      <c r="S45" s="45" t="s">
        <v>930</v>
      </c>
      <c r="T45" s="41" t="s">
        <v>157</v>
      </c>
      <c r="U45" s="28"/>
      <c r="V45" s="55"/>
      <c r="W45" s="24"/>
      <c r="X45" s="51"/>
      <c r="Y45" s="31">
        <v>3.0</v>
      </c>
      <c r="Z45" s="32">
        <v>3.0</v>
      </c>
      <c r="AA45" s="24"/>
      <c r="AB45" s="33"/>
      <c r="AC45" s="33"/>
      <c r="AD45" s="33"/>
    </row>
    <row r="46" ht="15.0" customHeight="1">
      <c r="A46" s="34">
        <v>38.0</v>
      </c>
      <c r="B46" s="35" t="s">
        <v>944</v>
      </c>
      <c r="C46" s="34" t="s">
        <v>946</v>
      </c>
      <c r="D46" s="35" t="s">
        <v>849</v>
      </c>
      <c r="E46" s="34" t="s">
        <v>934</v>
      </c>
      <c r="F46" s="35">
        <v>100.0</v>
      </c>
      <c r="G46" s="34">
        <v>3.0</v>
      </c>
      <c r="H46" s="35">
        <v>3.0</v>
      </c>
      <c r="I46" s="34">
        <v>3.0</v>
      </c>
      <c r="J46" s="35">
        <v>4.0</v>
      </c>
      <c r="K46" s="34">
        <v>109.0</v>
      </c>
      <c r="L46" s="39">
        <f t="shared" si="1"/>
        <v>20</v>
      </c>
      <c r="M46" s="40">
        <v>3.0</v>
      </c>
      <c r="N46" s="41">
        <v>2.0</v>
      </c>
      <c r="O46" s="43">
        <f t="shared" si="2"/>
        <v>18</v>
      </c>
      <c r="P46" s="24"/>
      <c r="Q46" s="54" t="s">
        <v>443</v>
      </c>
      <c r="R46" s="41">
        <v>225.0</v>
      </c>
      <c r="S46" s="45" t="s">
        <v>853</v>
      </c>
      <c r="T46" s="41" t="s">
        <v>157</v>
      </c>
      <c r="U46" s="28"/>
      <c r="V46" s="68"/>
      <c r="W46" s="24"/>
      <c r="X46" s="51"/>
      <c r="Y46" s="31">
        <v>3.0</v>
      </c>
      <c r="Z46" s="32">
        <v>3.0</v>
      </c>
      <c r="AA46" s="24"/>
      <c r="AB46" s="33"/>
      <c r="AC46" s="33"/>
      <c r="AD46" s="33"/>
    </row>
    <row r="47" ht="15.0" customHeight="1">
      <c r="A47" s="71">
        <v>39.0</v>
      </c>
      <c r="B47" s="73" t="s">
        <v>950</v>
      </c>
      <c r="C47" s="71" t="s">
        <v>952</v>
      </c>
      <c r="D47" s="73" t="s">
        <v>953</v>
      </c>
      <c r="E47" s="71" t="s">
        <v>714</v>
      </c>
      <c r="F47" s="73">
        <v>110.0</v>
      </c>
      <c r="G47" s="71">
        <v>2.0</v>
      </c>
      <c r="H47" s="73">
        <v>1.0</v>
      </c>
      <c r="I47" s="71">
        <v>2.0</v>
      </c>
      <c r="J47" s="73">
        <v>1.0</v>
      </c>
      <c r="K47" s="71">
        <v>20.0</v>
      </c>
      <c r="L47" s="76">
        <f t="shared" si="1"/>
        <v>11</v>
      </c>
      <c r="M47" s="77">
        <v>1.0</v>
      </c>
      <c r="N47" s="79">
        <v>1.0</v>
      </c>
      <c r="O47" s="84">
        <f t="shared" si="2"/>
        <v>5</v>
      </c>
      <c r="P47" s="24"/>
      <c r="Q47" s="77" t="s">
        <v>443</v>
      </c>
      <c r="R47" s="79">
        <v>130.0</v>
      </c>
      <c r="S47" s="86" t="s">
        <v>880</v>
      </c>
      <c r="T47" s="79" t="s">
        <v>831</v>
      </c>
      <c r="U47" s="28"/>
      <c r="V47" s="90"/>
      <c r="W47" s="24"/>
      <c r="X47" s="51"/>
      <c r="Y47" s="31">
        <v>2.0</v>
      </c>
      <c r="Z47" s="32">
        <v>3.0</v>
      </c>
      <c r="AA47" s="24"/>
      <c r="AB47" s="33"/>
      <c r="AC47" s="33"/>
      <c r="AD47" s="33"/>
    </row>
    <row r="48" ht="15.0" customHeight="1">
      <c r="A48" s="71">
        <v>40.0</v>
      </c>
      <c r="B48" s="73" t="s">
        <v>954</v>
      </c>
      <c r="C48" s="71" t="s">
        <v>952</v>
      </c>
      <c r="D48" s="73" t="s">
        <v>953</v>
      </c>
      <c r="E48" s="71" t="s">
        <v>719</v>
      </c>
      <c r="F48" s="88">
        <v>125.0</v>
      </c>
      <c r="G48" s="71">
        <v>3.0</v>
      </c>
      <c r="H48" s="73">
        <v>2.0</v>
      </c>
      <c r="I48" s="71">
        <v>3.0</v>
      </c>
      <c r="J48" s="73">
        <v>2.0</v>
      </c>
      <c r="K48" s="71">
        <v>45.0</v>
      </c>
      <c r="L48" s="76">
        <f t="shared" si="1"/>
        <v>18</v>
      </c>
      <c r="M48" s="77">
        <v>2.0</v>
      </c>
      <c r="N48" s="79">
        <v>2.0</v>
      </c>
      <c r="O48" s="84">
        <f t="shared" si="2"/>
        <v>5</v>
      </c>
      <c r="P48" s="24"/>
      <c r="Q48" s="89" t="s">
        <v>443</v>
      </c>
      <c r="R48" s="79">
        <v>250.0</v>
      </c>
      <c r="S48" s="86" t="s">
        <v>880</v>
      </c>
      <c r="T48" s="79" t="s">
        <v>156</v>
      </c>
      <c r="U48" s="28"/>
      <c r="V48" s="90" t="s">
        <v>957</v>
      </c>
      <c r="W48" s="24"/>
      <c r="X48" s="51"/>
      <c r="Y48" s="31">
        <v>3.0</v>
      </c>
      <c r="Z48" s="32">
        <v>3.0</v>
      </c>
      <c r="AA48" s="24"/>
      <c r="AB48" s="33"/>
      <c r="AC48" s="33"/>
      <c r="AD48" s="33"/>
    </row>
    <row r="49" ht="15.0" customHeight="1">
      <c r="A49" s="71">
        <v>41.0</v>
      </c>
      <c r="B49" s="73" t="s">
        <v>959</v>
      </c>
      <c r="C49" s="71" t="s">
        <v>960</v>
      </c>
      <c r="D49" s="73" t="s">
        <v>801</v>
      </c>
      <c r="E49" s="71" t="s">
        <v>793</v>
      </c>
      <c r="F49" s="73">
        <v>90.0</v>
      </c>
      <c r="G49" s="71">
        <v>2.0</v>
      </c>
      <c r="H49" s="73">
        <v>2.0</v>
      </c>
      <c r="I49" s="71">
        <v>2.0</v>
      </c>
      <c r="J49" s="73">
        <v>2.0</v>
      </c>
      <c r="K49" s="71">
        <v>55.0</v>
      </c>
      <c r="L49" s="76">
        <f t="shared" si="1"/>
        <v>12</v>
      </c>
      <c r="M49" s="77">
        <v>1.0</v>
      </c>
      <c r="N49" s="79">
        <v>1.0</v>
      </c>
      <c r="O49" s="84">
        <f t="shared" si="2"/>
        <v>14</v>
      </c>
      <c r="P49" s="24"/>
      <c r="Q49" s="89">
        <v>2.0</v>
      </c>
      <c r="R49" s="79">
        <v>45.0</v>
      </c>
      <c r="S49" s="86" t="s">
        <v>398</v>
      </c>
      <c r="T49" s="79" t="s">
        <v>153</v>
      </c>
      <c r="U49" s="28"/>
      <c r="V49" s="92" t="s">
        <v>964</v>
      </c>
      <c r="W49" s="24"/>
      <c r="X49" s="51"/>
      <c r="Y49" s="31">
        <v>1.0</v>
      </c>
      <c r="Z49" s="32">
        <v>3.0</v>
      </c>
      <c r="AA49" s="24"/>
      <c r="AB49" s="33"/>
      <c r="AC49" s="33"/>
      <c r="AD49" s="33"/>
    </row>
    <row r="50" ht="15.0" customHeight="1">
      <c r="A50" s="34">
        <v>42.0</v>
      </c>
      <c r="B50" s="35" t="s">
        <v>966</v>
      </c>
      <c r="C50" s="34" t="s">
        <v>960</v>
      </c>
      <c r="D50" s="35" t="s">
        <v>801</v>
      </c>
      <c r="E50" s="34" t="s">
        <v>793</v>
      </c>
      <c r="F50" s="35">
        <v>100.0</v>
      </c>
      <c r="G50" s="34">
        <v>3.0</v>
      </c>
      <c r="H50" s="35">
        <v>3.0</v>
      </c>
      <c r="I50" s="34">
        <v>3.0</v>
      </c>
      <c r="J50" s="35">
        <v>3.0</v>
      </c>
      <c r="K50" s="34">
        <v>90.0</v>
      </c>
      <c r="L50" s="39">
        <f t="shared" si="1"/>
        <v>18</v>
      </c>
      <c r="M50" s="40">
        <v>3.0</v>
      </c>
      <c r="N50" s="41">
        <v>4.0</v>
      </c>
      <c r="O50" s="43">
        <f t="shared" si="2"/>
        <v>19</v>
      </c>
      <c r="P50" s="24"/>
      <c r="Q50" s="40" t="s">
        <v>443</v>
      </c>
      <c r="R50" s="41">
        <v>210.0</v>
      </c>
      <c r="S50" s="45" t="s">
        <v>969</v>
      </c>
      <c r="T50" s="41" t="s">
        <v>970</v>
      </c>
      <c r="U50" s="28"/>
      <c r="V50" s="55" t="s">
        <v>971</v>
      </c>
      <c r="W50" s="24"/>
      <c r="X50" s="51"/>
      <c r="Y50" s="31">
        <v>2.0</v>
      </c>
      <c r="Z50" s="32">
        <v>3.0</v>
      </c>
      <c r="AA50" s="24"/>
      <c r="AB50" s="33"/>
      <c r="AC50" s="33"/>
      <c r="AD50" s="33"/>
    </row>
    <row r="51" ht="15.0" customHeight="1">
      <c r="A51" s="34">
        <v>43.0</v>
      </c>
      <c r="B51" s="35" t="s">
        <v>973</v>
      </c>
      <c r="C51" s="34" t="s">
        <v>294</v>
      </c>
      <c r="D51" s="35" t="s">
        <v>296</v>
      </c>
      <c r="E51" s="34" t="s">
        <v>678</v>
      </c>
      <c r="F51" s="35">
        <v>90.0</v>
      </c>
      <c r="G51" s="34">
        <v>2.0</v>
      </c>
      <c r="H51" s="35">
        <v>2.0</v>
      </c>
      <c r="I51" s="34">
        <v>3.0</v>
      </c>
      <c r="J51" s="35">
        <v>3.0</v>
      </c>
      <c r="K51" s="34">
        <v>30.0</v>
      </c>
      <c r="L51" s="39">
        <f t="shared" si="1"/>
        <v>14</v>
      </c>
      <c r="M51" s="40">
        <v>1.0</v>
      </c>
      <c r="N51" s="41">
        <v>1.0</v>
      </c>
      <c r="O51" s="43">
        <f t="shared" si="2"/>
        <v>5</v>
      </c>
      <c r="P51" s="24"/>
      <c r="Q51" s="54">
        <v>2.0</v>
      </c>
      <c r="R51" s="41">
        <v>45.0</v>
      </c>
      <c r="S51" s="45" t="s">
        <v>398</v>
      </c>
      <c r="T51" s="41" t="s">
        <v>156</v>
      </c>
      <c r="U51" s="28"/>
      <c r="V51" s="55" t="s">
        <v>981</v>
      </c>
      <c r="W51" s="24"/>
      <c r="X51" s="51"/>
      <c r="Y51" s="31">
        <v>1.0</v>
      </c>
      <c r="Z51" s="32">
        <v>3.0</v>
      </c>
      <c r="AA51" s="24"/>
      <c r="AB51" s="33"/>
      <c r="AC51" s="33"/>
      <c r="AD51" s="33"/>
    </row>
    <row r="52" ht="15.0" customHeight="1">
      <c r="A52" s="34">
        <v>44.0</v>
      </c>
      <c r="B52" s="35" t="s">
        <v>983</v>
      </c>
      <c r="C52" s="34" t="s">
        <v>294</v>
      </c>
      <c r="D52" s="35" t="s">
        <v>296</v>
      </c>
      <c r="E52" s="34" t="s">
        <v>984</v>
      </c>
      <c r="F52" s="53">
        <v>100.0</v>
      </c>
      <c r="G52" s="34">
        <v>3.0</v>
      </c>
      <c r="H52" s="35">
        <v>3.0</v>
      </c>
      <c r="I52" s="34">
        <v>3.0</v>
      </c>
      <c r="J52" s="35">
        <v>3.0</v>
      </c>
      <c r="K52" s="34">
        <v>40.0</v>
      </c>
      <c r="L52" s="39">
        <f t="shared" si="1"/>
        <v>17</v>
      </c>
      <c r="M52" s="40">
        <v>2.0</v>
      </c>
      <c r="N52" s="41">
        <v>1.0</v>
      </c>
      <c r="O52" s="43">
        <f t="shared" si="2"/>
        <v>5</v>
      </c>
      <c r="P52" s="24"/>
      <c r="Q52" s="54" t="s">
        <v>443</v>
      </c>
      <c r="R52" s="41">
        <v>180.0</v>
      </c>
      <c r="S52" s="45" t="s">
        <v>988</v>
      </c>
      <c r="T52" s="41" t="s">
        <v>989</v>
      </c>
      <c r="U52" s="28"/>
      <c r="V52" s="68"/>
      <c r="W52" s="24"/>
      <c r="X52" s="51"/>
      <c r="Y52" s="31">
        <v>2.0</v>
      </c>
      <c r="Z52" s="32">
        <v>3.0</v>
      </c>
      <c r="AA52" s="24"/>
      <c r="AB52" s="33"/>
      <c r="AC52" s="33"/>
      <c r="AD52" s="33"/>
    </row>
    <row r="53" ht="15.0" customHeight="1">
      <c r="A53" s="71">
        <v>45.0</v>
      </c>
      <c r="B53" s="73" t="s">
        <v>990</v>
      </c>
      <c r="C53" s="71" t="s">
        <v>294</v>
      </c>
      <c r="D53" s="73" t="s">
        <v>296</v>
      </c>
      <c r="E53" s="71" t="s">
        <v>679</v>
      </c>
      <c r="F53" s="73">
        <v>100.0</v>
      </c>
      <c r="G53" s="71">
        <v>3.0</v>
      </c>
      <c r="H53" s="73">
        <v>3.0</v>
      </c>
      <c r="I53" s="71">
        <v>4.0</v>
      </c>
      <c r="J53" s="73">
        <v>3.0</v>
      </c>
      <c r="K53" s="71">
        <v>50.0</v>
      </c>
      <c r="L53" s="76">
        <f t="shared" si="1"/>
        <v>18</v>
      </c>
      <c r="M53" s="77">
        <v>3.0</v>
      </c>
      <c r="N53" s="79">
        <v>2.0</v>
      </c>
      <c r="O53" s="84">
        <f t="shared" si="2"/>
        <v>5</v>
      </c>
      <c r="P53" s="24"/>
      <c r="Q53" s="77" t="s">
        <v>443</v>
      </c>
      <c r="R53" s="79">
        <v>255.0</v>
      </c>
      <c r="S53" s="86" t="s">
        <v>994</v>
      </c>
      <c r="T53" s="79" t="s">
        <v>156</v>
      </c>
      <c r="U53" s="28"/>
      <c r="V53" s="87" t="s">
        <v>981</v>
      </c>
      <c r="W53" s="24"/>
      <c r="X53" s="51"/>
      <c r="Y53" s="31">
        <v>3.0</v>
      </c>
      <c r="Z53" s="32">
        <v>3.0</v>
      </c>
      <c r="AA53" s="24"/>
      <c r="AB53" s="33"/>
      <c r="AC53" s="33"/>
      <c r="AD53" s="33"/>
    </row>
    <row r="54" ht="15.0" customHeight="1">
      <c r="A54" s="71">
        <v>46.0</v>
      </c>
      <c r="B54" s="73" t="s">
        <v>996</v>
      </c>
      <c r="C54" s="71" t="s">
        <v>997</v>
      </c>
      <c r="D54" s="73" t="s">
        <v>998</v>
      </c>
      <c r="E54" s="71" t="s">
        <v>632</v>
      </c>
      <c r="F54" s="73">
        <v>90.0</v>
      </c>
      <c r="G54" s="71">
        <v>3.0</v>
      </c>
      <c r="H54" s="73">
        <v>2.0</v>
      </c>
      <c r="I54" s="71">
        <v>2.0</v>
      </c>
      <c r="J54" s="73">
        <v>2.0</v>
      </c>
      <c r="K54" s="71">
        <v>25.0</v>
      </c>
      <c r="L54" s="76">
        <f t="shared" si="1"/>
        <v>12</v>
      </c>
      <c r="M54" s="77">
        <v>1.0</v>
      </c>
      <c r="N54" s="79">
        <v>1.0</v>
      </c>
      <c r="O54" s="84">
        <f t="shared" si="2"/>
        <v>5</v>
      </c>
      <c r="P54" s="24"/>
      <c r="Q54" s="89">
        <v>2.0</v>
      </c>
      <c r="R54" s="79">
        <v>110.0</v>
      </c>
      <c r="S54" s="86" t="s">
        <v>398</v>
      </c>
      <c r="T54" s="79" t="s">
        <v>153</v>
      </c>
      <c r="U54" s="28"/>
      <c r="V54" s="92" t="s">
        <v>1003</v>
      </c>
      <c r="W54" s="24"/>
      <c r="X54" s="51"/>
      <c r="Y54" s="31">
        <v>1.0</v>
      </c>
      <c r="Z54" s="32">
        <v>2.0</v>
      </c>
      <c r="AA54" s="24"/>
      <c r="AB54" s="33"/>
      <c r="AC54" s="33"/>
      <c r="AD54" s="33"/>
    </row>
    <row r="55" ht="15.0" customHeight="1">
      <c r="A55" s="71">
        <v>47.0</v>
      </c>
      <c r="B55" s="73" t="s">
        <v>1005</v>
      </c>
      <c r="C55" s="71" t="s">
        <v>997</v>
      </c>
      <c r="D55" s="73" t="s">
        <v>998</v>
      </c>
      <c r="E55" s="71" t="s">
        <v>632</v>
      </c>
      <c r="F55" s="88">
        <v>100.0</v>
      </c>
      <c r="G55" s="71">
        <v>3.0</v>
      </c>
      <c r="H55" s="73">
        <v>3.0</v>
      </c>
      <c r="I55" s="74">
        <v>3.0</v>
      </c>
      <c r="J55" s="73">
        <v>3.0</v>
      </c>
      <c r="K55" s="71">
        <v>30.0</v>
      </c>
      <c r="L55" s="76">
        <f t="shared" si="1"/>
        <v>17</v>
      </c>
      <c r="M55" s="77">
        <v>2.0</v>
      </c>
      <c r="N55" s="79">
        <v>3.0</v>
      </c>
      <c r="O55" s="84">
        <f t="shared" si="2"/>
        <v>5</v>
      </c>
      <c r="P55" s="24"/>
      <c r="Q55" s="89" t="s">
        <v>443</v>
      </c>
      <c r="R55" s="79">
        <v>225.0</v>
      </c>
      <c r="S55" s="86" t="s">
        <v>398</v>
      </c>
      <c r="T55" s="79" t="s">
        <v>153</v>
      </c>
      <c r="U55" s="28"/>
      <c r="V55" s="90" t="s">
        <v>1009</v>
      </c>
      <c r="W55" s="24"/>
      <c r="X55" s="51"/>
      <c r="Y55" s="31">
        <v>3.0</v>
      </c>
      <c r="Z55" s="32">
        <v>3.0</v>
      </c>
      <c r="AA55" s="24"/>
      <c r="AB55" s="33"/>
      <c r="AC55" s="33"/>
      <c r="AD55" s="33"/>
    </row>
    <row r="56" ht="15.0" customHeight="1">
      <c r="A56" s="34">
        <v>48.0</v>
      </c>
      <c r="B56" s="35" t="s">
        <v>1011</v>
      </c>
      <c r="C56" s="34" t="s">
        <v>705</v>
      </c>
      <c r="D56" s="35" t="s">
        <v>1012</v>
      </c>
      <c r="E56" s="34" t="s">
        <v>678</v>
      </c>
      <c r="F56" s="53">
        <v>100.0</v>
      </c>
      <c r="G56" s="34">
        <v>2.0</v>
      </c>
      <c r="H56" s="35">
        <v>2.0</v>
      </c>
      <c r="I56" s="34">
        <v>2.0</v>
      </c>
      <c r="J56" s="35">
        <v>2.0</v>
      </c>
      <c r="K56" s="34">
        <v>45.0</v>
      </c>
      <c r="L56" s="39">
        <f t="shared" si="1"/>
        <v>13</v>
      </c>
      <c r="M56" s="40">
        <v>2.0</v>
      </c>
      <c r="N56" s="41">
        <v>3.0</v>
      </c>
      <c r="O56" s="43">
        <f t="shared" si="2"/>
        <v>6</v>
      </c>
      <c r="P56" s="24"/>
      <c r="Q56" s="40">
        <v>2.0</v>
      </c>
      <c r="R56" s="41">
        <v>110.0</v>
      </c>
      <c r="S56" s="45" t="s">
        <v>398</v>
      </c>
      <c r="T56" s="41" t="s">
        <v>970</v>
      </c>
      <c r="U56" s="28"/>
      <c r="V56" s="50"/>
      <c r="W56" s="24"/>
      <c r="X56" s="51"/>
      <c r="Y56" s="31">
        <v>1.0</v>
      </c>
      <c r="Z56" s="32">
        <v>2.0</v>
      </c>
      <c r="AA56" s="24"/>
      <c r="AB56" s="52"/>
    </row>
    <row r="57" ht="15.0" customHeight="1">
      <c r="A57" s="34">
        <v>49.0</v>
      </c>
      <c r="B57" s="35" t="s">
        <v>1018</v>
      </c>
      <c r="C57" s="34" t="s">
        <v>705</v>
      </c>
      <c r="D57" s="35" t="s">
        <v>1019</v>
      </c>
      <c r="E57" s="34" t="s">
        <v>1020</v>
      </c>
      <c r="F57" s="35">
        <v>100.0</v>
      </c>
      <c r="G57" s="34">
        <v>3.0</v>
      </c>
      <c r="H57" s="53">
        <v>3.0</v>
      </c>
      <c r="I57" s="34">
        <v>3.0</v>
      </c>
      <c r="J57" s="35">
        <v>3.0</v>
      </c>
      <c r="K57" s="34">
        <v>90.0</v>
      </c>
      <c r="L57" s="39">
        <f t="shared" si="1"/>
        <v>18</v>
      </c>
      <c r="M57" s="40">
        <v>3.0</v>
      </c>
      <c r="N57" s="41">
        <v>2.0</v>
      </c>
      <c r="O57" s="43">
        <f t="shared" si="2"/>
        <v>12</v>
      </c>
      <c r="P57" s="24"/>
      <c r="Q57" s="54" t="s">
        <v>443</v>
      </c>
      <c r="R57" s="41">
        <v>225.0</v>
      </c>
      <c r="S57" s="45" t="s">
        <v>398</v>
      </c>
      <c r="T57" s="41" t="s">
        <v>156</v>
      </c>
      <c r="U57" s="28"/>
      <c r="V57" s="55" t="s">
        <v>738</v>
      </c>
      <c r="W57" s="24"/>
      <c r="X57" s="51"/>
      <c r="Y57" s="31">
        <v>3.0</v>
      </c>
      <c r="Z57" s="32">
        <v>3.0</v>
      </c>
      <c r="AA57" s="24"/>
    </row>
    <row r="58" ht="15.0" customHeight="1">
      <c r="A58" s="34">
        <v>50.0</v>
      </c>
      <c r="B58" s="35" t="s">
        <v>1026</v>
      </c>
      <c r="C58" s="34" t="s">
        <v>606</v>
      </c>
      <c r="D58" s="35" t="s">
        <v>1027</v>
      </c>
      <c r="E58" s="34" t="s">
        <v>1028</v>
      </c>
      <c r="F58" s="35">
        <v>80.0</v>
      </c>
      <c r="G58" s="34">
        <v>2.0</v>
      </c>
      <c r="H58" s="35">
        <v>1.0</v>
      </c>
      <c r="I58" s="34">
        <v>2.0</v>
      </c>
      <c r="J58" s="35">
        <v>2.0</v>
      </c>
      <c r="K58" s="34">
        <v>95.0</v>
      </c>
      <c r="L58" s="39">
        <f t="shared" si="1"/>
        <v>11</v>
      </c>
      <c r="M58" s="40">
        <v>1.0</v>
      </c>
      <c r="N58" s="41">
        <v>1.0</v>
      </c>
      <c r="O58" s="43">
        <f t="shared" si="2"/>
        <v>28</v>
      </c>
      <c r="P58" s="24"/>
      <c r="Q58" s="54">
        <v>2.0</v>
      </c>
      <c r="R58" s="41">
        <v>45.0</v>
      </c>
      <c r="S58" s="45" t="s">
        <v>398</v>
      </c>
      <c r="T58" s="41" t="s">
        <v>153</v>
      </c>
      <c r="U58" s="28"/>
      <c r="V58" s="68"/>
      <c r="W58" s="24"/>
      <c r="X58" s="51"/>
      <c r="Y58" s="31">
        <v>1.0</v>
      </c>
      <c r="Z58" s="32">
        <v>2.0</v>
      </c>
      <c r="AA58" s="24"/>
    </row>
    <row r="59" ht="15.0" customHeight="1">
      <c r="A59" s="71">
        <v>50.0</v>
      </c>
      <c r="B59" s="73" t="s">
        <v>1032</v>
      </c>
      <c r="C59" s="71" t="s">
        <v>1033</v>
      </c>
      <c r="D59" s="73" t="s">
        <v>1034</v>
      </c>
      <c r="E59" s="71" t="s">
        <v>1028</v>
      </c>
      <c r="F59" s="73">
        <v>80.0</v>
      </c>
      <c r="G59" s="71">
        <v>2.0</v>
      </c>
      <c r="H59" s="73">
        <v>2.0</v>
      </c>
      <c r="I59" s="71">
        <v>2.0</v>
      </c>
      <c r="J59" s="73">
        <v>2.0</v>
      </c>
      <c r="K59" s="71">
        <v>90.0</v>
      </c>
      <c r="L59" s="76">
        <f t="shared" si="1"/>
        <v>12</v>
      </c>
      <c r="M59" s="77">
        <v>1.0</v>
      </c>
      <c r="N59" s="79">
        <v>1.0</v>
      </c>
      <c r="O59" s="84">
        <f t="shared" si="2"/>
        <v>25</v>
      </c>
      <c r="P59" s="24"/>
      <c r="Q59" s="77">
        <v>2.0</v>
      </c>
      <c r="R59" s="79">
        <v>45.0</v>
      </c>
      <c r="S59" s="86" t="s">
        <v>398</v>
      </c>
      <c r="T59" s="79" t="s">
        <v>153</v>
      </c>
      <c r="U59" s="28"/>
      <c r="V59" s="87"/>
      <c r="W59" s="24"/>
      <c r="X59" s="51"/>
      <c r="Y59" s="31">
        <v>1.0</v>
      </c>
      <c r="Z59" s="32">
        <v>2.0</v>
      </c>
      <c r="AA59" s="24"/>
    </row>
    <row r="60" ht="15.0" customHeight="1">
      <c r="A60" s="71">
        <v>51.0</v>
      </c>
      <c r="B60" s="73" t="s">
        <v>1038</v>
      </c>
      <c r="C60" s="71" t="s">
        <v>606</v>
      </c>
      <c r="D60" s="73" t="s">
        <v>1027</v>
      </c>
      <c r="E60" s="71" t="s">
        <v>1028</v>
      </c>
      <c r="F60" s="73">
        <v>90.0</v>
      </c>
      <c r="G60" s="71">
        <v>4.0</v>
      </c>
      <c r="H60" s="73">
        <v>2.0</v>
      </c>
      <c r="I60" s="71">
        <v>2.0</v>
      </c>
      <c r="J60" s="73">
        <v>3.0</v>
      </c>
      <c r="K60" s="71">
        <v>120.0</v>
      </c>
      <c r="L60" s="76">
        <f t="shared" si="1"/>
        <v>18</v>
      </c>
      <c r="M60" s="77">
        <v>2.0</v>
      </c>
      <c r="N60" s="79">
        <v>3.0</v>
      </c>
      <c r="O60" s="84">
        <f t="shared" si="2"/>
        <v>22</v>
      </c>
      <c r="P60" s="24"/>
      <c r="Q60" s="89" t="s">
        <v>443</v>
      </c>
      <c r="R60" s="79">
        <v>250.0</v>
      </c>
      <c r="S60" s="86" t="s">
        <v>398</v>
      </c>
      <c r="T60" s="79" t="s">
        <v>153</v>
      </c>
      <c r="U60" s="28"/>
      <c r="V60" s="90" t="s">
        <v>1042</v>
      </c>
      <c r="W60" s="24"/>
      <c r="X60" s="51"/>
      <c r="Y60" s="31">
        <v>3.0</v>
      </c>
      <c r="Z60" s="32">
        <v>3.0</v>
      </c>
      <c r="AA60" s="24"/>
      <c r="AB60" s="33"/>
      <c r="AC60" s="33"/>
      <c r="AD60" s="33"/>
    </row>
    <row r="61" ht="15.0" customHeight="1">
      <c r="A61" s="71">
        <v>51.0</v>
      </c>
      <c r="B61" s="73" t="s">
        <v>1044</v>
      </c>
      <c r="C61" s="71" t="s">
        <v>1033</v>
      </c>
      <c r="D61" s="73" t="s">
        <v>1034</v>
      </c>
      <c r="E61" s="71" t="s">
        <v>1028</v>
      </c>
      <c r="F61" s="73">
        <v>90.0</v>
      </c>
      <c r="G61" s="71">
        <v>4.0</v>
      </c>
      <c r="H61" s="88">
        <v>3.0</v>
      </c>
      <c r="I61" s="71">
        <v>2.0</v>
      </c>
      <c r="J61" s="73">
        <v>3.0</v>
      </c>
      <c r="K61" s="71">
        <v>110.0</v>
      </c>
      <c r="L61" s="76">
        <f t="shared" si="1"/>
        <v>18</v>
      </c>
      <c r="M61" s="77">
        <v>1.0</v>
      </c>
      <c r="N61" s="79">
        <v>4.0</v>
      </c>
      <c r="O61" s="84">
        <f t="shared" si="2"/>
        <v>19</v>
      </c>
      <c r="P61" s="24"/>
      <c r="Q61" s="89" t="s">
        <v>443</v>
      </c>
      <c r="R61" s="79">
        <v>250.0</v>
      </c>
      <c r="S61" s="86" t="s">
        <v>398</v>
      </c>
      <c r="T61" s="79" t="s">
        <v>153</v>
      </c>
      <c r="U61" s="28"/>
      <c r="V61" s="87"/>
      <c r="W61" s="24"/>
      <c r="X61" s="51"/>
      <c r="Y61" s="31">
        <v>3.0</v>
      </c>
      <c r="Z61" s="32">
        <v>3.0</v>
      </c>
      <c r="AA61" s="24"/>
      <c r="AB61" s="33"/>
      <c r="AC61" s="33"/>
      <c r="AD61" s="33"/>
    </row>
    <row r="62" ht="15.0" customHeight="1">
      <c r="A62" s="34">
        <v>52.0</v>
      </c>
      <c r="B62" s="35" t="s">
        <v>1049</v>
      </c>
      <c r="C62" s="34" t="s">
        <v>613</v>
      </c>
      <c r="D62" s="35" t="s">
        <v>1050</v>
      </c>
      <c r="E62" s="34" t="s">
        <v>799</v>
      </c>
      <c r="F62" s="35">
        <v>90.0</v>
      </c>
      <c r="G62" s="34">
        <v>2.0</v>
      </c>
      <c r="H62" s="35">
        <v>2.0</v>
      </c>
      <c r="I62" s="34">
        <v>2.0</v>
      </c>
      <c r="J62" s="35">
        <v>2.0</v>
      </c>
      <c r="K62" s="34">
        <v>90.0</v>
      </c>
      <c r="L62" s="39">
        <f t="shared" si="1"/>
        <v>13</v>
      </c>
      <c r="M62" s="40">
        <v>1.0</v>
      </c>
      <c r="N62" s="41">
        <v>1.0</v>
      </c>
      <c r="O62" s="43">
        <f t="shared" si="2"/>
        <v>25</v>
      </c>
      <c r="P62" s="24"/>
      <c r="Q62" s="40">
        <v>2.0</v>
      </c>
      <c r="R62" s="41">
        <v>45.0</v>
      </c>
      <c r="S62" s="45" t="s">
        <v>398</v>
      </c>
      <c r="T62" s="41" t="s">
        <v>153</v>
      </c>
      <c r="U62" s="28"/>
      <c r="V62" s="50" t="s">
        <v>1055</v>
      </c>
      <c r="W62" s="24"/>
      <c r="X62" s="51"/>
      <c r="Y62" s="31">
        <v>1.0</v>
      </c>
      <c r="Z62" s="32">
        <v>2.0</v>
      </c>
      <c r="AA62" s="24"/>
      <c r="AB62" s="33"/>
      <c r="AC62" s="33"/>
      <c r="AD62" s="33"/>
    </row>
    <row r="63" ht="15.0" customHeight="1">
      <c r="A63" s="34">
        <v>52.0</v>
      </c>
      <c r="B63" s="35" t="s">
        <v>1057</v>
      </c>
      <c r="C63" s="34" t="s">
        <v>566</v>
      </c>
      <c r="D63" s="35" t="s">
        <v>1050</v>
      </c>
      <c r="E63" s="34" t="s">
        <v>1000</v>
      </c>
      <c r="F63" s="35">
        <v>90.0</v>
      </c>
      <c r="G63" s="34">
        <v>2.0</v>
      </c>
      <c r="H63" s="35">
        <v>2.0</v>
      </c>
      <c r="I63" s="34">
        <v>2.0</v>
      </c>
      <c r="J63" s="35">
        <v>2.0</v>
      </c>
      <c r="K63" s="34">
        <v>90.0</v>
      </c>
      <c r="L63" s="39">
        <f t="shared" si="1"/>
        <v>13</v>
      </c>
      <c r="M63" s="40">
        <v>1.0</v>
      </c>
      <c r="N63" s="41">
        <v>1.0</v>
      </c>
      <c r="O63" s="43">
        <f t="shared" si="2"/>
        <v>25</v>
      </c>
      <c r="P63" s="24"/>
      <c r="Q63" s="54">
        <v>2.0</v>
      </c>
      <c r="R63" s="41">
        <v>45.0</v>
      </c>
      <c r="S63" s="45" t="s">
        <v>969</v>
      </c>
      <c r="T63" s="41" t="s">
        <v>410</v>
      </c>
      <c r="U63" s="28"/>
      <c r="V63" s="55"/>
      <c r="W63" s="24"/>
      <c r="X63" s="51"/>
      <c r="Y63" s="31">
        <v>1.0</v>
      </c>
      <c r="Z63" s="32">
        <v>2.0</v>
      </c>
      <c r="AA63" s="24"/>
      <c r="AB63" s="33"/>
      <c r="AC63" s="33"/>
      <c r="AD63" s="33"/>
    </row>
    <row r="64" ht="15.0" customHeight="1">
      <c r="A64" s="34">
        <v>53.0</v>
      </c>
      <c r="B64" s="35" t="s">
        <v>1060</v>
      </c>
      <c r="C64" s="34" t="s">
        <v>613</v>
      </c>
      <c r="D64" s="35" t="s">
        <v>1061</v>
      </c>
      <c r="E64" s="34" t="s">
        <v>799</v>
      </c>
      <c r="F64" s="35">
        <v>100.0</v>
      </c>
      <c r="G64" s="34">
        <v>3.0</v>
      </c>
      <c r="H64" s="53">
        <v>3.0</v>
      </c>
      <c r="I64" s="34">
        <v>3.0</v>
      </c>
      <c r="J64" s="35">
        <v>3.0</v>
      </c>
      <c r="K64" s="34">
        <v>115.0</v>
      </c>
      <c r="L64" s="39">
        <f t="shared" si="1"/>
        <v>19</v>
      </c>
      <c r="M64" s="40">
        <v>2.0</v>
      </c>
      <c r="N64" s="41">
        <v>3.0</v>
      </c>
      <c r="O64" s="43">
        <f t="shared" si="2"/>
        <v>20</v>
      </c>
      <c r="P64" s="24"/>
      <c r="Q64" s="54" t="s">
        <v>443</v>
      </c>
      <c r="R64" s="41">
        <v>210.0</v>
      </c>
      <c r="S64" s="45" t="s">
        <v>398</v>
      </c>
      <c r="T64" s="41" t="s">
        <v>153</v>
      </c>
      <c r="U64" s="28"/>
      <c r="V64" s="68" t="s">
        <v>1063</v>
      </c>
      <c r="W64" s="24"/>
      <c r="X64" s="51"/>
      <c r="Y64" s="31">
        <v>3.0</v>
      </c>
      <c r="Z64" s="32">
        <v>3.0</v>
      </c>
      <c r="AA64" s="24"/>
      <c r="AB64" s="33"/>
      <c r="AC64" s="33"/>
      <c r="AD64" s="33"/>
    </row>
    <row r="65" ht="15.0" customHeight="1">
      <c r="A65" s="71">
        <v>53.0</v>
      </c>
      <c r="B65" s="73" t="s">
        <v>1065</v>
      </c>
      <c r="C65" s="71" t="s">
        <v>566</v>
      </c>
      <c r="D65" s="73" t="s">
        <v>1066</v>
      </c>
      <c r="E65" s="71" t="s">
        <v>1000</v>
      </c>
      <c r="F65" s="73">
        <v>100.0</v>
      </c>
      <c r="G65" s="74">
        <v>3.0</v>
      </c>
      <c r="H65" s="88">
        <v>3.0</v>
      </c>
      <c r="I65" s="71">
        <v>3.0</v>
      </c>
      <c r="J65" s="73">
        <v>3.0</v>
      </c>
      <c r="K65" s="71">
        <v>115.0</v>
      </c>
      <c r="L65" s="76">
        <f t="shared" si="1"/>
        <v>19</v>
      </c>
      <c r="M65" s="77">
        <v>3.0</v>
      </c>
      <c r="N65" s="79">
        <v>3.0</v>
      </c>
      <c r="O65" s="84">
        <f t="shared" si="2"/>
        <v>20</v>
      </c>
      <c r="P65" s="24"/>
      <c r="Q65" s="77" t="s">
        <v>443</v>
      </c>
      <c r="R65" s="79">
        <v>210.0</v>
      </c>
      <c r="S65" s="86" t="s">
        <v>969</v>
      </c>
      <c r="T65" s="79" t="s">
        <v>410</v>
      </c>
      <c r="U65" s="28"/>
      <c r="V65" s="90"/>
      <c r="W65" s="24"/>
      <c r="X65" s="51"/>
      <c r="Y65" s="31">
        <v>3.0</v>
      </c>
      <c r="Z65" s="32">
        <v>3.0</v>
      </c>
      <c r="AA65" s="24"/>
      <c r="AB65" s="33"/>
      <c r="AC65" s="33"/>
      <c r="AD65" s="33"/>
    </row>
    <row r="66" ht="15.0" customHeight="1">
      <c r="A66" s="71">
        <v>54.0</v>
      </c>
      <c r="B66" s="73" t="s">
        <v>1070</v>
      </c>
      <c r="C66" s="71" t="s">
        <v>629</v>
      </c>
      <c r="D66" s="73" t="s">
        <v>1071</v>
      </c>
      <c r="E66" s="71" t="s">
        <v>1072</v>
      </c>
      <c r="F66" s="73">
        <v>90.0</v>
      </c>
      <c r="G66" s="71">
        <v>2.0</v>
      </c>
      <c r="H66" s="73">
        <v>2.0</v>
      </c>
      <c r="I66" s="71">
        <v>3.0</v>
      </c>
      <c r="J66" s="73">
        <v>2.0</v>
      </c>
      <c r="K66" s="71">
        <v>55.0</v>
      </c>
      <c r="L66" s="76">
        <f t="shared" si="1"/>
        <v>13</v>
      </c>
      <c r="M66" s="77">
        <v>2.0</v>
      </c>
      <c r="N66" s="79">
        <v>2.0</v>
      </c>
      <c r="O66" s="84">
        <f t="shared" si="2"/>
        <v>9</v>
      </c>
      <c r="P66" s="24"/>
      <c r="Q66" s="89">
        <v>2.0</v>
      </c>
      <c r="R66" s="79">
        <v>110.0</v>
      </c>
      <c r="S66" s="86" t="s">
        <v>398</v>
      </c>
      <c r="T66" s="79" t="s">
        <v>156</v>
      </c>
      <c r="U66" s="28"/>
      <c r="V66" s="90" t="s">
        <v>1075</v>
      </c>
      <c r="W66" s="24"/>
      <c r="X66" s="51"/>
      <c r="Y66" s="31">
        <v>1.0</v>
      </c>
      <c r="Z66" s="32">
        <v>2.0</v>
      </c>
      <c r="AA66" s="24"/>
      <c r="AB66" s="33"/>
      <c r="AC66" s="33"/>
      <c r="AD66" s="33"/>
    </row>
    <row r="67" ht="15.0" customHeight="1">
      <c r="A67" s="71">
        <v>55.0</v>
      </c>
      <c r="B67" s="73" t="s">
        <v>1076</v>
      </c>
      <c r="C67" s="71" t="s">
        <v>629</v>
      </c>
      <c r="D67" s="73" t="s">
        <v>1071</v>
      </c>
      <c r="E67" s="71" t="s">
        <v>1072</v>
      </c>
      <c r="F67" s="73">
        <v>100.0</v>
      </c>
      <c r="G67" s="71">
        <v>3.0</v>
      </c>
      <c r="H67" s="73">
        <v>3.0</v>
      </c>
      <c r="I67" s="71">
        <v>3.0</v>
      </c>
      <c r="J67" s="73">
        <v>3.0</v>
      </c>
      <c r="K67" s="71">
        <v>85.0</v>
      </c>
      <c r="L67" s="76">
        <f t="shared" si="1"/>
        <v>18</v>
      </c>
      <c r="M67" s="77">
        <v>3.0</v>
      </c>
      <c r="N67" s="79">
        <v>4.0</v>
      </c>
      <c r="O67" s="84">
        <f t="shared" si="2"/>
        <v>11</v>
      </c>
      <c r="P67" s="24"/>
      <c r="Q67" s="89" t="s">
        <v>443</v>
      </c>
      <c r="R67" s="79">
        <v>225.0</v>
      </c>
      <c r="S67" s="86" t="s">
        <v>398</v>
      </c>
      <c r="T67" s="79" t="s">
        <v>156</v>
      </c>
      <c r="U67" s="28"/>
      <c r="V67" s="92" t="s">
        <v>1080</v>
      </c>
      <c r="W67" s="24"/>
      <c r="X67" s="51"/>
      <c r="Y67" s="31">
        <v>3.0</v>
      </c>
      <c r="Z67" s="32">
        <v>3.0</v>
      </c>
      <c r="AA67" s="24"/>
      <c r="AB67" s="33"/>
      <c r="AC67" s="33"/>
      <c r="AD67" s="33"/>
    </row>
    <row r="68" ht="15.0" customHeight="1">
      <c r="A68" s="34">
        <v>56.0</v>
      </c>
      <c r="B68" s="35" t="s">
        <v>1082</v>
      </c>
      <c r="C68" s="34" t="s">
        <v>585</v>
      </c>
      <c r="D68" s="35" t="s">
        <v>1084</v>
      </c>
      <c r="E68" s="34" t="s">
        <v>645</v>
      </c>
      <c r="F68" s="35">
        <v>90.0</v>
      </c>
      <c r="G68" s="34">
        <v>3.0</v>
      </c>
      <c r="H68" s="35">
        <v>2.0</v>
      </c>
      <c r="I68" s="34">
        <v>2.0</v>
      </c>
      <c r="J68" s="35">
        <v>2.0</v>
      </c>
      <c r="K68" s="34">
        <v>70.0</v>
      </c>
      <c r="L68" s="39">
        <f t="shared" si="1"/>
        <v>14</v>
      </c>
      <c r="M68" s="40">
        <v>1.0</v>
      </c>
      <c r="N68" s="41">
        <v>3.0</v>
      </c>
      <c r="O68" s="43">
        <f t="shared" si="2"/>
        <v>15</v>
      </c>
      <c r="P68" s="24"/>
      <c r="Q68" s="40">
        <v>2.0</v>
      </c>
      <c r="R68" s="41">
        <v>110.0</v>
      </c>
      <c r="S68" s="45" t="s">
        <v>398</v>
      </c>
      <c r="T68" s="41" t="s">
        <v>153</v>
      </c>
      <c r="U68" s="28"/>
      <c r="V68" s="55"/>
      <c r="W68" s="24"/>
      <c r="X68" s="51"/>
      <c r="Y68" s="31">
        <v>1.0</v>
      </c>
      <c r="Z68" s="32">
        <v>2.0</v>
      </c>
      <c r="AA68" s="24"/>
      <c r="AB68" s="33"/>
      <c r="AC68" s="33"/>
      <c r="AD68" s="33"/>
    </row>
    <row r="69" ht="15.0" customHeight="1">
      <c r="A69" s="34">
        <v>57.0</v>
      </c>
      <c r="B69" s="35" t="s">
        <v>1088</v>
      </c>
      <c r="C69" s="34" t="s">
        <v>585</v>
      </c>
      <c r="D69" s="35" t="s">
        <v>1084</v>
      </c>
      <c r="E69" s="34" t="s">
        <v>645</v>
      </c>
      <c r="F69" s="35">
        <v>100.0</v>
      </c>
      <c r="G69" s="34">
        <v>4.0</v>
      </c>
      <c r="H69" s="53">
        <v>3.0</v>
      </c>
      <c r="I69" s="93">
        <v>3.0</v>
      </c>
      <c r="J69" s="35">
        <v>3.0</v>
      </c>
      <c r="K69" s="34">
        <v>95.0</v>
      </c>
      <c r="L69" s="39">
        <f t="shared" si="1"/>
        <v>19</v>
      </c>
      <c r="M69" s="40">
        <v>2.0</v>
      </c>
      <c r="N69" s="41">
        <v>3.0</v>
      </c>
      <c r="O69" s="43">
        <f t="shared" si="2"/>
        <v>14</v>
      </c>
      <c r="P69" s="24"/>
      <c r="Q69" s="54" t="s">
        <v>443</v>
      </c>
      <c r="R69" s="41">
        <v>225.0</v>
      </c>
      <c r="S69" s="45" t="s">
        <v>398</v>
      </c>
      <c r="T69" s="41" t="s">
        <v>153</v>
      </c>
      <c r="U69" s="28"/>
      <c r="V69" s="55"/>
      <c r="W69" s="24"/>
      <c r="X69" s="51"/>
      <c r="Y69" s="31">
        <v>3.0</v>
      </c>
      <c r="Z69" s="32">
        <v>3.0</v>
      </c>
      <c r="AA69" s="24"/>
      <c r="AB69" s="33"/>
      <c r="AC69" s="33"/>
      <c r="AD69" s="33"/>
    </row>
    <row r="70" ht="15.0" customHeight="1">
      <c r="A70" s="34">
        <v>58.0</v>
      </c>
      <c r="B70" s="35" t="s">
        <v>1091</v>
      </c>
      <c r="C70" s="34" t="s">
        <v>535</v>
      </c>
      <c r="D70" s="35" t="s">
        <v>1092</v>
      </c>
      <c r="E70" s="34" t="s">
        <v>813</v>
      </c>
      <c r="F70" s="35">
        <v>90.0</v>
      </c>
      <c r="G70" s="34">
        <v>3.0</v>
      </c>
      <c r="H70" s="35">
        <v>2.0</v>
      </c>
      <c r="I70" s="34">
        <v>3.0</v>
      </c>
      <c r="J70" s="35">
        <v>2.0</v>
      </c>
      <c r="K70" s="34">
        <v>60.0</v>
      </c>
      <c r="L70" s="39">
        <f t="shared" si="1"/>
        <v>15</v>
      </c>
      <c r="M70" s="40">
        <v>1.0</v>
      </c>
      <c r="N70" s="41">
        <v>2.0</v>
      </c>
      <c r="O70" s="43">
        <f t="shared" si="2"/>
        <v>11</v>
      </c>
      <c r="P70" s="24"/>
      <c r="Q70" s="54">
        <v>2.0</v>
      </c>
      <c r="R70" s="41">
        <v>110.0</v>
      </c>
      <c r="S70" s="45" t="s">
        <v>930</v>
      </c>
      <c r="T70" s="41" t="s">
        <v>831</v>
      </c>
      <c r="U70" s="28"/>
      <c r="V70" s="68" t="s">
        <v>931</v>
      </c>
      <c r="W70" s="24"/>
      <c r="X70" s="51"/>
      <c r="Y70" s="31">
        <v>1.0</v>
      </c>
      <c r="Z70" s="32">
        <v>2.0</v>
      </c>
      <c r="AA70" s="24"/>
      <c r="AB70" s="33"/>
      <c r="AC70" s="33"/>
      <c r="AD70" s="33"/>
    </row>
    <row r="71" ht="15.0" customHeight="1">
      <c r="A71" s="71">
        <v>59.0</v>
      </c>
      <c r="B71" s="73" t="s">
        <v>1099</v>
      </c>
      <c r="C71" s="71" t="s">
        <v>535</v>
      </c>
      <c r="D71" s="73" t="s">
        <v>1092</v>
      </c>
      <c r="E71" s="71" t="s">
        <v>813</v>
      </c>
      <c r="F71" s="73">
        <v>100.0</v>
      </c>
      <c r="G71" s="71">
        <v>4.0</v>
      </c>
      <c r="H71" s="73">
        <v>3.0</v>
      </c>
      <c r="I71" s="71">
        <v>4.0</v>
      </c>
      <c r="J71" s="73">
        <v>3.0</v>
      </c>
      <c r="K71" s="71">
        <v>95.0</v>
      </c>
      <c r="L71" s="76">
        <f t="shared" si="1"/>
        <v>20</v>
      </c>
      <c r="M71" s="77">
        <v>4.0</v>
      </c>
      <c r="N71" s="79">
        <v>5.0</v>
      </c>
      <c r="O71" s="84">
        <f t="shared" si="2"/>
        <v>14</v>
      </c>
      <c r="P71" s="24"/>
      <c r="Q71" s="77" t="s">
        <v>443</v>
      </c>
      <c r="R71" s="79">
        <v>225.0</v>
      </c>
      <c r="S71" s="86" t="s">
        <v>930</v>
      </c>
      <c r="T71" s="79" t="s">
        <v>153</v>
      </c>
      <c r="U71" s="28"/>
      <c r="V71" s="87"/>
      <c r="W71" s="24"/>
      <c r="X71" s="51"/>
      <c r="Y71" s="31">
        <v>3.0</v>
      </c>
      <c r="Z71" s="32">
        <v>3.0</v>
      </c>
      <c r="AA71" s="24"/>
      <c r="AB71" s="33"/>
      <c r="AC71" s="33"/>
      <c r="AD71" s="33"/>
    </row>
    <row r="72" ht="15.0" customHeight="1">
      <c r="A72" s="71">
        <v>60.0</v>
      </c>
      <c r="B72" s="73" t="s">
        <v>1104</v>
      </c>
      <c r="C72" s="71" t="s">
        <v>629</v>
      </c>
      <c r="D72" s="73" t="s">
        <v>1105</v>
      </c>
      <c r="E72" s="71" t="s">
        <v>1072</v>
      </c>
      <c r="F72" s="73">
        <v>90.0</v>
      </c>
      <c r="G72" s="71">
        <v>2.0</v>
      </c>
      <c r="H72" s="73">
        <v>2.0</v>
      </c>
      <c r="I72" s="71">
        <v>2.0</v>
      </c>
      <c r="J72" s="73">
        <v>2.0</v>
      </c>
      <c r="K72" s="71">
        <v>90.0</v>
      </c>
      <c r="L72" s="76">
        <f t="shared" si="1"/>
        <v>13</v>
      </c>
      <c r="M72" s="77">
        <v>1.0</v>
      </c>
      <c r="N72" s="79">
        <v>2.0</v>
      </c>
      <c r="O72" s="84">
        <f t="shared" si="2"/>
        <v>30</v>
      </c>
      <c r="P72" s="24"/>
      <c r="Q72" s="89">
        <v>2.0</v>
      </c>
      <c r="R72" s="79">
        <v>45.0</v>
      </c>
      <c r="S72" s="86" t="s">
        <v>398</v>
      </c>
      <c r="T72" s="79" t="s">
        <v>153</v>
      </c>
      <c r="U72" s="28"/>
      <c r="V72" s="92" t="s">
        <v>1111</v>
      </c>
      <c r="W72" s="24"/>
      <c r="X72" s="51"/>
      <c r="Y72" s="31">
        <v>1.0</v>
      </c>
      <c r="Z72" s="32">
        <v>3.0</v>
      </c>
      <c r="AA72" s="24"/>
      <c r="AB72" s="33"/>
      <c r="AC72" s="33"/>
      <c r="AD72" s="33"/>
    </row>
    <row r="73" ht="15.0" customHeight="1">
      <c r="A73" s="71">
        <v>61.0</v>
      </c>
      <c r="B73" s="73" t="s">
        <v>1113</v>
      </c>
      <c r="C73" s="71" t="s">
        <v>629</v>
      </c>
      <c r="D73" s="73" t="s">
        <v>1105</v>
      </c>
      <c r="E73" s="71" t="s">
        <v>1072</v>
      </c>
      <c r="F73" s="73">
        <v>100.0</v>
      </c>
      <c r="G73" s="71">
        <v>3.0</v>
      </c>
      <c r="H73" s="73">
        <v>3.0</v>
      </c>
      <c r="I73" s="71">
        <v>2.0</v>
      </c>
      <c r="J73" s="73">
        <v>2.0</v>
      </c>
      <c r="K73" s="71">
        <v>90.0</v>
      </c>
      <c r="L73" s="76">
        <f t="shared" si="1"/>
        <v>16</v>
      </c>
      <c r="M73" s="77">
        <v>2.0</v>
      </c>
      <c r="N73" s="79">
        <v>2.0</v>
      </c>
      <c r="O73" s="84">
        <f t="shared" si="2"/>
        <v>19</v>
      </c>
      <c r="P73" s="24"/>
      <c r="Q73" s="89" t="s">
        <v>443</v>
      </c>
      <c r="R73" s="79">
        <v>180.0</v>
      </c>
      <c r="S73" s="86" t="s">
        <v>1116</v>
      </c>
      <c r="T73" s="79" t="s">
        <v>1118</v>
      </c>
      <c r="U73" s="28"/>
      <c r="V73" s="90" t="s">
        <v>1119</v>
      </c>
      <c r="W73" s="24"/>
      <c r="X73" s="51"/>
      <c r="Y73" s="31">
        <v>2.0</v>
      </c>
      <c r="Z73" s="32">
        <v>3.0</v>
      </c>
      <c r="AA73" s="24"/>
      <c r="AB73" s="33"/>
      <c r="AC73" s="33"/>
      <c r="AD73" s="33"/>
    </row>
    <row r="74" ht="15.0" customHeight="1">
      <c r="A74" s="34">
        <v>62.0</v>
      </c>
      <c r="B74" s="35" t="s">
        <v>1121</v>
      </c>
      <c r="C74" s="34" t="s">
        <v>1122</v>
      </c>
      <c r="D74" s="35" t="s">
        <v>1105</v>
      </c>
      <c r="E74" s="34" t="s">
        <v>1072</v>
      </c>
      <c r="F74" s="35">
        <v>100.0</v>
      </c>
      <c r="G74" s="34">
        <v>3.0</v>
      </c>
      <c r="H74" s="35">
        <v>3.0</v>
      </c>
      <c r="I74" s="34">
        <v>3.0</v>
      </c>
      <c r="J74" s="35">
        <v>3.0</v>
      </c>
      <c r="K74" s="34">
        <v>70.0</v>
      </c>
      <c r="L74" s="39">
        <f t="shared" si="1"/>
        <v>18</v>
      </c>
      <c r="M74" s="40">
        <v>2.0</v>
      </c>
      <c r="N74" s="41">
        <v>4.0</v>
      </c>
      <c r="O74" s="43">
        <f t="shared" si="2"/>
        <v>8</v>
      </c>
      <c r="P74" s="24"/>
      <c r="Q74" s="40" t="s">
        <v>443</v>
      </c>
      <c r="R74" s="41">
        <v>255.0</v>
      </c>
      <c r="S74" s="45" t="s">
        <v>1126</v>
      </c>
      <c r="T74" s="41" t="s">
        <v>1127</v>
      </c>
      <c r="U74" s="28"/>
      <c r="V74" s="50" t="s">
        <v>1129</v>
      </c>
      <c r="W74" s="24"/>
      <c r="X74" s="51"/>
      <c r="Y74" s="31">
        <v>3.0</v>
      </c>
      <c r="Z74" s="32">
        <v>3.0</v>
      </c>
      <c r="AA74" s="24"/>
      <c r="AB74" s="52"/>
    </row>
    <row r="75" ht="15.0" customHeight="1">
      <c r="A75" s="34">
        <v>63.0</v>
      </c>
      <c r="B75" s="35" t="s">
        <v>1132</v>
      </c>
      <c r="C75" s="34" t="s">
        <v>620</v>
      </c>
      <c r="D75" s="35" t="s">
        <v>1133</v>
      </c>
      <c r="E75" s="34" t="s">
        <v>862</v>
      </c>
      <c r="F75" s="35">
        <v>80.0</v>
      </c>
      <c r="G75" s="34">
        <v>1.0</v>
      </c>
      <c r="H75" s="35">
        <v>1.0</v>
      </c>
      <c r="I75" s="34">
        <v>4.0</v>
      </c>
      <c r="J75" s="35">
        <v>2.0</v>
      </c>
      <c r="K75" s="34">
        <v>90.0</v>
      </c>
      <c r="L75" s="39">
        <f t="shared" si="1"/>
        <v>12</v>
      </c>
      <c r="M75" s="40">
        <v>2.0</v>
      </c>
      <c r="N75" s="41">
        <v>2.0</v>
      </c>
      <c r="O75" s="43">
        <f t="shared" si="2"/>
        <v>30</v>
      </c>
      <c r="P75" s="24"/>
      <c r="Q75" s="54">
        <v>2.0</v>
      </c>
      <c r="R75" s="41">
        <v>100.0</v>
      </c>
      <c r="S75" s="45" t="s">
        <v>398</v>
      </c>
      <c r="T75" s="41" t="s">
        <v>156</v>
      </c>
      <c r="U75" s="28"/>
      <c r="V75" s="55" t="s">
        <v>1136</v>
      </c>
      <c r="W75" s="24"/>
      <c r="X75" s="51"/>
      <c r="Y75" s="31">
        <v>1.0</v>
      </c>
      <c r="Z75" s="32">
        <v>3.0</v>
      </c>
      <c r="AA75" s="24"/>
    </row>
    <row r="76" ht="15.0" customHeight="1">
      <c r="A76" s="34">
        <v>64.0</v>
      </c>
      <c r="B76" s="35" t="s">
        <v>1138</v>
      </c>
      <c r="C76" s="34" t="s">
        <v>620</v>
      </c>
      <c r="D76" s="35" t="s">
        <v>1133</v>
      </c>
      <c r="E76" s="34" t="s">
        <v>862</v>
      </c>
      <c r="F76" s="35">
        <v>90.0</v>
      </c>
      <c r="G76" s="34">
        <v>2.0</v>
      </c>
      <c r="H76" s="35">
        <v>2.0</v>
      </c>
      <c r="I76" s="34">
        <v>5.0</v>
      </c>
      <c r="J76" s="35">
        <v>3.0</v>
      </c>
      <c r="K76" s="34">
        <v>105.0</v>
      </c>
      <c r="L76" s="39">
        <f t="shared" si="1"/>
        <v>18</v>
      </c>
      <c r="M76" s="40">
        <v>2.0</v>
      </c>
      <c r="N76" s="41">
        <v>3.0</v>
      </c>
      <c r="O76" s="43">
        <f t="shared" si="2"/>
        <v>25</v>
      </c>
      <c r="P76" s="24"/>
      <c r="Q76" s="54" t="s">
        <v>443</v>
      </c>
      <c r="R76" s="41">
        <v>200.0</v>
      </c>
      <c r="S76" s="45" t="s">
        <v>1144</v>
      </c>
      <c r="T76" s="41" t="s">
        <v>410</v>
      </c>
      <c r="U76" s="28"/>
      <c r="V76" s="68" t="s">
        <v>1146</v>
      </c>
      <c r="W76" s="24"/>
      <c r="X76" s="51"/>
      <c r="Y76" s="31">
        <v>2.0</v>
      </c>
      <c r="Z76" s="32">
        <v>3.0</v>
      </c>
      <c r="AA76" s="24"/>
    </row>
    <row r="77" ht="15.0" customHeight="1">
      <c r="A77" s="71">
        <v>65.0</v>
      </c>
      <c r="B77" s="73" t="s">
        <v>1147</v>
      </c>
      <c r="C77" s="71" t="s">
        <v>620</v>
      </c>
      <c r="D77" s="73" t="s">
        <v>1133</v>
      </c>
      <c r="E77" s="71" t="s">
        <v>862</v>
      </c>
      <c r="F77" s="73">
        <v>90.0</v>
      </c>
      <c r="G77" s="71">
        <v>2.0</v>
      </c>
      <c r="H77" s="73">
        <v>2.0</v>
      </c>
      <c r="I77" s="71">
        <v>5.0</v>
      </c>
      <c r="J77" s="73">
        <v>3.0</v>
      </c>
      <c r="K77" s="71">
        <v>120.0</v>
      </c>
      <c r="L77" s="76">
        <f t="shared" si="1"/>
        <v>19</v>
      </c>
      <c r="M77" s="77">
        <v>3.0</v>
      </c>
      <c r="N77" s="79">
        <v>3.0</v>
      </c>
      <c r="O77" s="84">
        <f t="shared" si="2"/>
        <v>22</v>
      </c>
      <c r="P77" s="24"/>
      <c r="Q77" s="77" t="s">
        <v>443</v>
      </c>
      <c r="R77" s="79">
        <v>250.0</v>
      </c>
      <c r="S77" s="86" t="s">
        <v>1152</v>
      </c>
      <c r="T77" s="79" t="s">
        <v>1153</v>
      </c>
      <c r="U77" s="28"/>
      <c r="V77" s="87" t="s">
        <v>1136</v>
      </c>
      <c r="W77" s="24"/>
      <c r="X77" s="51"/>
      <c r="Y77" s="31">
        <v>3.0</v>
      </c>
      <c r="Z77" s="32">
        <v>3.0</v>
      </c>
      <c r="AA77" s="24"/>
    </row>
    <row r="78" ht="15.0" customHeight="1">
      <c r="A78" s="71">
        <v>66.0</v>
      </c>
      <c r="B78" s="73" t="s">
        <v>1155</v>
      </c>
      <c r="C78" s="71" t="s">
        <v>585</v>
      </c>
      <c r="D78" s="73" t="s">
        <v>1157</v>
      </c>
      <c r="E78" s="71" t="s">
        <v>1117</v>
      </c>
      <c r="F78" s="73">
        <v>100.0</v>
      </c>
      <c r="G78" s="71">
        <v>3.0</v>
      </c>
      <c r="H78" s="73">
        <v>2.0</v>
      </c>
      <c r="I78" s="71">
        <v>2.0</v>
      </c>
      <c r="J78" s="73">
        <v>2.0</v>
      </c>
      <c r="K78" s="71">
        <v>35.0</v>
      </c>
      <c r="L78" s="76">
        <f t="shared" si="1"/>
        <v>14</v>
      </c>
      <c r="M78" s="77">
        <v>2.0</v>
      </c>
      <c r="N78" s="79">
        <v>2.0</v>
      </c>
      <c r="O78" s="84">
        <f t="shared" si="2"/>
        <v>6</v>
      </c>
      <c r="P78" s="24"/>
      <c r="Q78" s="89">
        <v>2.0</v>
      </c>
      <c r="R78" s="79">
        <v>120.0</v>
      </c>
      <c r="S78" s="86" t="s">
        <v>398</v>
      </c>
      <c r="T78" s="79" t="s">
        <v>153</v>
      </c>
      <c r="U78" s="28"/>
      <c r="V78" s="90" t="s">
        <v>1163</v>
      </c>
      <c r="W78" s="24"/>
      <c r="X78" s="51"/>
      <c r="Y78" s="31">
        <v>1.0</v>
      </c>
      <c r="Z78" s="32">
        <v>3.0</v>
      </c>
      <c r="AA78" s="24"/>
      <c r="AB78" s="33"/>
      <c r="AC78" s="33"/>
      <c r="AD78" s="33"/>
    </row>
    <row r="79" ht="15.0" customHeight="1">
      <c r="A79" s="71">
        <v>67.0</v>
      </c>
      <c r="B79" s="73" t="s">
        <v>1165</v>
      </c>
      <c r="C79" s="71" t="s">
        <v>585</v>
      </c>
      <c r="D79" s="73" t="s">
        <v>1157</v>
      </c>
      <c r="E79" s="71" t="s">
        <v>1117</v>
      </c>
      <c r="F79" s="73">
        <v>100.0</v>
      </c>
      <c r="G79" s="71">
        <v>4.0</v>
      </c>
      <c r="H79" s="73">
        <v>3.0</v>
      </c>
      <c r="I79" s="71">
        <v>2.0</v>
      </c>
      <c r="J79" s="88">
        <v>3.0</v>
      </c>
      <c r="K79" s="71">
        <v>45.0</v>
      </c>
      <c r="L79" s="76">
        <f t="shared" si="1"/>
        <v>17</v>
      </c>
      <c r="M79" s="77">
        <v>3.0</v>
      </c>
      <c r="N79" s="79">
        <v>4.0</v>
      </c>
      <c r="O79" s="84">
        <f t="shared" si="2"/>
        <v>5</v>
      </c>
      <c r="P79" s="24"/>
      <c r="Q79" s="89" t="s">
        <v>443</v>
      </c>
      <c r="R79" s="79">
        <v>210.0</v>
      </c>
      <c r="S79" s="86" t="s">
        <v>1144</v>
      </c>
      <c r="T79" s="79" t="s">
        <v>1127</v>
      </c>
      <c r="U79" s="28"/>
      <c r="V79" s="87"/>
      <c r="W79" s="24"/>
      <c r="X79" s="51"/>
      <c r="Y79" s="31">
        <v>2.0</v>
      </c>
      <c r="Z79" s="32">
        <v>3.0</v>
      </c>
      <c r="AA79" s="24"/>
      <c r="AB79" s="33"/>
      <c r="AC79" s="33"/>
      <c r="AD79" s="33"/>
    </row>
    <row r="80" ht="15.0" customHeight="1">
      <c r="A80" s="34">
        <v>68.0</v>
      </c>
      <c r="B80" s="35" t="s">
        <v>1170</v>
      </c>
      <c r="C80" s="34" t="s">
        <v>585</v>
      </c>
      <c r="D80" s="35" t="s">
        <v>1157</v>
      </c>
      <c r="E80" s="34" t="s">
        <v>1117</v>
      </c>
      <c r="F80" s="35">
        <v>100.0</v>
      </c>
      <c r="G80" s="34">
        <v>5.0</v>
      </c>
      <c r="H80" s="35">
        <v>3.0</v>
      </c>
      <c r="I80" s="34">
        <v>3.0</v>
      </c>
      <c r="J80" s="35">
        <v>3.0</v>
      </c>
      <c r="K80" s="34">
        <v>55.0</v>
      </c>
      <c r="L80" s="39">
        <f t="shared" si="1"/>
        <v>19</v>
      </c>
      <c r="M80" s="40">
        <v>3.0</v>
      </c>
      <c r="N80" s="41">
        <v>5.0</v>
      </c>
      <c r="O80" s="43">
        <f t="shared" si="2"/>
        <v>5</v>
      </c>
      <c r="P80" s="24"/>
      <c r="Q80" s="40" t="s">
        <v>443</v>
      </c>
      <c r="R80" s="41">
        <v>255.0</v>
      </c>
      <c r="S80" s="45" t="s">
        <v>1144</v>
      </c>
      <c r="T80" s="41" t="s">
        <v>970</v>
      </c>
      <c r="U80" s="28"/>
      <c r="V80" s="50" t="s">
        <v>1175</v>
      </c>
      <c r="W80" s="24"/>
      <c r="X80" s="51"/>
      <c r="Y80" s="31">
        <v>3.0</v>
      </c>
      <c r="Z80" s="32">
        <v>3.0</v>
      </c>
      <c r="AA80" s="24"/>
      <c r="AB80" s="33"/>
      <c r="AC80" s="33"/>
      <c r="AD80" s="33"/>
    </row>
    <row r="81" ht="15.0" customHeight="1">
      <c r="A81" s="34">
        <v>69.0</v>
      </c>
      <c r="B81" s="35" t="s">
        <v>1176</v>
      </c>
      <c r="C81" s="34" t="s">
        <v>294</v>
      </c>
      <c r="D81" s="35" t="s">
        <v>296</v>
      </c>
      <c r="E81" s="34" t="s">
        <v>737</v>
      </c>
      <c r="F81" s="35">
        <v>90.0</v>
      </c>
      <c r="G81" s="34">
        <v>3.0</v>
      </c>
      <c r="H81" s="35">
        <v>2.0</v>
      </c>
      <c r="I81" s="34">
        <v>3.0</v>
      </c>
      <c r="J81" s="35">
        <v>2.0</v>
      </c>
      <c r="K81" s="34">
        <v>40.0</v>
      </c>
      <c r="L81" s="39">
        <f t="shared" si="1"/>
        <v>14</v>
      </c>
      <c r="M81" s="40">
        <v>1.0</v>
      </c>
      <c r="N81" s="41">
        <v>1.0</v>
      </c>
      <c r="O81" s="43">
        <f t="shared" si="2"/>
        <v>7</v>
      </c>
      <c r="P81" s="24"/>
      <c r="Q81" s="54">
        <v>2.0</v>
      </c>
      <c r="R81" s="41">
        <v>45.0</v>
      </c>
      <c r="S81" s="45" t="s">
        <v>398</v>
      </c>
      <c r="T81" s="41" t="s">
        <v>153</v>
      </c>
      <c r="U81" s="28"/>
      <c r="V81" s="55" t="s">
        <v>1182</v>
      </c>
      <c r="W81" s="24"/>
      <c r="X81" s="51"/>
      <c r="Y81" s="31">
        <v>1.0</v>
      </c>
      <c r="Z81" s="32">
        <v>3.0</v>
      </c>
      <c r="AA81" s="24"/>
      <c r="AB81" s="33"/>
      <c r="AC81" s="33"/>
      <c r="AD81" s="33"/>
    </row>
    <row r="82" ht="15.0" customHeight="1">
      <c r="A82" s="34">
        <v>70.0</v>
      </c>
      <c r="B82" s="35" t="s">
        <v>1185</v>
      </c>
      <c r="C82" s="34" t="s">
        <v>294</v>
      </c>
      <c r="D82" s="35" t="s">
        <v>296</v>
      </c>
      <c r="E82" s="34" t="s">
        <v>737</v>
      </c>
      <c r="F82" s="35">
        <v>100.0</v>
      </c>
      <c r="G82" s="34">
        <v>3.0</v>
      </c>
      <c r="H82" s="35">
        <v>2.0</v>
      </c>
      <c r="I82" s="34">
        <v>3.0</v>
      </c>
      <c r="J82" s="35">
        <v>2.0</v>
      </c>
      <c r="K82" s="34">
        <v>55.0</v>
      </c>
      <c r="L82" s="39">
        <f t="shared" si="1"/>
        <v>15</v>
      </c>
      <c r="M82" s="40">
        <v>2.0</v>
      </c>
      <c r="N82" s="41">
        <v>1.0</v>
      </c>
      <c r="O82" s="43">
        <f t="shared" si="2"/>
        <v>7</v>
      </c>
      <c r="P82" s="24"/>
      <c r="Q82" s="54" t="s">
        <v>443</v>
      </c>
      <c r="R82" s="41">
        <v>180.0</v>
      </c>
      <c r="S82" s="45" t="s">
        <v>994</v>
      </c>
      <c r="T82" s="41" t="s">
        <v>153</v>
      </c>
      <c r="U82" s="28"/>
      <c r="V82" s="68" t="s">
        <v>696</v>
      </c>
      <c r="W82" s="24"/>
      <c r="X82" s="51"/>
      <c r="Y82" s="31">
        <v>2.0</v>
      </c>
      <c r="Z82" s="32">
        <v>3.0</v>
      </c>
      <c r="AA82" s="24"/>
      <c r="AB82" s="33"/>
      <c r="AC82" s="33"/>
      <c r="AD82" s="33"/>
    </row>
    <row r="83" ht="15.0" customHeight="1">
      <c r="A83" s="71">
        <v>71.0</v>
      </c>
      <c r="B83" s="73" t="s">
        <v>1190</v>
      </c>
      <c r="C83" s="71" t="s">
        <v>294</v>
      </c>
      <c r="D83" s="73" t="s">
        <v>296</v>
      </c>
      <c r="E83" s="71" t="s">
        <v>737</v>
      </c>
      <c r="F83" s="73">
        <v>100.0</v>
      </c>
      <c r="G83" s="71">
        <v>4.0</v>
      </c>
      <c r="H83" s="73">
        <v>3.0</v>
      </c>
      <c r="I83" s="71">
        <v>4.0</v>
      </c>
      <c r="J83" s="73">
        <v>3.0</v>
      </c>
      <c r="K83" s="71">
        <v>70.0</v>
      </c>
      <c r="L83" s="76">
        <f t="shared" si="1"/>
        <v>20</v>
      </c>
      <c r="M83" s="77">
        <v>3.0</v>
      </c>
      <c r="N83" s="79">
        <v>2.0</v>
      </c>
      <c r="O83" s="84">
        <f t="shared" si="2"/>
        <v>8</v>
      </c>
      <c r="P83" s="24"/>
      <c r="Q83" s="77" t="s">
        <v>443</v>
      </c>
      <c r="R83" s="79">
        <v>255.0</v>
      </c>
      <c r="S83" s="86" t="s">
        <v>994</v>
      </c>
      <c r="T83" s="79" t="s">
        <v>153</v>
      </c>
      <c r="U83" s="28"/>
      <c r="V83" s="90" t="s">
        <v>1191</v>
      </c>
      <c r="W83" s="24"/>
      <c r="X83" s="51"/>
      <c r="Y83" s="31">
        <v>3.0</v>
      </c>
      <c r="Z83" s="32">
        <v>3.0</v>
      </c>
      <c r="AA83" s="24"/>
      <c r="AB83" s="33"/>
      <c r="AC83" s="33"/>
      <c r="AD83" s="33"/>
    </row>
    <row r="84" ht="15.0" customHeight="1">
      <c r="A84" s="71">
        <v>72.0</v>
      </c>
      <c r="B84" s="73" t="s">
        <v>1192</v>
      </c>
      <c r="C84" s="71" t="s">
        <v>1194</v>
      </c>
      <c r="D84" s="73" t="s">
        <v>1195</v>
      </c>
      <c r="E84" s="71" t="s">
        <v>653</v>
      </c>
      <c r="F84" s="73">
        <v>90.0</v>
      </c>
      <c r="G84" s="71">
        <v>2.0</v>
      </c>
      <c r="H84" s="73">
        <v>2.0</v>
      </c>
      <c r="I84" s="71">
        <v>2.0</v>
      </c>
      <c r="J84" s="73">
        <v>4.0</v>
      </c>
      <c r="K84" s="71">
        <v>70.0</v>
      </c>
      <c r="L84" s="76">
        <f t="shared" si="1"/>
        <v>15</v>
      </c>
      <c r="M84" s="77">
        <v>2.0</v>
      </c>
      <c r="N84" s="79">
        <v>3.0</v>
      </c>
      <c r="O84" s="84">
        <f t="shared" si="2"/>
        <v>15</v>
      </c>
      <c r="P84" s="24"/>
      <c r="Q84" s="89">
        <v>2.0</v>
      </c>
      <c r="R84" s="79">
        <v>110.0</v>
      </c>
      <c r="S84" s="86" t="s">
        <v>398</v>
      </c>
      <c r="T84" s="79" t="s">
        <v>157</v>
      </c>
      <c r="U84" s="28"/>
      <c r="V84" s="90"/>
      <c r="W84" s="24"/>
      <c r="X84" s="51"/>
      <c r="Y84" s="31">
        <v>1.0</v>
      </c>
      <c r="Z84" s="32">
        <v>2.0</v>
      </c>
      <c r="AA84" s="24"/>
      <c r="AB84" s="33"/>
      <c r="AC84" s="33"/>
      <c r="AD84" s="33"/>
    </row>
    <row r="85" ht="15.0" customHeight="1">
      <c r="A85" s="71">
        <v>73.0</v>
      </c>
      <c r="B85" s="73" t="s">
        <v>1200</v>
      </c>
      <c r="C85" s="71" t="s">
        <v>1194</v>
      </c>
      <c r="D85" s="73" t="s">
        <v>1195</v>
      </c>
      <c r="E85" s="71" t="s">
        <v>653</v>
      </c>
      <c r="F85" s="73">
        <v>100.0</v>
      </c>
      <c r="G85" s="71">
        <v>3.0</v>
      </c>
      <c r="H85" s="73">
        <v>3.0</v>
      </c>
      <c r="I85" s="71">
        <v>3.0</v>
      </c>
      <c r="J85" s="73">
        <v>5.0</v>
      </c>
      <c r="K85" s="71">
        <v>100.0</v>
      </c>
      <c r="L85" s="76">
        <f t="shared" si="1"/>
        <v>21</v>
      </c>
      <c r="M85" s="77">
        <v>3.0</v>
      </c>
      <c r="N85" s="79">
        <v>4.0</v>
      </c>
      <c r="O85" s="84">
        <f t="shared" si="2"/>
        <v>15</v>
      </c>
      <c r="P85" s="24"/>
      <c r="Q85" s="89" t="s">
        <v>443</v>
      </c>
      <c r="R85" s="79">
        <v>240.0</v>
      </c>
      <c r="S85" s="86" t="s">
        <v>398</v>
      </c>
      <c r="T85" s="79" t="s">
        <v>157</v>
      </c>
      <c r="U85" s="28"/>
      <c r="V85" s="92"/>
      <c r="W85" s="24"/>
      <c r="X85" s="51"/>
      <c r="Y85" s="31">
        <v>3.0</v>
      </c>
      <c r="Z85" s="32">
        <v>3.0</v>
      </c>
      <c r="AA85" s="24"/>
      <c r="AB85" s="33"/>
      <c r="AC85" s="33"/>
      <c r="AD85" s="33"/>
    </row>
    <row r="86" ht="15.0" customHeight="1">
      <c r="A86" s="34">
        <v>74.0</v>
      </c>
      <c r="B86" s="35" t="s">
        <v>1203</v>
      </c>
      <c r="C86" s="34" t="s">
        <v>1205</v>
      </c>
      <c r="D86" s="35" t="s">
        <v>1206</v>
      </c>
      <c r="E86" s="34" t="s">
        <v>841</v>
      </c>
      <c r="F86" s="35">
        <v>90.0</v>
      </c>
      <c r="G86" s="34">
        <v>3.0</v>
      </c>
      <c r="H86" s="35">
        <v>4.0</v>
      </c>
      <c r="I86" s="34">
        <v>2.0</v>
      </c>
      <c r="J86" s="35">
        <v>2.0</v>
      </c>
      <c r="K86" s="34">
        <v>20.0</v>
      </c>
      <c r="L86" s="39">
        <f t="shared" si="1"/>
        <v>14</v>
      </c>
      <c r="M86" s="40">
        <v>1.0</v>
      </c>
      <c r="N86" s="41">
        <v>2.0</v>
      </c>
      <c r="O86" s="43">
        <f t="shared" si="2"/>
        <v>5</v>
      </c>
      <c r="P86" s="24"/>
      <c r="Q86" s="40">
        <v>2.0</v>
      </c>
      <c r="R86" s="41">
        <v>45.0</v>
      </c>
      <c r="S86" s="45" t="s">
        <v>398</v>
      </c>
      <c r="T86" s="41" t="s">
        <v>154</v>
      </c>
      <c r="U86" s="28"/>
      <c r="V86" s="55" t="s">
        <v>1212</v>
      </c>
      <c r="W86" s="24"/>
      <c r="X86" s="51"/>
      <c r="Y86" s="31">
        <v>1.0</v>
      </c>
      <c r="Z86" s="32">
        <v>3.0</v>
      </c>
      <c r="AA86" s="24"/>
      <c r="AB86" s="33"/>
      <c r="AC86" s="33"/>
      <c r="AD86" s="33"/>
    </row>
    <row r="87" ht="15.0" customHeight="1">
      <c r="A87" s="34">
        <v>74.0</v>
      </c>
      <c r="B87" s="35" t="s">
        <v>1216</v>
      </c>
      <c r="C87" s="34" t="s">
        <v>1217</v>
      </c>
      <c r="D87" s="35" t="s">
        <v>1218</v>
      </c>
      <c r="E87" s="34" t="s">
        <v>735</v>
      </c>
      <c r="F87" s="35">
        <v>90.0</v>
      </c>
      <c r="G87" s="34">
        <v>3.0</v>
      </c>
      <c r="H87" s="35">
        <v>4.0</v>
      </c>
      <c r="I87" s="34">
        <v>2.0</v>
      </c>
      <c r="J87" s="35">
        <v>2.0</v>
      </c>
      <c r="K87" s="34">
        <v>20.0</v>
      </c>
      <c r="L87" s="39">
        <f t="shared" si="1"/>
        <v>14</v>
      </c>
      <c r="M87" s="40">
        <v>1.0</v>
      </c>
      <c r="N87" s="41">
        <v>2.0</v>
      </c>
      <c r="O87" s="43">
        <f t="shared" si="2"/>
        <v>5</v>
      </c>
      <c r="P87" s="24"/>
      <c r="Q87" s="54">
        <v>2.0</v>
      </c>
      <c r="R87" s="41">
        <v>45.0</v>
      </c>
      <c r="S87" s="45" t="s">
        <v>398</v>
      </c>
      <c r="T87" s="41" t="s">
        <v>154</v>
      </c>
      <c r="U87" s="28"/>
      <c r="V87" s="55"/>
      <c r="W87" s="24"/>
      <c r="X87" s="51"/>
      <c r="Y87" s="31">
        <v>1.0</v>
      </c>
      <c r="Z87" s="32">
        <v>3.0</v>
      </c>
      <c r="AA87" s="24"/>
      <c r="AB87" s="33"/>
      <c r="AC87" s="33"/>
      <c r="AD87" s="33"/>
    </row>
    <row r="88" ht="15.0" customHeight="1">
      <c r="A88" s="34">
        <v>75.0</v>
      </c>
      <c r="B88" s="35" t="s">
        <v>1225</v>
      </c>
      <c r="C88" s="34" t="s">
        <v>1205</v>
      </c>
      <c r="D88" s="35" t="s">
        <v>1206</v>
      </c>
      <c r="E88" s="34" t="s">
        <v>841</v>
      </c>
      <c r="F88" s="35">
        <v>90.0</v>
      </c>
      <c r="G88" s="34">
        <v>3.0</v>
      </c>
      <c r="H88" s="35">
        <v>4.0</v>
      </c>
      <c r="I88" s="34">
        <v>2.0</v>
      </c>
      <c r="J88" s="35">
        <v>2.0</v>
      </c>
      <c r="K88" s="34">
        <v>35.0</v>
      </c>
      <c r="L88" s="39">
        <f t="shared" si="1"/>
        <v>15</v>
      </c>
      <c r="M88" s="40">
        <v>2.0</v>
      </c>
      <c r="N88" s="41">
        <v>5.0</v>
      </c>
      <c r="O88" s="43">
        <f t="shared" si="2"/>
        <v>5</v>
      </c>
      <c r="P88" s="24"/>
      <c r="Q88" s="54" t="s">
        <v>443</v>
      </c>
      <c r="R88" s="41">
        <v>180.0</v>
      </c>
      <c r="S88" s="45" t="s">
        <v>1144</v>
      </c>
      <c r="T88" s="41" t="s">
        <v>1127</v>
      </c>
      <c r="U88" s="28"/>
      <c r="V88" s="68"/>
      <c r="W88" s="24"/>
      <c r="X88" s="51"/>
      <c r="Y88" s="31">
        <v>2.0</v>
      </c>
      <c r="Z88" s="32">
        <v>3.0</v>
      </c>
      <c r="AA88" s="24"/>
      <c r="AB88" s="33"/>
      <c r="AC88" s="33"/>
      <c r="AD88" s="33"/>
    </row>
    <row r="89" ht="15.0" customHeight="1">
      <c r="A89" s="71">
        <v>75.0</v>
      </c>
      <c r="B89" s="73" t="s">
        <v>1230</v>
      </c>
      <c r="C89" s="71" t="s">
        <v>1217</v>
      </c>
      <c r="D89" s="73" t="s">
        <v>1218</v>
      </c>
      <c r="E89" s="71" t="s">
        <v>735</v>
      </c>
      <c r="F89" s="73">
        <v>90.0</v>
      </c>
      <c r="G89" s="71">
        <v>3.0</v>
      </c>
      <c r="H89" s="73">
        <v>4.0</v>
      </c>
      <c r="I89" s="71">
        <v>2.0</v>
      </c>
      <c r="J89" s="73">
        <v>2.0</v>
      </c>
      <c r="K89" s="71">
        <v>35.0</v>
      </c>
      <c r="L89" s="76">
        <f t="shared" si="1"/>
        <v>15</v>
      </c>
      <c r="M89" s="77">
        <v>2.0</v>
      </c>
      <c r="N89" s="79">
        <v>5.0</v>
      </c>
      <c r="O89" s="84">
        <f t="shared" si="2"/>
        <v>5</v>
      </c>
      <c r="P89" s="24"/>
      <c r="Q89" s="77" t="s">
        <v>443</v>
      </c>
      <c r="R89" s="79">
        <v>180.0</v>
      </c>
      <c r="S89" s="86" t="s">
        <v>1144</v>
      </c>
      <c r="T89" s="79" t="s">
        <v>1127</v>
      </c>
      <c r="U89" s="28"/>
      <c r="V89" s="87"/>
      <c r="W89" s="24"/>
      <c r="X89" s="51"/>
      <c r="Y89" s="31">
        <v>2.0</v>
      </c>
      <c r="Z89" s="32">
        <v>3.0</v>
      </c>
      <c r="AA89" s="24"/>
      <c r="AB89" s="33"/>
      <c r="AC89" s="33"/>
      <c r="AD89" s="33"/>
    </row>
    <row r="90" ht="15.0" customHeight="1">
      <c r="A90" s="71">
        <v>76.0</v>
      </c>
      <c r="B90" s="73" t="s">
        <v>1236</v>
      </c>
      <c r="C90" s="71" t="s">
        <v>1205</v>
      </c>
      <c r="D90" s="73" t="s">
        <v>1206</v>
      </c>
      <c r="E90" s="71" t="s">
        <v>841</v>
      </c>
      <c r="F90" s="73">
        <v>100.0</v>
      </c>
      <c r="G90" s="71">
        <v>5.0</v>
      </c>
      <c r="H90" s="73">
        <v>5.0</v>
      </c>
      <c r="I90" s="71">
        <v>2.0</v>
      </c>
      <c r="J90" s="73">
        <v>3.0</v>
      </c>
      <c r="K90" s="71">
        <v>45.0</v>
      </c>
      <c r="L90" s="76">
        <f t="shared" si="1"/>
        <v>20</v>
      </c>
      <c r="M90" s="77">
        <v>3.0</v>
      </c>
      <c r="N90" s="79">
        <v>7.0</v>
      </c>
      <c r="O90" s="84">
        <f t="shared" si="2"/>
        <v>5</v>
      </c>
      <c r="P90" s="24"/>
      <c r="Q90" s="89" t="s">
        <v>443</v>
      </c>
      <c r="R90" s="79">
        <v>255.0</v>
      </c>
      <c r="S90" s="86" t="s">
        <v>1144</v>
      </c>
      <c r="T90" s="79" t="s">
        <v>1127</v>
      </c>
      <c r="U90" s="28"/>
      <c r="V90" s="92" t="s">
        <v>1212</v>
      </c>
      <c r="W90" s="24"/>
      <c r="X90" s="51"/>
      <c r="Y90" s="31">
        <v>3.0</v>
      </c>
      <c r="Z90" s="32">
        <v>3.0</v>
      </c>
      <c r="AA90" s="24"/>
      <c r="AB90" s="33"/>
      <c r="AC90" s="33"/>
      <c r="AD90" s="33"/>
    </row>
    <row r="91" ht="15.0" customHeight="1">
      <c r="A91" s="71">
        <v>76.0</v>
      </c>
      <c r="B91" s="73" t="s">
        <v>1238</v>
      </c>
      <c r="C91" s="71" t="s">
        <v>1217</v>
      </c>
      <c r="D91" s="73" t="s">
        <v>1218</v>
      </c>
      <c r="E91" s="71" t="s">
        <v>735</v>
      </c>
      <c r="F91" s="73">
        <v>100.0</v>
      </c>
      <c r="G91" s="71">
        <v>5.0</v>
      </c>
      <c r="H91" s="73">
        <v>5.0</v>
      </c>
      <c r="I91" s="71">
        <v>2.0</v>
      </c>
      <c r="J91" s="73">
        <v>3.0</v>
      </c>
      <c r="K91" s="71">
        <v>45.0</v>
      </c>
      <c r="L91" s="76">
        <f t="shared" si="1"/>
        <v>20</v>
      </c>
      <c r="M91" s="77">
        <v>3.0</v>
      </c>
      <c r="N91" s="79">
        <v>7.0</v>
      </c>
      <c r="O91" s="84">
        <f t="shared" si="2"/>
        <v>5</v>
      </c>
      <c r="P91" s="24"/>
      <c r="Q91" s="89" t="s">
        <v>443</v>
      </c>
      <c r="R91" s="79">
        <v>255.0</v>
      </c>
      <c r="S91" s="86" t="s">
        <v>1144</v>
      </c>
      <c r="T91" s="79" t="s">
        <v>1127</v>
      </c>
      <c r="U91" s="28"/>
      <c r="V91" s="90"/>
      <c r="W91" s="24"/>
      <c r="X91" s="51"/>
      <c r="Y91" s="31">
        <v>3.0</v>
      </c>
      <c r="Z91" s="32">
        <v>3.0</v>
      </c>
      <c r="AA91" s="24"/>
      <c r="AB91" s="33"/>
      <c r="AC91" s="33"/>
      <c r="AD91" s="33"/>
    </row>
    <row r="92" ht="15.0" customHeight="1">
      <c r="A92" s="34">
        <v>77.0</v>
      </c>
      <c r="B92" s="35" t="s">
        <v>1239</v>
      </c>
      <c r="C92" s="34" t="s">
        <v>535</v>
      </c>
      <c r="D92" s="35" t="s">
        <v>1240</v>
      </c>
      <c r="E92" s="34" t="s">
        <v>694</v>
      </c>
      <c r="F92" s="35">
        <v>90.0</v>
      </c>
      <c r="G92" s="34">
        <v>3.0</v>
      </c>
      <c r="H92" s="35">
        <v>2.0</v>
      </c>
      <c r="I92" s="34">
        <v>3.0</v>
      </c>
      <c r="J92" s="35">
        <v>3.0</v>
      </c>
      <c r="K92" s="34">
        <v>90.0</v>
      </c>
      <c r="L92" s="39">
        <f t="shared" si="1"/>
        <v>16</v>
      </c>
      <c r="M92" s="40">
        <v>3.0</v>
      </c>
      <c r="N92" s="41">
        <v>3.0</v>
      </c>
      <c r="O92" s="43">
        <f t="shared" si="2"/>
        <v>25</v>
      </c>
      <c r="P92" s="24"/>
      <c r="Q92" s="40">
        <v>2.0</v>
      </c>
      <c r="R92" s="41">
        <v>110.0</v>
      </c>
      <c r="S92" s="45" t="s">
        <v>398</v>
      </c>
      <c r="T92" s="41" t="s">
        <v>153</v>
      </c>
      <c r="U92" s="28"/>
      <c r="V92" s="50" t="s">
        <v>1241</v>
      </c>
      <c r="W92" s="24"/>
      <c r="X92" s="51"/>
      <c r="Y92" s="31">
        <v>1.0</v>
      </c>
      <c r="Z92" s="32">
        <v>2.0</v>
      </c>
      <c r="AA92" s="24"/>
      <c r="AB92" s="52"/>
    </row>
    <row r="93" ht="15.0" customHeight="1">
      <c r="A93" s="34">
        <v>78.0</v>
      </c>
      <c r="B93" s="35" t="s">
        <v>1242</v>
      </c>
      <c r="C93" s="34" t="s">
        <v>535</v>
      </c>
      <c r="D93" s="35" t="s">
        <v>1240</v>
      </c>
      <c r="E93" s="34" t="s">
        <v>694</v>
      </c>
      <c r="F93" s="35">
        <v>100.0</v>
      </c>
      <c r="G93" s="34">
        <v>4.0</v>
      </c>
      <c r="H93" s="35">
        <v>3.0</v>
      </c>
      <c r="I93" s="34">
        <v>3.0</v>
      </c>
      <c r="J93" s="35">
        <v>3.0</v>
      </c>
      <c r="K93" s="34">
        <v>105.0</v>
      </c>
      <c r="L93" s="39">
        <f t="shared" si="1"/>
        <v>20</v>
      </c>
      <c r="M93" s="40">
        <v>4.0</v>
      </c>
      <c r="N93" s="41">
        <v>4.0</v>
      </c>
      <c r="O93" s="43">
        <f t="shared" si="2"/>
        <v>17</v>
      </c>
      <c r="P93" s="24"/>
      <c r="Q93" s="54" t="s">
        <v>443</v>
      </c>
      <c r="R93" s="41">
        <v>240.0</v>
      </c>
      <c r="S93" s="45" t="s">
        <v>398</v>
      </c>
      <c r="T93" s="41" t="s">
        <v>153</v>
      </c>
      <c r="U93" s="28"/>
      <c r="V93" s="55" t="s">
        <v>1243</v>
      </c>
      <c r="W93" s="24"/>
      <c r="X93" s="51"/>
      <c r="Y93" s="31">
        <v>3.0</v>
      </c>
      <c r="Z93" s="32">
        <v>3.0</v>
      </c>
      <c r="AA93" s="24"/>
    </row>
    <row r="94" ht="15.0" customHeight="1">
      <c r="A94" s="34">
        <v>79.0</v>
      </c>
      <c r="B94" s="35" t="s">
        <v>1244</v>
      </c>
      <c r="C94" s="34" t="s">
        <v>1245</v>
      </c>
      <c r="D94" s="35" t="s">
        <v>1246</v>
      </c>
      <c r="E94" s="34" t="s">
        <v>1015</v>
      </c>
      <c r="F94" s="35">
        <v>100.0</v>
      </c>
      <c r="G94" s="34">
        <v>3.0</v>
      </c>
      <c r="H94" s="35">
        <v>3.0</v>
      </c>
      <c r="I94" s="34">
        <v>2.0</v>
      </c>
      <c r="J94" s="35">
        <v>2.0</v>
      </c>
      <c r="K94" s="34">
        <v>15.0</v>
      </c>
      <c r="L94" s="39">
        <f t="shared" si="1"/>
        <v>14</v>
      </c>
      <c r="M94" s="40">
        <v>2.0</v>
      </c>
      <c r="N94" s="41">
        <v>3.0</v>
      </c>
      <c r="O94" s="43">
        <f t="shared" si="2"/>
        <v>5</v>
      </c>
      <c r="P94" s="24"/>
      <c r="Q94" s="54">
        <v>2.0</v>
      </c>
      <c r="R94" s="41">
        <v>110.0</v>
      </c>
      <c r="S94" s="45" t="s">
        <v>1247</v>
      </c>
      <c r="T94" s="41" t="s">
        <v>156</v>
      </c>
      <c r="U94" s="28"/>
      <c r="V94" s="68"/>
      <c r="W94" s="24"/>
      <c r="X94" s="51"/>
      <c r="Y94" s="31">
        <v>1.0</v>
      </c>
      <c r="Z94" s="32">
        <v>2.0</v>
      </c>
      <c r="AA94" s="24"/>
    </row>
    <row r="95" ht="15.0" customHeight="1">
      <c r="A95" s="71">
        <v>80.0</v>
      </c>
      <c r="B95" s="73" t="s">
        <v>1248</v>
      </c>
      <c r="C95" s="71" t="s">
        <v>1245</v>
      </c>
      <c r="D95" s="73" t="s">
        <v>1246</v>
      </c>
      <c r="E95" s="71" t="s">
        <v>1015</v>
      </c>
      <c r="F95" s="73">
        <v>100.0</v>
      </c>
      <c r="G95" s="71">
        <v>3.0</v>
      </c>
      <c r="H95" s="73">
        <v>4.0</v>
      </c>
      <c r="I95" s="71">
        <v>4.0</v>
      </c>
      <c r="J95" s="73">
        <v>3.0</v>
      </c>
      <c r="K95" s="71">
        <v>30.0</v>
      </c>
      <c r="L95" s="76">
        <f t="shared" si="1"/>
        <v>19</v>
      </c>
      <c r="M95" s="77">
        <v>3.0</v>
      </c>
      <c r="N95" s="79">
        <v>4.0</v>
      </c>
      <c r="O95" s="84">
        <f t="shared" si="2"/>
        <v>5</v>
      </c>
      <c r="P95" s="24"/>
      <c r="Q95" s="77" t="s">
        <v>443</v>
      </c>
      <c r="R95" s="79">
        <v>225.0</v>
      </c>
      <c r="S95" s="86" t="s">
        <v>398</v>
      </c>
      <c r="T95" s="79" t="s">
        <v>154</v>
      </c>
      <c r="U95" s="28"/>
      <c r="V95" s="87"/>
      <c r="W95" s="24"/>
      <c r="X95" s="51"/>
      <c r="Y95" s="31">
        <v>3.0</v>
      </c>
      <c r="Z95" s="32">
        <v>3.0</v>
      </c>
      <c r="AA95" s="24"/>
    </row>
    <row r="96" ht="15.0" customHeight="1">
      <c r="A96" s="71">
        <v>81.0</v>
      </c>
      <c r="B96" s="73" t="s">
        <v>1249</v>
      </c>
      <c r="C96" s="71" t="s">
        <v>1250</v>
      </c>
      <c r="D96" s="73" t="s">
        <v>1218</v>
      </c>
      <c r="E96" s="71" t="s">
        <v>541</v>
      </c>
      <c r="F96" s="73">
        <v>80.0</v>
      </c>
      <c r="G96" s="71">
        <v>2.0</v>
      </c>
      <c r="H96" s="73">
        <v>3.0</v>
      </c>
      <c r="I96" s="71">
        <v>3.0</v>
      </c>
      <c r="J96" s="73">
        <v>2.0</v>
      </c>
      <c r="K96" s="71">
        <v>45.0</v>
      </c>
      <c r="L96" s="76">
        <f t="shared" si="1"/>
        <v>13</v>
      </c>
      <c r="M96" s="77">
        <v>1.0</v>
      </c>
      <c r="N96" s="79">
        <v>1.0</v>
      </c>
      <c r="O96" s="84">
        <f t="shared" si="2"/>
        <v>9</v>
      </c>
      <c r="P96" s="24"/>
      <c r="Q96" s="89">
        <v>2.0</v>
      </c>
      <c r="R96" s="79">
        <v>110.0</v>
      </c>
      <c r="S96" s="86" t="s">
        <v>398</v>
      </c>
      <c r="T96" s="79" t="s">
        <v>156</v>
      </c>
      <c r="U96" s="28"/>
      <c r="V96" s="90" t="s">
        <v>1251</v>
      </c>
      <c r="W96" s="24"/>
      <c r="X96" s="51"/>
      <c r="Y96" s="31">
        <v>1.0</v>
      </c>
      <c r="Z96" s="32">
        <v>3.0</v>
      </c>
      <c r="AA96" s="24"/>
      <c r="AB96" s="33"/>
      <c r="AC96" s="33"/>
      <c r="AD96" s="33"/>
    </row>
    <row r="97" ht="15.0" customHeight="1">
      <c r="A97" s="71">
        <v>82.0</v>
      </c>
      <c r="B97" s="73" t="s">
        <v>1252</v>
      </c>
      <c r="C97" s="71" t="s">
        <v>1250</v>
      </c>
      <c r="D97" s="73" t="s">
        <v>1218</v>
      </c>
      <c r="E97" s="71" t="s">
        <v>541</v>
      </c>
      <c r="F97" s="73">
        <v>90.0</v>
      </c>
      <c r="G97" s="74">
        <v>3.0</v>
      </c>
      <c r="H97" s="73">
        <v>3.0</v>
      </c>
      <c r="I97" s="71">
        <v>5.0</v>
      </c>
      <c r="J97" s="73">
        <v>3.0</v>
      </c>
      <c r="K97" s="71">
        <v>70.0</v>
      </c>
      <c r="L97" s="76">
        <f t="shared" si="1"/>
        <v>19</v>
      </c>
      <c r="M97" s="77">
        <v>2.0</v>
      </c>
      <c r="N97" s="79">
        <v>4.0</v>
      </c>
      <c r="O97" s="84">
        <f t="shared" si="2"/>
        <v>11</v>
      </c>
      <c r="P97" s="24"/>
      <c r="Q97" s="89" t="s">
        <v>443</v>
      </c>
      <c r="R97" s="79">
        <v>240.0</v>
      </c>
      <c r="S97" s="86" t="s">
        <v>1253</v>
      </c>
      <c r="T97" s="79" t="s">
        <v>989</v>
      </c>
      <c r="U97" s="28"/>
      <c r="V97" s="87" t="s">
        <v>1254</v>
      </c>
      <c r="W97" s="24"/>
      <c r="X97" s="51"/>
      <c r="Y97" s="31">
        <v>2.0</v>
      </c>
      <c r="Z97" s="32">
        <v>3.0</v>
      </c>
      <c r="AA97" s="24"/>
      <c r="AB97" s="33"/>
      <c r="AC97" s="33"/>
      <c r="AD97" s="33"/>
    </row>
    <row r="98" ht="15.0" customHeight="1">
      <c r="A98" s="34">
        <v>83.0</v>
      </c>
      <c r="B98" s="35" t="s">
        <v>1255</v>
      </c>
      <c r="C98" s="34" t="s">
        <v>727</v>
      </c>
      <c r="D98" s="35" t="s">
        <v>1256</v>
      </c>
      <c r="E98" s="34" t="s">
        <v>645</v>
      </c>
      <c r="F98" s="35">
        <v>90.0</v>
      </c>
      <c r="G98" s="34">
        <v>3.0</v>
      </c>
      <c r="H98" s="35">
        <v>2.0</v>
      </c>
      <c r="I98" s="93">
        <v>3.0</v>
      </c>
      <c r="J98" s="35">
        <v>3.0</v>
      </c>
      <c r="K98" s="34">
        <v>60.0</v>
      </c>
      <c r="L98" s="39">
        <f t="shared" si="1"/>
        <v>16</v>
      </c>
      <c r="M98" s="40">
        <v>1.0</v>
      </c>
      <c r="N98" s="41">
        <v>2.0</v>
      </c>
      <c r="O98" s="43">
        <f t="shared" si="2"/>
        <v>5</v>
      </c>
      <c r="P98" s="24"/>
      <c r="Q98" s="40">
        <v>3.0</v>
      </c>
      <c r="R98" s="41">
        <v>255.0</v>
      </c>
      <c r="S98" s="45" t="s">
        <v>1257</v>
      </c>
      <c r="T98" s="41" t="s">
        <v>153</v>
      </c>
      <c r="U98" s="28"/>
      <c r="V98" s="50" t="s">
        <v>1258</v>
      </c>
      <c r="W98" s="24"/>
      <c r="X98" s="51"/>
      <c r="Y98" s="31">
        <v>3.0</v>
      </c>
      <c r="Z98" s="32">
        <v>3.0</v>
      </c>
      <c r="AA98" s="24"/>
      <c r="AB98" s="33"/>
      <c r="AC98" s="33"/>
      <c r="AD98" s="33"/>
    </row>
    <row r="99" ht="15.0" customHeight="1">
      <c r="A99" s="34">
        <v>84.0</v>
      </c>
      <c r="B99" s="35" t="s">
        <v>1259</v>
      </c>
      <c r="C99" s="34" t="s">
        <v>727</v>
      </c>
      <c r="D99" s="35" t="s">
        <v>1260</v>
      </c>
      <c r="E99" s="34" t="s">
        <v>1161</v>
      </c>
      <c r="F99" s="35">
        <v>90.0</v>
      </c>
      <c r="G99" s="34">
        <v>3.0</v>
      </c>
      <c r="H99" s="35">
        <v>2.0</v>
      </c>
      <c r="I99" s="34">
        <v>2.0</v>
      </c>
      <c r="J99" s="35">
        <v>2.0</v>
      </c>
      <c r="K99" s="34">
        <v>75.0</v>
      </c>
      <c r="L99" s="39">
        <f t="shared" si="1"/>
        <v>14</v>
      </c>
      <c r="M99" s="40">
        <v>3.0</v>
      </c>
      <c r="N99" s="41">
        <v>3.0</v>
      </c>
      <c r="O99" s="43">
        <f t="shared" si="2"/>
        <v>17</v>
      </c>
      <c r="P99" s="24"/>
      <c r="Q99" s="54">
        <v>2.0</v>
      </c>
      <c r="R99" s="41">
        <v>110.0</v>
      </c>
      <c r="S99" s="45" t="s">
        <v>398</v>
      </c>
      <c r="T99" s="41" t="s">
        <v>153</v>
      </c>
      <c r="U99" s="28"/>
      <c r="V99" s="55" t="s">
        <v>1241</v>
      </c>
      <c r="W99" s="24"/>
      <c r="X99" s="51"/>
      <c r="Y99" s="31">
        <v>1.0</v>
      </c>
      <c r="Z99" s="32">
        <v>2.0</v>
      </c>
      <c r="AA99" s="24"/>
      <c r="AB99" s="33"/>
      <c r="AC99" s="33"/>
      <c r="AD99" s="33"/>
    </row>
    <row r="100" ht="15.0" customHeight="1">
      <c r="A100" s="34">
        <v>85.0</v>
      </c>
      <c r="B100" s="35" t="s">
        <v>1262</v>
      </c>
      <c r="C100" s="34" t="s">
        <v>727</v>
      </c>
      <c r="D100" s="35" t="s">
        <v>1260</v>
      </c>
      <c r="E100" s="34" t="s">
        <v>1161</v>
      </c>
      <c r="F100" s="53">
        <v>100.0</v>
      </c>
      <c r="G100" s="34">
        <v>4.0</v>
      </c>
      <c r="H100" s="35">
        <v>3.0</v>
      </c>
      <c r="I100" s="93">
        <v>3.0</v>
      </c>
      <c r="J100" s="53">
        <v>3.0</v>
      </c>
      <c r="K100" s="34">
        <v>110.0</v>
      </c>
      <c r="L100" s="39">
        <f t="shared" si="1"/>
        <v>20</v>
      </c>
      <c r="M100" s="40">
        <v>3.0</v>
      </c>
      <c r="N100" s="41">
        <v>4.0</v>
      </c>
      <c r="O100" s="43">
        <f t="shared" si="2"/>
        <v>19</v>
      </c>
      <c r="P100" s="24"/>
      <c r="Q100" s="54" t="s">
        <v>443</v>
      </c>
      <c r="R100" s="41">
        <v>255.0</v>
      </c>
      <c r="S100" s="45" t="s">
        <v>398</v>
      </c>
      <c r="T100" s="41" t="s">
        <v>153</v>
      </c>
      <c r="U100" s="28"/>
      <c r="V100" s="68" t="s">
        <v>1263</v>
      </c>
      <c r="W100" s="24"/>
      <c r="X100" s="51"/>
      <c r="Y100" s="31">
        <v>3.0</v>
      </c>
      <c r="Z100" s="32">
        <v>3.0</v>
      </c>
      <c r="AA100" s="24"/>
      <c r="AB100" s="33"/>
      <c r="AC100" s="33"/>
      <c r="AD100" s="33"/>
    </row>
    <row r="101" ht="15.0" customHeight="1">
      <c r="A101" s="71">
        <v>86.0</v>
      </c>
      <c r="B101" s="73" t="s">
        <v>1264</v>
      </c>
      <c r="C101" s="71" t="s">
        <v>629</v>
      </c>
      <c r="D101" s="73" t="s">
        <v>1265</v>
      </c>
      <c r="E101" s="71" t="s">
        <v>781</v>
      </c>
      <c r="F101" s="73">
        <v>100.0</v>
      </c>
      <c r="G101" s="71">
        <v>2.0</v>
      </c>
      <c r="H101" s="73">
        <v>2.0</v>
      </c>
      <c r="I101" s="71">
        <v>2.0</v>
      </c>
      <c r="J101" s="73">
        <v>3.0</v>
      </c>
      <c r="K101" s="71">
        <v>45.0</v>
      </c>
      <c r="L101" s="76">
        <f t="shared" si="1"/>
        <v>14</v>
      </c>
      <c r="M101" s="77">
        <v>2.0</v>
      </c>
      <c r="N101" s="79">
        <v>4.0</v>
      </c>
      <c r="O101" s="84">
        <f t="shared" si="2"/>
        <v>6</v>
      </c>
      <c r="P101" s="24"/>
      <c r="Q101" s="77">
        <v>2.0</v>
      </c>
      <c r="R101" s="79">
        <v>110.0</v>
      </c>
      <c r="S101" s="86" t="s">
        <v>398</v>
      </c>
      <c r="T101" s="79" t="s">
        <v>157</v>
      </c>
      <c r="U101" s="28"/>
      <c r="V101" s="90" t="s">
        <v>1268</v>
      </c>
      <c r="W101" s="24"/>
      <c r="X101" s="51"/>
      <c r="Y101" s="31">
        <v>1.0</v>
      </c>
      <c r="Z101" s="32">
        <v>2.0</v>
      </c>
      <c r="AA101" s="24"/>
      <c r="AB101" s="33"/>
      <c r="AC101" s="33"/>
      <c r="AD101" s="33"/>
    </row>
    <row r="102" ht="15.0" customHeight="1">
      <c r="A102" s="71">
        <v>87.0</v>
      </c>
      <c r="B102" s="73" t="s">
        <v>1271</v>
      </c>
      <c r="C102" s="71" t="s">
        <v>1272</v>
      </c>
      <c r="D102" s="73" t="s">
        <v>1265</v>
      </c>
      <c r="E102" s="71" t="s">
        <v>781</v>
      </c>
      <c r="F102" s="73">
        <v>100.0</v>
      </c>
      <c r="G102" s="71">
        <v>3.0</v>
      </c>
      <c r="H102" s="73">
        <v>3.0</v>
      </c>
      <c r="I102" s="71">
        <v>3.0</v>
      </c>
      <c r="J102" s="73">
        <v>3.0</v>
      </c>
      <c r="K102" s="71">
        <v>70.0</v>
      </c>
      <c r="L102" s="76">
        <f t="shared" si="1"/>
        <v>18</v>
      </c>
      <c r="M102" s="77">
        <v>3.0</v>
      </c>
      <c r="N102" s="79">
        <v>5.0</v>
      </c>
      <c r="O102" s="84">
        <f t="shared" si="2"/>
        <v>8</v>
      </c>
      <c r="P102" s="24"/>
      <c r="Q102" s="89" t="s">
        <v>443</v>
      </c>
      <c r="R102" s="79">
        <v>225.0</v>
      </c>
      <c r="S102" s="86" t="s">
        <v>398</v>
      </c>
      <c r="T102" s="79" t="s">
        <v>157</v>
      </c>
      <c r="U102" s="28"/>
      <c r="V102" s="90" t="s">
        <v>964</v>
      </c>
      <c r="W102" s="24"/>
      <c r="X102" s="51"/>
      <c r="Y102" s="31">
        <v>3.0</v>
      </c>
      <c r="Z102" s="32">
        <v>3.0</v>
      </c>
      <c r="AA102" s="24"/>
      <c r="AB102" s="33"/>
      <c r="AC102" s="33"/>
      <c r="AD102" s="33"/>
    </row>
    <row r="103" ht="15.0" customHeight="1">
      <c r="A103" s="71">
        <v>88.0</v>
      </c>
      <c r="B103" s="73" t="s">
        <v>1277</v>
      </c>
      <c r="C103" s="71" t="s">
        <v>616</v>
      </c>
      <c r="D103" s="73" t="s">
        <v>1278</v>
      </c>
      <c r="E103" s="71" t="s">
        <v>958</v>
      </c>
      <c r="F103" s="73">
        <v>100.0</v>
      </c>
      <c r="G103" s="71">
        <v>3.0</v>
      </c>
      <c r="H103" s="73">
        <v>2.0</v>
      </c>
      <c r="I103" s="71">
        <v>2.0</v>
      </c>
      <c r="J103" s="73">
        <v>2.0</v>
      </c>
      <c r="K103" s="71">
        <v>25.0</v>
      </c>
      <c r="L103" s="76">
        <f t="shared" si="1"/>
        <v>13</v>
      </c>
      <c r="M103" s="77">
        <v>1.0</v>
      </c>
      <c r="N103" s="79">
        <v>3.0</v>
      </c>
      <c r="O103" s="84">
        <f t="shared" si="2"/>
        <v>5</v>
      </c>
      <c r="P103" s="24"/>
      <c r="Q103" s="89">
        <v>2.0</v>
      </c>
      <c r="R103" s="79">
        <v>110.0</v>
      </c>
      <c r="S103" s="86" t="s">
        <v>398</v>
      </c>
      <c r="T103" s="79" t="s">
        <v>153</v>
      </c>
      <c r="U103" s="28"/>
      <c r="V103" s="92" t="s">
        <v>1280</v>
      </c>
      <c r="W103" s="24"/>
      <c r="X103" s="51"/>
      <c r="Y103" s="31">
        <v>1.0</v>
      </c>
      <c r="Z103" s="32">
        <v>2.0</v>
      </c>
      <c r="AA103" s="24"/>
      <c r="AB103" s="33"/>
      <c r="AC103" s="33"/>
      <c r="AD103" s="33"/>
    </row>
    <row r="104" ht="15.0" customHeight="1">
      <c r="A104" s="34">
        <v>88.0</v>
      </c>
      <c r="B104" s="35" t="s">
        <v>1281</v>
      </c>
      <c r="C104" s="34" t="s">
        <v>1282</v>
      </c>
      <c r="D104" s="35" t="s">
        <v>1283</v>
      </c>
      <c r="E104" s="34" t="s">
        <v>965</v>
      </c>
      <c r="F104" s="35">
        <v>100.0</v>
      </c>
      <c r="G104" s="34">
        <v>3.0</v>
      </c>
      <c r="H104" s="35">
        <v>2.0</v>
      </c>
      <c r="I104" s="34">
        <v>2.0</v>
      </c>
      <c r="J104" s="35">
        <v>2.0</v>
      </c>
      <c r="K104" s="34">
        <v>25.0</v>
      </c>
      <c r="L104" s="39">
        <f t="shared" si="1"/>
        <v>13</v>
      </c>
      <c r="M104" s="40">
        <v>1.0</v>
      </c>
      <c r="N104" s="41">
        <v>3.0</v>
      </c>
      <c r="O104" s="43">
        <f t="shared" si="2"/>
        <v>5</v>
      </c>
      <c r="P104" s="24"/>
      <c r="Q104" s="40">
        <v>2.0</v>
      </c>
      <c r="R104" s="41">
        <v>110.0</v>
      </c>
      <c r="S104" s="45" t="s">
        <v>398</v>
      </c>
      <c r="T104" s="41" t="s">
        <v>153</v>
      </c>
      <c r="U104" s="28"/>
      <c r="V104" s="55"/>
      <c r="W104" s="24"/>
      <c r="X104" s="51"/>
      <c r="Y104" s="31">
        <v>1.0</v>
      </c>
      <c r="Z104" s="32">
        <v>2.0</v>
      </c>
      <c r="AA104" s="24"/>
      <c r="AB104" s="33"/>
      <c r="AC104" s="33"/>
      <c r="AD104" s="33"/>
    </row>
    <row r="105" ht="15.0" customHeight="1">
      <c r="A105" s="34">
        <v>89.0</v>
      </c>
      <c r="B105" s="35" t="s">
        <v>1285</v>
      </c>
      <c r="C105" s="34" t="s">
        <v>616</v>
      </c>
      <c r="D105" s="35" t="s">
        <v>1278</v>
      </c>
      <c r="E105" s="34" t="s">
        <v>958</v>
      </c>
      <c r="F105" s="35">
        <v>110.0</v>
      </c>
      <c r="G105" s="34">
        <v>4.0</v>
      </c>
      <c r="H105" s="35">
        <v>3.0</v>
      </c>
      <c r="I105" s="34">
        <v>3.0</v>
      </c>
      <c r="J105" s="35">
        <v>4.0</v>
      </c>
      <c r="K105" s="34">
        <v>50.0</v>
      </c>
      <c r="L105" s="39">
        <f t="shared" si="1"/>
        <v>20</v>
      </c>
      <c r="M105" s="40">
        <v>3.0</v>
      </c>
      <c r="N105" s="41">
        <v>3.0</v>
      </c>
      <c r="O105" s="43">
        <f t="shared" si="2"/>
        <v>5</v>
      </c>
      <c r="P105" s="24"/>
      <c r="Q105" s="54" t="s">
        <v>443</v>
      </c>
      <c r="R105" s="41">
        <v>225.0</v>
      </c>
      <c r="S105" s="45" t="s">
        <v>398</v>
      </c>
      <c r="T105" s="41" t="s">
        <v>153</v>
      </c>
      <c r="U105" s="28"/>
      <c r="V105" s="55"/>
      <c r="W105" s="24"/>
      <c r="X105" s="51"/>
      <c r="Y105" s="31">
        <v>3.0</v>
      </c>
      <c r="Z105" s="32">
        <v>3.0</v>
      </c>
      <c r="AA105" s="24"/>
      <c r="AB105" s="33"/>
      <c r="AC105" s="33"/>
      <c r="AD105" s="33"/>
    </row>
    <row r="106" ht="15.0" customHeight="1">
      <c r="A106" s="34">
        <v>89.0</v>
      </c>
      <c r="B106" s="35" t="s">
        <v>1288</v>
      </c>
      <c r="C106" s="34" t="s">
        <v>1282</v>
      </c>
      <c r="D106" s="35" t="s">
        <v>1283</v>
      </c>
      <c r="E106" s="34" t="s">
        <v>965</v>
      </c>
      <c r="F106" s="35">
        <v>110.0</v>
      </c>
      <c r="G106" s="34">
        <v>4.0</v>
      </c>
      <c r="H106" s="35">
        <v>3.0</v>
      </c>
      <c r="I106" s="34">
        <v>3.0</v>
      </c>
      <c r="J106" s="35">
        <v>4.0</v>
      </c>
      <c r="K106" s="34">
        <v>50.0</v>
      </c>
      <c r="L106" s="39">
        <f t="shared" si="1"/>
        <v>20</v>
      </c>
      <c r="M106" s="40">
        <v>2.0</v>
      </c>
      <c r="N106" s="41">
        <v>4.0</v>
      </c>
      <c r="O106" s="43">
        <f t="shared" si="2"/>
        <v>5</v>
      </c>
      <c r="P106" s="24"/>
      <c r="Q106" s="54" t="s">
        <v>443</v>
      </c>
      <c r="R106" s="41">
        <v>225.0</v>
      </c>
      <c r="S106" s="45" t="s">
        <v>398</v>
      </c>
      <c r="T106" s="41" t="s">
        <v>153</v>
      </c>
      <c r="U106" s="28"/>
      <c r="V106" s="68"/>
      <c r="W106" s="24"/>
      <c r="X106" s="51"/>
      <c r="Y106" s="31">
        <v>3.0</v>
      </c>
      <c r="Z106" s="32">
        <v>3.0</v>
      </c>
      <c r="AA106" s="24"/>
      <c r="AB106" s="33"/>
      <c r="AC106" s="33"/>
      <c r="AD106" s="33"/>
    </row>
    <row r="107" ht="15.0" customHeight="1">
      <c r="A107" s="71">
        <v>90.0</v>
      </c>
      <c r="B107" s="73" t="s">
        <v>1289</v>
      </c>
      <c r="C107" s="71" t="s">
        <v>629</v>
      </c>
      <c r="D107" s="73" t="s">
        <v>1290</v>
      </c>
      <c r="E107" s="71" t="s">
        <v>922</v>
      </c>
      <c r="F107" s="73">
        <v>90.0</v>
      </c>
      <c r="G107" s="71">
        <v>3.0</v>
      </c>
      <c r="H107" s="73">
        <v>4.0</v>
      </c>
      <c r="I107" s="71">
        <v>2.0</v>
      </c>
      <c r="J107" s="73">
        <v>1.0</v>
      </c>
      <c r="K107" s="71">
        <v>40.0</v>
      </c>
      <c r="L107" s="76">
        <f t="shared" si="1"/>
        <v>14</v>
      </c>
      <c r="M107" s="77">
        <v>1.0</v>
      </c>
      <c r="N107" s="79">
        <v>1.0</v>
      </c>
      <c r="O107" s="84">
        <f t="shared" si="2"/>
        <v>5</v>
      </c>
      <c r="P107" s="24"/>
      <c r="Q107" s="77">
        <v>2.0</v>
      </c>
      <c r="R107" s="79">
        <v>110.0</v>
      </c>
      <c r="S107" s="86" t="s">
        <v>1126</v>
      </c>
      <c r="T107" s="79" t="s">
        <v>154</v>
      </c>
      <c r="U107" s="28"/>
      <c r="V107" s="87" t="s">
        <v>1295</v>
      </c>
      <c r="W107" s="24"/>
      <c r="X107" s="51"/>
      <c r="Y107" s="31">
        <v>1.0</v>
      </c>
      <c r="Z107" s="32">
        <v>2.0</v>
      </c>
      <c r="AA107" s="24"/>
      <c r="AB107" s="33"/>
      <c r="AC107" s="33"/>
      <c r="AD107" s="33"/>
    </row>
    <row r="108" ht="15.0" customHeight="1">
      <c r="A108" s="71">
        <v>91.0</v>
      </c>
      <c r="B108" s="73" t="s">
        <v>1297</v>
      </c>
      <c r="C108" s="71" t="s">
        <v>1272</v>
      </c>
      <c r="D108" s="73" t="s">
        <v>1290</v>
      </c>
      <c r="E108" s="71" t="s">
        <v>922</v>
      </c>
      <c r="F108" s="73">
        <v>90.0</v>
      </c>
      <c r="G108" s="71">
        <v>3.0</v>
      </c>
      <c r="H108" s="73">
        <v>8.0</v>
      </c>
      <c r="I108" s="71">
        <v>3.0</v>
      </c>
      <c r="J108" s="73">
        <v>2.0</v>
      </c>
      <c r="K108" s="71">
        <v>70.0</v>
      </c>
      <c r="L108" s="76">
        <f t="shared" si="1"/>
        <v>21</v>
      </c>
      <c r="M108" s="77">
        <v>3.0</v>
      </c>
      <c r="N108" s="79">
        <v>5.0</v>
      </c>
      <c r="O108" s="84">
        <f t="shared" si="2"/>
        <v>8</v>
      </c>
      <c r="P108" s="24"/>
      <c r="Q108" s="89" t="s">
        <v>443</v>
      </c>
      <c r="R108" s="79">
        <v>240.0</v>
      </c>
      <c r="S108" s="86" t="s">
        <v>1126</v>
      </c>
      <c r="T108" s="79" t="s">
        <v>154</v>
      </c>
      <c r="U108" s="28"/>
      <c r="V108" s="92"/>
      <c r="W108" s="24"/>
      <c r="X108" s="51"/>
      <c r="Y108" s="31">
        <v>3.0</v>
      </c>
      <c r="Z108" s="32">
        <v>3.0</v>
      </c>
      <c r="AA108" s="24"/>
      <c r="AB108" s="33"/>
      <c r="AC108" s="33"/>
      <c r="AD108" s="33"/>
    </row>
    <row r="109" ht="15.0" customHeight="1">
      <c r="A109" s="71">
        <v>92.0</v>
      </c>
      <c r="B109" s="73" t="s">
        <v>1299</v>
      </c>
      <c r="C109" s="71" t="s">
        <v>1300</v>
      </c>
      <c r="D109" s="73" t="s">
        <v>824</v>
      </c>
      <c r="E109" s="71"/>
      <c r="F109" s="73">
        <v>90.0</v>
      </c>
      <c r="G109" s="71">
        <v>2.0</v>
      </c>
      <c r="H109" s="73">
        <v>2.0</v>
      </c>
      <c r="I109" s="71">
        <v>4.0</v>
      </c>
      <c r="J109" s="73">
        <v>2.0</v>
      </c>
      <c r="K109" s="71">
        <v>80.0</v>
      </c>
      <c r="L109" s="76">
        <f t="shared" si="1"/>
        <v>15</v>
      </c>
      <c r="M109" s="77">
        <v>3.0</v>
      </c>
      <c r="N109" s="79">
        <v>1.0</v>
      </c>
      <c r="O109" s="84">
        <f t="shared" si="2"/>
        <v>29</v>
      </c>
      <c r="P109" s="24"/>
      <c r="Q109" s="89">
        <v>2.0</v>
      </c>
      <c r="R109" s="79">
        <v>110.0</v>
      </c>
      <c r="S109" s="86" t="s">
        <v>398</v>
      </c>
      <c r="T109" s="79" t="s">
        <v>156</v>
      </c>
      <c r="U109" s="28"/>
      <c r="V109" s="90" t="s">
        <v>1304</v>
      </c>
      <c r="W109" s="24"/>
      <c r="X109" s="51"/>
      <c r="Y109" s="31">
        <v>1.0</v>
      </c>
      <c r="Z109" s="32">
        <v>3.0</v>
      </c>
      <c r="AA109" s="24"/>
      <c r="AB109" s="33"/>
      <c r="AC109" s="33"/>
      <c r="AD109" s="33"/>
    </row>
    <row r="110" ht="15.0" customHeight="1">
      <c r="A110" s="34">
        <v>93.0</v>
      </c>
      <c r="B110" s="35" t="s">
        <v>1306</v>
      </c>
      <c r="C110" s="34" t="s">
        <v>1300</v>
      </c>
      <c r="D110" s="35" t="s">
        <v>824</v>
      </c>
      <c r="E110" s="34"/>
      <c r="F110" s="35">
        <v>90.0</v>
      </c>
      <c r="G110" s="34">
        <v>2.0</v>
      </c>
      <c r="H110" s="35">
        <v>2.0</v>
      </c>
      <c r="I110" s="34">
        <v>4.0</v>
      </c>
      <c r="J110" s="35">
        <v>2.0</v>
      </c>
      <c r="K110" s="34">
        <v>95.0</v>
      </c>
      <c r="L110" s="39">
        <f t="shared" si="1"/>
        <v>15</v>
      </c>
      <c r="M110" s="40">
        <v>3.0</v>
      </c>
      <c r="N110" s="41">
        <v>1.0</v>
      </c>
      <c r="O110" s="43">
        <f t="shared" si="2"/>
        <v>21</v>
      </c>
      <c r="P110" s="24"/>
      <c r="Q110" s="40" t="s">
        <v>443</v>
      </c>
      <c r="R110" s="41">
        <v>210.0</v>
      </c>
      <c r="S110" s="45" t="s">
        <v>1144</v>
      </c>
      <c r="T110" s="41" t="s">
        <v>410</v>
      </c>
      <c r="U110" s="28"/>
      <c r="V110" s="50"/>
      <c r="W110" s="24"/>
      <c r="X110" s="51"/>
      <c r="Y110" s="31">
        <v>2.0</v>
      </c>
      <c r="Z110" s="32">
        <v>3.0</v>
      </c>
      <c r="AA110" s="24"/>
      <c r="AB110" s="52"/>
    </row>
    <row r="111" ht="15.0" customHeight="1">
      <c r="A111" s="34">
        <v>94.0</v>
      </c>
      <c r="B111" s="35" t="s">
        <v>1311</v>
      </c>
      <c r="C111" s="34" t="s">
        <v>1300</v>
      </c>
      <c r="D111" s="35" t="s">
        <v>622</v>
      </c>
      <c r="E111" s="34"/>
      <c r="F111" s="53">
        <v>100.0</v>
      </c>
      <c r="G111" s="34">
        <v>3.0</v>
      </c>
      <c r="H111" s="53">
        <v>3.0</v>
      </c>
      <c r="I111" s="34">
        <v>5.0</v>
      </c>
      <c r="J111" s="35">
        <v>3.0</v>
      </c>
      <c r="K111" s="34">
        <v>110.0</v>
      </c>
      <c r="L111" s="39">
        <f t="shared" si="1"/>
        <v>21</v>
      </c>
      <c r="M111" s="40">
        <v>3.0</v>
      </c>
      <c r="N111" s="41">
        <v>3.0</v>
      </c>
      <c r="O111" s="43">
        <f t="shared" si="2"/>
        <v>19</v>
      </c>
      <c r="P111" s="24"/>
      <c r="Q111" s="54" t="s">
        <v>443</v>
      </c>
      <c r="R111" s="41">
        <v>255.0</v>
      </c>
      <c r="S111" s="45" t="s">
        <v>1317</v>
      </c>
      <c r="T111" s="41" t="s">
        <v>1153</v>
      </c>
      <c r="U111" s="28"/>
      <c r="V111" s="55" t="s">
        <v>1319</v>
      </c>
      <c r="W111" s="24"/>
      <c r="X111" s="51"/>
      <c r="Y111" s="31">
        <v>3.0</v>
      </c>
      <c r="Z111" s="32">
        <v>3.0</v>
      </c>
      <c r="AA111" s="24"/>
    </row>
    <row r="112" ht="15.0" customHeight="1">
      <c r="A112" s="34">
        <v>95.0</v>
      </c>
      <c r="B112" s="35" t="s">
        <v>1320</v>
      </c>
      <c r="C112" s="34" t="s">
        <v>1205</v>
      </c>
      <c r="D112" s="35" t="s">
        <v>1206</v>
      </c>
      <c r="E112" s="34" t="s">
        <v>1224</v>
      </c>
      <c r="F112" s="35">
        <v>90.0</v>
      </c>
      <c r="G112" s="34">
        <v>2.0</v>
      </c>
      <c r="H112" s="35">
        <v>7.0</v>
      </c>
      <c r="I112" s="34">
        <v>2.0</v>
      </c>
      <c r="J112" s="35">
        <v>2.0</v>
      </c>
      <c r="K112" s="34">
        <v>70.0</v>
      </c>
      <c r="L112" s="39">
        <f t="shared" si="1"/>
        <v>18</v>
      </c>
      <c r="M112" s="40">
        <v>7.0</v>
      </c>
      <c r="N112" s="41">
        <v>6.0</v>
      </c>
      <c r="O112" s="43">
        <f t="shared" si="2"/>
        <v>15</v>
      </c>
      <c r="P112" s="24"/>
      <c r="Q112" s="54">
        <v>3.0</v>
      </c>
      <c r="R112" s="41">
        <v>255.0</v>
      </c>
      <c r="S112" s="45" t="s">
        <v>1325</v>
      </c>
      <c r="T112" s="41" t="s">
        <v>154</v>
      </c>
      <c r="U112" s="28"/>
      <c r="V112" s="68" t="s">
        <v>1326</v>
      </c>
      <c r="W112" s="24"/>
      <c r="X112" s="51"/>
      <c r="Y112" s="31">
        <v>1.0</v>
      </c>
      <c r="Z112" s="32">
        <v>2.0</v>
      </c>
      <c r="AA112" s="24"/>
    </row>
    <row r="113" ht="15.0" customHeight="1">
      <c r="A113" s="71">
        <v>96.0</v>
      </c>
      <c r="B113" s="73" t="s">
        <v>1328</v>
      </c>
      <c r="C113" s="71" t="s">
        <v>620</v>
      </c>
      <c r="D113" s="73" t="s">
        <v>1330</v>
      </c>
      <c r="E113" s="71" t="s">
        <v>801</v>
      </c>
      <c r="F113" s="88">
        <v>100.0</v>
      </c>
      <c r="G113" s="71">
        <v>2.0</v>
      </c>
      <c r="H113" s="73">
        <v>2.0</v>
      </c>
      <c r="I113" s="71">
        <v>2.0</v>
      </c>
      <c r="J113" s="73">
        <v>3.0</v>
      </c>
      <c r="K113" s="71">
        <v>42.0</v>
      </c>
      <c r="L113" s="76">
        <f t="shared" si="1"/>
        <v>14</v>
      </c>
      <c r="M113" s="77">
        <v>2.0</v>
      </c>
      <c r="N113" s="79">
        <v>3.0</v>
      </c>
      <c r="O113" s="84">
        <f t="shared" si="2"/>
        <v>6</v>
      </c>
      <c r="P113" s="24"/>
      <c r="Q113" s="77">
        <v>2.0</v>
      </c>
      <c r="R113" s="79">
        <v>110.0</v>
      </c>
      <c r="S113" s="86" t="s">
        <v>398</v>
      </c>
      <c r="T113" s="79" t="s">
        <v>157</v>
      </c>
      <c r="U113" s="28"/>
      <c r="V113" s="87" t="s">
        <v>1335</v>
      </c>
      <c r="W113" s="24"/>
      <c r="X113" s="51"/>
      <c r="Y113" s="31">
        <v>1.0</v>
      </c>
      <c r="Z113" s="32">
        <v>2.0</v>
      </c>
      <c r="AA113" s="24"/>
    </row>
    <row r="114" ht="15.0" customHeight="1">
      <c r="A114" s="71">
        <v>97.0</v>
      </c>
      <c r="B114" s="73" t="s">
        <v>1337</v>
      </c>
      <c r="C114" s="71" t="s">
        <v>620</v>
      </c>
      <c r="D114" s="73" t="s">
        <v>1330</v>
      </c>
      <c r="E114" s="71" t="s">
        <v>801</v>
      </c>
      <c r="F114" s="73">
        <v>100.0</v>
      </c>
      <c r="G114" s="71">
        <v>3.0</v>
      </c>
      <c r="H114" s="73">
        <v>3.0</v>
      </c>
      <c r="I114" s="71">
        <v>3.0</v>
      </c>
      <c r="J114" s="73">
        <v>4.0</v>
      </c>
      <c r="K114" s="71">
        <v>67.0</v>
      </c>
      <c r="L114" s="76">
        <f t="shared" si="1"/>
        <v>19</v>
      </c>
      <c r="M114" s="77">
        <v>3.0</v>
      </c>
      <c r="N114" s="79">
        <v>4.0</v>
      </c>
      <c r="O114" s="84">
        <f t="shared" si="2"/>
        <v>7</v>
      </c>
      <c r="P114" s="24"/>
      <c r="Q114" s="89" t="s">
        <v>443</v>
      </c>
      <c r="R114" s="79">
        <v>225.0</v>
      </c>
      <c r="S114" s="86" t="s">
        <v>398</v>
      </c>
      <c r="T114" s="79" t="s">
        <v>157</v>
      </c>
      <c r="U114" s="28"/>
      <c r="V114" s="90" t="s">
        <v>1343</v>
      </c>
      <c r="W114" s="24"/>
      <c r="X114" s="51"/>
      <c r="Y114" s="31">
        <v>3.0</v>
      </c>
      <c r="Z114" s="32">
        <v>3.0</v>
      </c>
      <c r="AA114" s="24"/>
      <c r="AB114" s="33"/>
      <c r="AC114" s="33"/>
      <c r="AD114" s="33"/>
    </row>
    <row r="115" ht="15.0" customHeight="1">
      <c r="A115" s="71">
        <v>98.0</v>
      </c>
      <c r="B115" s="73" t="s">
        <v>1345</v>
      </c>
      <c r="C115" s="71" t="s">
        <v>629</v>
      </c>
      <c r="D115" s="73" t="s">
        <v>1347</v>
      </c>
      <c r="E115" s="71" t="s">
        <v>885</v>
      </c>
      <c r="F115" s="73">
        <v>90.0</v>
      </c>
      <c r="G115" s="71">
        <v>4.0</v>
      </c>
      <c r="H115" s="73">
        <v>3.0</v>
      </c>
      <c r="I115" s="71">
        <v>1.0</v>
      </c>
      <c r="J115" s="73">
        <v>1.0</v>
      </c>
      <c r="K115" s="71">
        <v>50.0</v>
      </c>
      <c r="L115" s="76">
        <f t="shared" si="1"/>
        <v>13</v>
      </c>
      <c r="M115" s="77">
        <v>1.0</v>
      </c>
      <c r="N115" s="79">
        <v>1.0</v>
      </c>
      <c r="O115" s="84">
        <f t="shared" si="2"/>
        <v>8</v>
      </c>
      <c r="P115" s="24"/>
      <c r="Q115" s="89">
        <v>2.0</v>
      </c>
      <c r="R115" s="79">
        <v>75.0</v>
      </c>
      <c r="S115" s="86" t="s">
        <v>398</v>
      </c>
      <c r="T115" s="79" t="s">
        <v>153</v>
      </c>
      <c r="U115" s="28"/>
      <c r="V115" s="87"/>
      <c r="W115" s="24"/>
      <c r="X115" s="51"/>
      <c r="Y115" s="31">
        <v>1.0</v>
      </c>
      <c r="Z115" s="32">
        <v>2.0</v>
      </c>
      <c r="AA115" s="24"/>
      <c r="AB115" s="33"/>
      <c r="AC115" s="33"/>
      <c r="AD115" s="33"/>
    </row>
    <row r="116" ht="15.0" customHeight="1">
      <c r="A116" s="34">
        <v>99.0</v>
      </c>
      <c r="B116" s="35" t="s">
        <v>1353</v>
      </c>
      <c r="C116" s="34" t="s">
        <v>629</v>
      </c>
      <c r="D116" s="35" t="s">
        <v>1347</v>
      </c>
      <c r="E116" s="34" t="s">
        <v>885</v>
      </c>
      <c r="F116" s="35">
        <v>90.0</v>
      </c>
      <c r="G116" s="34">
        <v>5.0</v>
      </c>
      <c r="H116" s="35">
        <v>4.0</v>
      </c>
      <c r="I116" s="34">
        <v>2.0</v>
      </c>
      <c r="J116" s="35">
        <v>2.0</v>
      </c>
      <c r="K116" s="34">
        <v>75.0</v>
      </c>
      <c r="L116" s="39">
        <f t="shared" si="1"/>
        <v>18</v>
      </c>
      <c r="M116" s="40">
        <v>2.0</v>
      </c>
      <c r="N116" s="41">
        <v>4.0</v>
      </c>
      <c r="O116" s="43">
        <f t="shared" si="2"/>
        <v>9</v>
      </c>
      <c r="P116" s="24"/>
      <c r="Q116" s="40" t="s">
        <v>443</v>
      </c>
      <c r="R116" s="41">
        <v>240.0</v>
      </c>
      <c r="S116" s="45" t="s">
        <v>398</v>
      </c>
      <c r="T116" s="41" t="s">
        <v>153</v>
      </c>
      <c r="U116" s="28"/>
      <c r="V116" s="50"/>
      <c r="W116" s="24"/>
      <c r="X116" s="51"/>
      <c r="Y116" s="31">
        <v>3.0</v>
      </c>
      <c r="Z116" s="32">
        <v>3.0</v>
      </c>
      <c r="AA116" s="24"/>
      <c r="AB116" s="33"/>
      <c r="AC116" s="33"/>
      <c r="AD116" s="33"/>
    </row>
    <row r="117" ht="15.0" customHeight="1">
      <c r="A117" s="34">
        <v>100.0</v>
      </c>
      <c r="B117" s="35" t="s">
        <v>1360</v>
      </c>
      <c r="C117" s="34" t="s">
        <v>580</v>
      </c>
      <c r="D117" s="35" t="s">
        <v>1361</v>
      </c>
      <c r="E117" s="34" t="s">
        <v>534</v>
      </c>
      <c r="F117" s="35">
        <v>90.0</v>
      </c>
      <c r="G117" s="34">
        <v>2.0</v>
      </c>
      <c r="H117" s="35">
        <v>2.0</v>
      </c>
      <c r="I117" s="34">
        <v>2.0</v>
      </c>
      <c r="J117" s="35">
        <v>2.0</v>
      </c>
      <c r="K117" s="34">
        <v>100.0</v>
      </c>
      <c r="L117" s="39">
        <f t="shared" si="1"/>
        <v>14</v>
      </c>
      <c r="M117" s="40">
        <v>1.0</v>
      </c>
      <c r="N117" s="41">
        <v>2.0</v>
      </c>
      <c r="O117" s="43">
        <f t="shared" si="2"/>
        <v>30</v>
      </c>
      <c r="P117" s="24"/>
      <c r="Q117" s="54">
        <v>2.0</v>
      </c>
      <c r="R117" s="41">
        <v>110.0</v>
      </c>
      <c r="S117" s="45" t="s">
        <v>398</v>
      </c>
      <c r="T117" s="41" t="s">
        <v>410</v>
      </c>
      <c r="U117" s="28"/>
      <c r="V117" s="55" t="s">
        <v>1254</v>
      </c>
      <c r="W117" s="24"/>
      <c r="X117" s="51"/>
      <c r="Y117" s="31">
        <v>1.0</v>
      </c>
      <c r="Z117" s="32">
        <v>2.0</v>
      </c>
      <c r="AA117" s="24"/>
      <c r="AB117" s="33"/>
      <c r="AC117" s="33"/>
      <c r="AD117" s="33"/>
    </row>
    <row r="118" ht="15.0" customHeight="1">
      <c r="A118" s="34">
        <v>101.0</v>
      </c>
      <c r="B118" s="35" t="s">
        <v>1369</v>
      </c>
      <c r="C118" s="34" t="s">
        <v>580</v>
      </c>
      <c r="D118" s="35" t="s">
        <v>1361</v>
      </c>
      <c r="E118" s="34" t="s">
        <v>534</v>
      </c>
      <c r="F118" s="53">
        <v>100.0</v>
      </c>
      <c r="G118" s="34">
        <v>2.0</v>
      </c>
      <c r="H118" s="35">
        <v>3.0</v>
      </c>
      <c r="I118" s="34">
        <v>3.0</v>
      </c>
      <c r="J118" s="35">
        <v>3.0</v>
      </c>
      <c r="K118" s="34">
        <v>150.0</v>
      </c>
      <c r="L118" s="39">
        <f t="shared" si="1"/>
        <v>20</v>
      </c>
      <c r="M118" s="40">
        <v>2.0</v>
      </c>
      <c r="N118" s="41">
        <v>4.0</v>
      </c>
      <c r="O118" s="43">
        <f t="shared" si="2"/>
        <v>30</v>
      </c>
      <c r="P118" s="24"/>
      <c r="Q118" s="54" t="s">
        <v>443</v>
      </c>
      <c r="R118" s="41">
        <v>240.0</v>
      </c>
      <c r="S118" s="45" t="s">
        <v>398</v>
      </c>
      <c r="T118" s="41" t="s">
        <v>410</v>
      </c>
      <c r="U118" s="28"/>
      <c r="V118" s="68" t="s">
        <v>1251</v>
      </c>
      <c r="W118" s="24"/>
      <c r="X118" s="51"/>
      <c r="Y118" s="31">
        <v>3.0</v>
      </c>
      <c r="Z118" s="32">
        <v>3.0</v>
      </c>
      <c r="AA118" s="24"/>
      <c r="AB118" s="33"/>
      <c r="AC118" s="33"/>
      <c r="AD118" s="33"/>
    </row>
    <row r="119" ht="15.0" customHeight="1">
      <c r="A119" s="71">
        <v>102.0</v>
      </c>
      <c r="B119" s="73" t="s">
        <v>1374</v>
      </c>
      <c r="C119" s="71" t="s">
        <v>1376</v>
      </c>
      <c r="D119" s="73" t="s">
        <v>296</v>
      </c>
      <c r="E119" s="71" t="s">
        <v>753</v>
      </c>
      <c r="F119" s="88">
        <v>100.0</v>
      </c>
      <c r="G119" s="71">
        <v>2.0</v>
      </c>
      <c r="H119" s="73">
        <v>3.0</v>
      </c>
      <c r="I119" s="74">
        <v>3.0</v>
      </c>
      <c r="J119" s="73">
        <v>2.0</v>
      </c>
      <c r="K119" s="71">
        <v>40.0</v>
      </c>
      <c r="L119" s="76">
        <f t="shared" si="1"/>
        <v>15</v>
      </c>
      <c r="M119" s="77">
        <v>1.0</v>
      </c>
      <c r="N119" s="79">
        <v>1.0</v>
      </c>
      <c r="O119" s="84">
        <f t="shared" si="2"/>
        <v>5</v>
      </c>
      <c r="P119" s="24"/>
      <c r="Q119" s="77">
        <v>2.0</v>
      </c>
      <c r="R119" s="79">
        <v>210.0</v>
      </c>
      <c r="S119" s="86" t="s">
        <v>994</v>
      </c>
      <c r="T119" s="79" t="s">
        <v>154</v>
      </c>
      <c r="U119" s="28"/>
      <c r="V119" s="90" t="s">
        <v>1382</v>
      </c>
      <c r="W119" s="24"/>
      <c r="X119" s="51"/>
      <c r="Y119" s="31">
        <v>1.0</v>
      </c>
      <c r="Z119" s="32">
        <v>2.0</v>
      </c>
      <c r="AA119" s="24"/>
      <c r="AB119" s="33"/>
      <c r="AC119" s="33"/>
      <c r="AD119" s="33"/>
    </row>
    <row r="120" ht="15.0" customHeight="1">
      <c r="A120" s="71">
        <v>103.0</v>
      </c>
      <c r="B120" s="73" t="s">
        <v>1384</v>
      </c>
      <c r="C120" s="71" t="s">
        <v>1376</v>
      </c>
      <c r="D120" s="73" t="s">
        <v>296</v>
      </c>
      <c r="E120" s="71" t="s">
        <v>753</v>
      </c>
      <c r="F120" s="73">
        <v>100.0</v>
      </c>
      <c r="G120" s="71">
        <v>3.0</v>
      </c>
      <c r="H120" s="73">
        <v>3.0</v>
      </c>
      <c r="I120" s="71">
        <v>5.0</v>
      </c>
      <c r="J120" s="73">
        <v>3.0</v>
      </c>
      <c r="K120" s="71">
        <v>55.0</v>
      </c>
      <c r="L120" s="76">
        <f t="shared" si="1"/>
        <v>19</v>
      </c>
      <c r="M120" s="77">
        <v>3.0</v>
      </c>
      <c r="N120" s="79">
        <v>5.0</v>
      </c>
      <c r="O120" s="84">
        <f t="shared" si="2"/>
        <v>5</v>
      </c>
      <c r="P120" s="24"/>
      <c r="Q120" s="89" t="s">
        <v>443</v>
      </c>
      <c r="R120" s="79">
        <v>255.0</v>
      </c>
      <c r="S120" s="86" t="s">
        <v>994</v>
      </c>
      <c r="T120" s="79" t="s">
        <v>156</v>
      </c>
      <c r="U120" s="28"/>
      <c r="V120" s="90" t="s">
        <v>1389</v>
      </c>
      <c r="W120" s="24"/>
      <c r="X120" s="51"/>
      <c r="Y120" s="31">
        <v>3.0</v>
      </c>
      <c r="Z120" s="32">
        <v>3.0</v>
      </c>
      <c r="AA120" s="24"/>
      <c r="AB120" s="33"/>
      <c r="AC120" s="33"/>
      <c r="AD120" s="33"/>
    </row>
    <row r="121" ht="15.0" customHeight="1">
      <c r="A121" s="71">
        <v>103.0</v>
      </c>
      <c r="B121" s="73" t="s">
        <v>1391</v>
      </c>
      <c r="C121" s="71" t="s">
        <v>1392</v>
      </c>
      <c r="D121" s="73" t="s">
        <v>719</v>
      </c>
      <c r="E121" s="71" t="s">
        <v>753</v>
      </c>
      <c r="F121" s="73">
        <v>100.0</v>
      </c>
      <c r="G121" s="71">
        <v>4.0</v>
      </c>
      <c r="H121" s="73">
        <v>3.0</v>
      </c>
      <c r="I121" s="71">
        <v>5.0</v>
      </c>
      <c r="J121" s="73">
        <v>3.0</v>
      </c>
      <c r="K121" s="71">
        <v>45.0</v>
      </c>
      <c r="L121" s="76">
        <f t="shared" si="1"/>
        <v>20</v>
      </c>
      <c r="M121" s="77">
        <v>7.0</v>
      </c>
      <c r="N121" s="79">
        <v>8.0</v>
      </c>
      <c r="O121" s="84">
        <f t="shared" si="2"/>
        <v>5</v>
      </c>
      <c r="P121" s="24"/>
      <c r="Q121" s="89" t="s">
        <v>443</v>
      </c>
      <c r="R121" s="79">
        <v>255.0</v>
      </c>
      <c r="S121" s="86" t="s">
        <v>994</v>
      </c>
      <c r="T121" s="79" t="s">
        <v>156</v>
      </c>
      <c r="U121" s="28"/>
      <c r="V121" s="92"/>
      <c r="W121" s="24"/>
      <c r="X121" s="51"/>
      <c r="Y121" s="31">
        <v>3.0</v>
      </c>
      <c r="Z121" s="32">
        <v>3.0</v>
      </c>
      <c r="AA121" s="24"/>
      <c r="AB121" s="33"/>
      <c r="AC121" s="33"/>
      <c r="AD121" s="33"/>
    </row>
    <row r="122" ht="15.0" customHeight="1">
      <c r="A122" s="34">
        <v>104.0</v>
      </c>
      <c r="B122" s="35" t="s">
        <v>1399</v>
      </c>
      <c r="C122" s="34" t="s">
        <v>606</v>
      </c>
      <c r="D122" s="35" t="s">
        <v>1400</v>
      </c>
      <c r="E122" s="34" t="s">
        <v>560</v>
      </c>
      <c r="F122" s="35">
        <v>90.0</v>
      </c>
      <c r="G122" s="34">
        <v>2.0</v>
      </c>
      <c r="H122" s="35">
        <v>3.0</v>
      </c>
      <c r="I122" s="34">
        <v>2.0</v>
      </c>
      <c r="J122" s="35">
        <v>2.0</v>
      </c>
      <c r="K122" s="34">
        <v>35.0</v>
      </c>
      <c r="L122" s="39">
        <f t="shared" si="1"/>
        <v>13</v>
      </c>
      <c r="M122" s="40">
        <v>1.0</v>
      </c>
      <c r="N122" s="41">
        <v>1.0</v>
      </c>
      <c r="O122" s="43">
        <f t="shared" si="2"/>
        <v>5</v>
      </c>
      <c r="P122" s="24"/>
      <c r="Q122" s="40">
        <v>2.0</v>
      </c>
      <c r="R122" s="41">
        <v>110.0</v>
      </c>
      <c r="S122" s="45" t="s">
        <v>1406</v>
      </c>
      <c r="T122" s="41" t="s">
        <v>1407</v>
      </c>
      <c r="U122" s="28"/>
      <c r="V122" s="55" t="s">
        <v>1409</v>
      </c>
      <c r="W122" s="24"/>
      <c r="X122" s="51"/>
      <c r="Y122" s="31">
        <v>1.0</v>
      </c>
      <c r="Z122" s="32">
        <v>2.0</v>
      </c>
      <c r="AA122" s="24"/>
      <c r="AB122" s="33"/>
      <c r="AC122" s="33"/>
      <c r="AD122" s="33"/>
    </row>
    <row r="123" ht="15.0" customHeight="1">
      <c r="A123" s="34">
        <v>105.0</v>
      </c>
      <c r="B123" s="35" t="s">
        <v>1411</v>
      </c>
      <c r="C123" s="34" t="s">
        <v>606</v>
      </c>
      <c r="D123" s="35" t="s">
        <v>1400</v>
      </c>
      <c r="E123" s="34" t="s">
        <v>560</v>
      </c>
      <c r="F123" s="53">
        <v>100.0</v>
      </c>
      <c r="G123" s="34">
        <v>3.0</v>
      </c>
      <c r="H123" s="35">
        <v>4.0</v>
      </c>
      <c r="I123" s="34">
        <v>2.0</v>
      </c>
      <c r="J123" s="35">
        <v>3.0</v>
      </c>
      <c r="K123" s="34">
        <v>45.0</v>
      </c>
      <c r="L123" s="39">
        <f t="shared" si="1"/>
        <v>17</v>
      </c>
      <c r="M123" s="40">
        <v>2.0</v>
      </c>
      <c r="N123" s="41">
        <v>3.0</v>
      </c>
      <c r="O123" s="43">
        <f t="shared" si="2"/>
        <v>5</v>
      </c>
      <c r="P123" s="24"/>
      <c r="Q123" s="54" t="s">
        <v>443</v>
      </c>
      <c r="R123" s="41">
        <v>225.0</v>
      </c>
      <c r="S123" s="45" t="s">
        <v>1416</v>
      </c>
      <c r="T123" s="41" t="s">
        <v>153</v>
      </c>
      <c r="U123" s="28"/>
      <c r="V123" s="55" t="s">
        <v>1417</v>
      </c>
      <c r="W123" s="24"/>
      <c r="X123" s="51"/>
      <c r="Y123" s="31">
        <v>3.0</v>
      </c>
      <c r="Z123" s="32">
        <v>3.0</v>
      </c>
      <c r="AA123" s="24"/>
      <c r="AB123" s="33"/>
      <c r="AC123" s="33"/>
      <c r="AD123" s="33"/>
    </row>
    <row r="124" ht="15.0" customHeight="1">
      <c r="A124" s="34">
        <v>105.0</v>
      </c>
      <c r="B124" s="35" t="s">
        <v>1420</v>
      </c>
      <c r="C124" s="34" t="s">
        <v>1421</v>
      </c>
      <c r="D124" s="35" t="s">
        <v>1422</v>
      </c>
      <c r="E124" s="34" t="s">
        <v>1024</v>
      </c>
      <c r="F124" s="53">
        <v>100.0</v>
      </c>
      <c r="G124" s="34">
        <v>3.0</v>
      </c>
      <c r="H124" s="35">
        <v>4.0</v>
      </c>
      <c r="I124" s="34">
        <v>2.0</v>
      </c>
      <c r="J124" s="35">
        <v>3.0</v>
      </c>
      <c r="K124" s="34">
        <v>45.0</v>
      </c>
      <c r="L124" s="39">
        <f t="shared" si="1"/>
        <v>17</v>
      </c>
      <c r="M124" s="40">
        <v>2.0</v>
      </c>
      <c r="N124" s="41">
        <v>3.0</v>
      </c>
      <c r="O124" s="43">
        <f t="shared" si="2"/>
        <v>5</v>
      </c>
      <c r="P124" s="24"/>
      <c r="Q124" s="54" t="s">
        <v>443</v>
      </c>
      <c r="R124" s="41">
        <v>225.0</v>
      </c>
      <c r="S124" s="45" t="s">
        <v>1406</v>
      </c>
      <c r="T124" s="41" t="s">
        <v>1407</v>
      </c>
      <c r="U124" s="28"/>
      <c r="V124" s="68"/>
      <c r="W124" s="24"/>
      <c r="X124" s="51"/>
      <c r="Y124" s="31">
        <v>3.0</v>
      </c>
      <c r="Z124" s="32">
        <v>3.0</v>
      </c>
      <c r="AA124" s="24"/>
      <c r="AB124" s="33"/>
      <c r="AC124" s="33"/>
      <c r="AD124" s="33"/>
    </row>
    <row r="125" ht="15.0" customHeight="1">
      <c r="A125" s="71">
        <v>106.0</v>
      </c>
      <c r="B125" s="73" t="s">
        <v>1427</v>
      </c>
      <c r="C125" s="71" t="s">
        <v>585</v>
      </c>
      <c r="D125" s="73" t="s">
        <v>1428</v>
      </c>
      <c r="E125" s="71" t="s">
        <v>1199</v>
      </c>
      <c r="F125" s="73">
        <v>90.0</v>
      </c>
      <c r="G125" s="71">
        <v>5.0</v>
      </c>
      <c r="H125" s="73">
        <v>2.0</v>
      </c>
      <c r="I125" s="71">
        <v>2.0</v>
      </c>
      <c r="J125" s="73">
        <v>4.0</v>
      </c>
      <c r="K125" s="71">
        <v>87.0</v>
      </c>
      <c r="L125" s="76">
        <f t="shared" si="1"/>
        <v>18</v>
      </c>
      <c r="M125" s="77">
        <v>3.0</v>
      </c>
      <c r="N125" s="79">
        <v>3.0</v>
      </c>
      <c r="O125" s="84">
        <f t="shared" si="2"/>
        <v>12</v>
      </c>
      <c r="P125" s="24"/>
      <c r="Q125" s="77" t="s">
        <v>443</v>
      </c>
      <c r="R125" s="79">
        <v>255.0</v>
      </c>
      <c r="S125" s="86" t="s">
        <v>1433</v>
      </c>
      <c r="T125" s="79" t="s">
        <v>153</v>
      </c>
      <c r="U125" s="28"/>
      <c r="V125" s="87" t="s">
        <v>1434</v>
      </c>
      <c r="W125" s="24"/>
      <c r="X125" s="51"/>
      <c r="Y125" s="31">
        <v>3.0</v>
      </c>
      <c r="Z125" s="32">
        <v>3.0</v>
      </c>
      <c r="AA125" s="24"/>
      <c r="AB125" s="33"/>
      <c r="AC125" s="33"/>
      <c r="AD125" s="33"/>
    </row>
    <row r="126" ht="15.0" customHeight="1">
      <c r="A126" s="71">
        <v>107.0</v>
      </c>
      <c r="B126" s="73" t="s">
        <v>1436</v>
      </c>
      <c r="C126" s="71" t="s">
        <v>585</v>
      </c>
      <c r="D126" s="73" t="s">
        <v>1437</v>
      </c>
      <c r="E126" s="71" t="s">
        <v>801</v>
      </c>
      <c r="F126" s="73">
        <v>90.0</v>
      </c>
      <c r="G126" s="71">
        <v>4.0</v>
      </c>
      <c r="H126" s="73">
        <v>3.0</v>
      </c>
      <c r="I126" s="71">
        <v>2.0</v>
      </c>
      <c r="J126" s="73">
        <v>4.0</v>
      </c>
      <c r="K126" s="71">
        <v>76.0</v>
      </c>
      <c r="L126" s="76">
        <f t="shared" si="1"/>
        <v>18</v>
      </c>
      <c r="M126" s="77">
        <v>3.0</v>
      </c>
      <c r="N126" s="79">
        <v>4.0</v>
      </c>
      <c r="O126" s="84">
        <f t="shared" si="2"/>
        <v>9</v>
      </c>
      <c r="P126" s="24"/>
      <c r="Q126" s="89" t="s">
        <v>443</v>
      </c>
      <c r="R126" s="79">
        <v>255.0</v>
      </c>
      <c r="S126" s="86" t="s">
        <v>1442</v>
      </c>
      <c r="T126" s="79" t="s">
        <v>154</v>
      </c>
      <c r="U126" s="28"/>
      <c r="V126" s="92" t="s">
        <v>1280</v>
      </c>
      <c r="W126" s="24"/>
      <c r="X126" s="51"/>
      <c r="Y126" s="31">
        <v>3.0</v>
      </c>
      <c r="Z126" s="32">
        <v>3.0</v>
      </c>
      <c r="AA126" s="24"/>
      <c r="AB126" s="33"/>
      <c r="AC126" s="33"/>
      <c r="AD126" s="33"/>
    </row>
    <row r="127" ht="15.0" customHeight="1">
      <c r="A127" s="71">
        <v>108.0</v>
      </c>
      <c r="B127" s="73" t="s">
        <v>1444</v>
      </c>
      <c r="C127" s="71" t="s">
        <v>613</v>
      </c>
      <c r="D127" s="73" t="s">
        <v>1445</v>
      </c>
      <c r="E127" s="71" t="s">
        <v>588</v>
      </c>
      <c r="F127" s="73">
        <v>100.0</v>
      </c>
      <c r="G127" s="71">
        <v>2.0</v>
      </c>
      <c r="H127" s="73">
        <v>3.0</v>
      </c>
      <c r="I127" s="74">
        <v>3.0</v>
      </c>
      <c r="J127" s="73">
        <v>3.0</v>
      </c>
      <c r="K127" s="71">
        <v>30.0</v>
      </c>
      <c r="L127" s="76">
        <f t="shared" si="1"/>
        <v>16</v>
      </c>
      <c r="M127" s="77">
        <v>3.0</v>
      </c>
      <c r="N127" s="79">
        <v>4.0</v>
      </c>
      <c r="O127" s="84">
        <f t="shared" si="2"/>
        <v>5</v>
      </c>
      <c r="P127" s="24"/>
      <c r="Q127" s="89">
        <v>3.0</v>
      </c>
      <c r="R127" s="79">
        <v>255.0</v>
      </c>
      <c r="S127" s="86" t="s">
        <v>1455</v>
      </c>
      <c r="T127" s="79" t="s">
        <v>662</v>
      </c>
      <c r="U127" s="28"/>
      <c r="V127" s="90" t="s">
        <v>1456</v>
      </c>
      <c r="W127" s="24"/>
      <c r="X127" s="51"/>
      <c r="Y127" s="31">
        <v>1.0</v>
      </c>
      <c r="Z127" s="32">
        <v>2.0</v>
      </c>
      <c r="AA127" s="24"/>
      <c r="AB127" s="33"/>
      <c r="AC127" s="33"/>
      <c r="AD127" s="33"/>
    </row>
    <row r="128" ht="15.0" customHeight="1">
      <c r="A128" s="34">
        <v>109.0</v>
      </c>
      <c r="B128" s="35" t="s">
        <v>1458</v>
      </c>
      <c r="C128" s="34" t="s">
        <v>616</v>
      </c>
      <c r="D128" s="35" t="s">
        <v>824</v>
      </c>
      <c r="E128" s="34"/>
      <c r="F128" s="35">
        <v>90.0</v>
      </c>
      <c r="G128" s="34">
        <v>3.0</v>
      </c>
      <c r="H128" s="35">
        <v>3.0</v>
      </c>
      <c r="I128" s="93">
        <v>3.0</v>
      </c>
      <c r="J128" s="35">
        <v>2.0</v>
      </c>
      <c r="K128" s="34">
        <v>35.0</v>
      </c>
      <c r="L128" s="39">
        <f t="shared" si="1"/>
        <v>15</v>
      </c>
      <c r="M128" s="40">
        <v>1.0</v>
      </c>
      <c r="N128" s="41">
        <v>1.0</v>
      </c>
      <c r="O128" s="43">
        <f t="shared" si="2"/>
        <v>5</v>
      </c>
      <c r="P128" s="24"/>
      <c r="Q128" s="40">
        <v>2.0</v>
      </c>
      <c r="R128" s="41">
        <v>110.0</v>
      </c>
      <c r="S128" s="45" t="s">
        <v>398</v>
      </c>
      <c r="T128" s="41" t="s">
        <v>154</v>
      </c>
      <c r="U128" s="28"/>
      <c r="V128" s="50" t="s">
        <v>1304</v>
      </c>
      <c r="W128" s="24"/>
      <c r="X128" s="51"/>
      <c r="Y128" s="31">
        <v>1.0</v>
      </c>
      <c r="Z128" s="32">
        <v>2.0</v>
      </c>
      <c r="AA128" s="24"/>
      <c r="AB128" s="52"/>
    </row>
    <row r="129" ht="15.0" customHeight="1">
      <c r="A129" s="34">
        <v>110.0</v>
      </c>
      <c r="B129" s="35" t="s">
        <v>1465</v>
      </c>
      <c r="C129" s="34" t="s">
        <v>616</v>
      </c>
      <c r="D129" s="35" t="s">
        <v>824</v>
      </c>
      <c r="E129" s="34"/>
      <c r="F129" s="35">
        <v>100.0</v>
      </c>
      <c r="G129" s="34">
        <v>3.0</v>
      </c>
      <c r="H129" s="35">
        <v>5.0</v>
      </c>
      <c r="I129" s="34">
        <v>3.0</v>
      </c>
      <c r="J129" s="35">
        <v>3.0</v>
      </c>
      <c r="K129" s="34">
        <v>60.0</v>
      </c>
      <c r="L129" s="39">
        <f t="shared" si="1"/>
        <v>20</v>
      </c>
      <c r="M129" s="40">
        <v>2.0</v>
      </c>
      <c r="N129" s="41">
        <v>1.0</v>
      </c>
      <c r="O129" s="43">
        <f t="shared" si="2"/>
        <v>5</v>
      </c>
      <c r="P129" s="24"/>
      <c r="Q129" s="54" t="s">
        <v>443</v>
      </c>
      <c r="R129" s="41">
        <v>240.0</v>
      </c>
      <c r="S129" s="45" t="s">
        <v>398</v>
      </c>
      <c r="T129" s="41" t="s">
        <v>154</v>
      </c>
      <c r="U129" s="28"/>
      <c r="V129" s="55"/>
      <c r="W129" s="24"/>
      <c r="X129" s="51"/>
      <c r="Y129" s="31">
        <v>3.0</v>
      </c>
      <c r="Z129" s="32">
        <v>3.0</v>
      </c>
      <c r="AA129" s="24"/>
    </row>
    <row r="130" ht="15.0" customHeight="1">
      <c r="A130" s="34">
        <v>111.0</v>
      </c>
      <c r="B130" s="35" t="s">
        <v>1466</v>
      </c>
      <c r="C130" s="34" t="s">
        <v>1467</v>
      </c>
      <c r="D130" s="35" t="s">
        <v>1468</v>
      </c>
      <c r="E130" s="34" t="s">
        <v>1008</v>
      </c>
      <c r="F130" s="35">
        <v>100.0</v>
      </c>
      <c r="G130" s="34">
        <v>3.0</v>
      </c>
      <c r="H130" s="35">
        <v>3.0</v>
      </c>
      <c r="I130" s="34">
        <v>2.0</v>
      </c>
      <c r="J130" s="35">
        <v>2.0</v>
      </c>
      <c r="K130" s="34">
        <v>25.0</v>
      </c>
      <c r="L130" s="39">
        <f t="shared" si="1"/>
        <v>14</v>
      </c>
      <c r="M130" s="40">
        <v>3.0</v>
      </c>
      <c r="N130" s="41">
        <v>5.0</v>
      </c>
      <c r="O130" s="43">
        <f t="shared" si="2"/>
        <v>5</v>
      </c>
      <c r="P130" s="24"/>
      <c r="Q130" s="54">
        <v>2.0</v>
      </c>
      <c r="R130" s="41">
        <v>180.0</v>
      </c>
      <c r="S130" s="45" t="s">
        <v>398</v>
      </c>
      <c r="T130" s="41" t="s">
        <v>154</v>
      </c>
      <c r="U130" s="28"/>
      <c r="V130" s="68" t="s">
        <v>1119</v>
      </c>
      <c r="W130" s="24"/>
      <c r="X130" s="51"/>
      <c r="Y130" s="31">
        <v>1.0</v>
      </c>
      <c r="Z130" s="32">
        <v>3.0</v>
      </c>
      <c r="AA130" s="24"/>
    </row>
    <row r="131" ht="15.0" customHeight="1">
      <c r="A131" s="71">
        <v>112.0</v>
      </c>
      <c r="B131" s="73" t="s">
        <v>1471</v>
      </c>
      <c r="C131" s="71" t="s">
        <v>1467</v>
      </c>
      <c r="D131" s="73" t="s">
        <v>1468</v>
      </c>
      <c r="E131" s="71" t="s">
        <v>1008</v>
      </c>
      <c r="F131" s="73">
        <v>110.0</v>
      </c>
      <c r="G131" s="71">
        <v>5.0</v>
      </c>
      <c r="H131" s="73">
        <v>5.0</v>
      </c>
      <c r="I131" s="71">
        <v>2.0</v>
      </c>
      <c r="J131" s="73">
        <v>2.0</v>
      </c>
      <c r="K131" s="71">
        <v>40.0</v>
      </c>
      <c r="L131" s="76">
        <f t="shared" si="1"/>
        <v>20</v>
      </c>
      <c r="M131" s="77">
        <v>4.0</v>
      </c>
      <c r="N131" s="79">
        <v>5.0</v>
      </c>
      <c r="O131" s="84">
        <f t="shared" si="2"/>
        <v>5</v>
      </c>
      <c r="P131" s="24"/>
      <c r="Q131" s="77" t="s">
        <v>443</v>
      </c>
      <c r="R131" s="79">
        <v>240.0</v>
      </c>
      <c r="S131" s="86" t="s">
        <v>1474</v>
      </c>
      <c r="T131" s="79" t="s">
        <v>443</v>
      </c>
      <c r="U131" s="28"/>
      <c r="V131" s="87" t="s">
        <v>1476</v>
      </c>
      <c r="W131" s="24"/>
      <c r="X131" s="51"/>
      <c r="Y131" s="31">
        <v>2.0</v>
      </c>
      <c r="Z131" s="32">
        <v>3.0</v>
      </c>
      <c r="AA131" s="24"/>
    </row>
    <row r="132" ht="15.0" customHeight="1">
      <c r="A132" s="71">
        <v>113.0</v>
      </c>
      <c r="B132" s="73" t="s">
        <v>1477</v>
      </c>
      <c r="C132" s="71" t="s">
        <v>613</v>
      </c>
      <c r="D132" s="73" t="s">
        <v>1478</v>
      </c>
      <c r="E132" s="71" t="s">
        <v>755</v>
      </c>
      <c r="F132" s="73">
        <v>145.0</v>
      </c>
      <c r="G132" s="71">
        <v>1.0</v>
      </c>
      <c r="H132" s="73">
        <v>1.0</v>
      </c>
      <c r="I132" s="71">
        <v>2.0</v>
      </c>
      <c r="J132" s="73">
        <v>4.0</v>
      </c>
      <c r="K132" s="71">
        <v>50.0</v>
      </c>
      <c r="L132" s="76">
        <f t="shared" si="1"/>
        <v>20</v>
      </c>
      <c r="M132" s="77">
        <v>3.0</v>
      </c>
      <c r="N132" s="79">
        <v>3.0</v>
      </c>
      <c r="O132" s="84">
        <f t="shared" si="2"/>
        <v>6</v>
      </c>
      <c r="P132" s="24"/>
      <c r="Q132" s="89" t="s">
        <v>443</v>
      </c>
      <c r="R132" s="79">
        <v>270.0</v>
      </c>
      <c r="S132" s="86" t="s">
        <v>1481</v>
      </c>
      <c r="T132" s="79" t="s">
        <v>1482</v>
      </c>
      <c r="U132" s="28"/>
      <c r="V132" s="90" t="s">
        <v>1483</v>
      </c>
      <c r="W132" s="24"/>
      <c r="X132" s="51"/>
      <c r="Y132" s="31">
        <v>2.0</v>
      </c>
      <c r="Z132" s="32">
        <v>3.0</v>
      </c>
      <c r="AA132" s="24"/>
      <c r="AB132" s="33"/>
      <c r="AC132" s="33"/>
      <c r="AD132" s="33"/>
    </row>
    <row r="133" ht="15.0" customHeight="1">
      <c r="A133" s="71">
        <v>114.0</v>
      </c>
      <c r="B133" s="73" t="s">
        <v>1485</v>
      </c>
      <c r="C133" s="71" t="s">
        <v>601</v>
      </c>
      <c r="D133" s="73" t="s">
        <v>1487</v>
      </c>
      <c r="E133" s="71" t="s">
        <v>1015</v>
      </c>
      <c r="F133" s="73">
        <v>100.0</v>
      </c>
      <c r="G133" s="71">
        <v>2.0</v>
      </c>
      <c r="H133" s="73">
        <v>4.0</v>
      </c>
      <c r="I133" s="71">
        <v>4.0</v>
      </c>
      <c r="J133" s="73">
        <v>2.0</v>
      </c>
      <c r="K133" s="71">
        <v>60.0</v>
      </c>
      <c r="L133" s="76">
        <f t="shared" si="1"/>
        <v>18</v>
      </c>
      <c r="M133" s="77">
        <v>2.0</v>
      </c>
      <c r="N133" s="79">
        <v>3.0</v>
      </c>
      <c r="O133" s="84">
        <f t="shared" si="2"/>
        <v>11</v>
      </c>
      <c r="P133" s="24"/>
      <c r="Q133" s="89">
        <v>3.0</v>
      </c>
      <c r="R133" s="79">
        <v>255.0</v>
      </c>
      <c r="S133" s="86" t="s">
        <v>1489</v>
      </c>
      <c r="T133" s="79" t="s">
        <v>157</v>
      </c>
      <c r="U133" s="28"/>
      <c r="V133" s="87" t="s">
        <v>1491</v>
      </c>
      <c r="W133" s="24"/>
      <c r="X133" s="51"/>
      <c r="Y133" s="31">
        <v>1.0</v>
      </c>
      <c r="Z133" s="32">
        <v>2.0</v>
      </c>
      <c r="AA133" s="24"/>
      <c r="AB133" s="33"/>
      <c r="AC133" s="33"/>
      <c r="AD133" s="33"/>
    </row>
    <row r="134" ht="15.0" customHeight="1">
      <c r="A134" s="34">
        <v>115.0</v>
      </c>
      <c r="B134" s="35" t="s">
        <v>1492</v>
      </c>
      <c r="C134" s="34" t="s">
        <v>613</v>
      </c>
      <c r="D134" s="35" t="s">
        <v>1494</v>
      </c>
      <c r="E134" s="34" t="s">
        <v>801</v>
      </c>
      <c r="F134" s="35">
        <v>110.0</v>
      </c>
      <c r="G134" s="34">
        <v>3.0</v>
      </c>
      <c r="H134" s="35">
        <v>3.0</v>
      </c>
      <c r="I134" s="34">
        <v>2.0</v>
      </c>
      <c r="J134" s="35">
        <v>3.0</v>
      </c>
      <c r="K134" s="34">
        <v>90.0</v>
      </c>
      <c r="L134" s="39">
        <f t="shared" si="1"/>
        <v>18</v>
      </c>
      <c r="M134" s="40">
        <v>4.0</v>
      </c>
      <c r="N134" s="41">
        <v>4.0</v>
      </c>
      <c r="O134" s="43">
        <f t="shared" si="2"/>
        <v>12</v>
      </c>
      <c r="P134" s="24"/>
      <c r="Q134" s="40">
        <v>4.0</v>
      </c>
      <c r="R134" s="41">
        <v>255.0</v>
      </c>
      <c r="S134" s="45" t="s">
        <v>1498</v>
      </c>
      <c r="T134" s="41" t="s">
        <v>1499</v>
      </c>
      <c r="U134" s="28"/>
      <c r="V134" s="50" t="s">
        <v>1500</v>
      </c>
      <c r="W134" s="24"/>
      <c r="X134" s="51"/>
      <c r="Y134" s="31">
        <v>3.0</v>
      </c>
      <c r="Z134" s="32">
        <v>3.0</v>
      </c>
      <c r="AA134" s="24"/>
      <c r="AB134" s="33"/>
      <c r="AC134" s="33"/>
      <c r="AD134" s="33"/>
    </row>
    <row r="135" ht="15.0" customHeight="1">
      <c r="A135" s="34">
        <v>116.0</v>
      </c>
      <c r="B135" s="35" t="s">
        <v>1501</v>
      </c>
      <c r="C135" s="34" t="s">
        <v>629</v>
      </c>
      <c r="D135" s="35" t="s">
        <v>1502</v>
      </c>
      <c r="E135" s="34" t="s">
        <v>632</v>
      </c>
      <c r="F135" s="35">
        <v>90.0</v>
      </c>
      <c r="G135" s="34">
        <v>2.0</v>
      </c>
      <c r="H135" s="35">
        <v>3.0</v>
      </c>
      <c r="I135" s="34">
        <v>3.0</v>
      </c>
      <c r="J135" s="35">
        <v>1.0</v>
      </c>
      <c r="K135" s="34">
        <v>60.0</v>
      </c>
      <c r="L135" s="39">
        <f t="shared" si="1"/>
        <v>14</v>
      </c>
      <c r="M135" s="40">
        <v>1.0</v>
      </c>
      <c r="N135" s="41">
        <v>1.0</v>
      </c>
      <c r="O135" s="43">
        <f t="shared" si="2"/>
        <v>16</v>
      </c>
      <c r="P135" s="24"/>
      <c r="Q135" s="54">
        <v>2.0</v>
      </c>
      <c r="R135" s="41">
        <v>75.0</v>
      </c>
      <c r="S135" s="45" t="s">
        <v>398</v>
      </c>
      <c r="T135" s="41" t="s">
        <v>1506</v>
      </c>
      <c r="U135" s="28"/>
      <c r="V135" s="55" t="s">
        <v>1507</v>
      </c>
      <c r="W135" s="24"/>
      <c r="X135" s="51"/>
      <c r="Y135" s="31">
        <v>1.0</v>
      </c>
      <c r="Z135" s="32">
        <v>3.0</v>
      </c>
      <c r="AA135" s="24"/>
      <c r="AB135" s="33"/>
      <c r="AC135" s="33"/>
      <c r="AD135" s="33"/>
    </row>
    <row r="136" ht="15.0" customHeight="1">
      <c r="A136" s="34">
        <v>117.0</v>
      </c>
      <c r="B136" s="35" t="s">
        <v>1509</v>
      </c>
      <c r="C136" s="34" t="s">
        <v>629</v>
      </c>
      <c r="D136" s="35" t="s">
        <v>1510</v>
      </c>
      <c r="E136" s="34" t="s">
        <v>632</v>
      </c>
      <c r="F136" s="35">
        <v>90.0</v>
      </c>
      <c r="G136" s="34">
        <v>3.0</v>
      </c>
      <c r="H136" s="35">
        <v>3.0</v>
      </c>
      <c r="I136" s="34">
        <v>3.0</v>
      </c>
      <c r="J136" s="35">
        <v>2.0</v>
      </c>
      <c r="K136" s="34">
        <v>85.0</v>
      </c>
      <c r="L136" s="39">
        <f t="shared" si="1"/>
        <v>16</v>
      </c>
      <c r="M136" s="40">
        <v>2.0</v>
      </c>
      <c r="N136" s="41">
        <v>2.0</v>
      </c>
      <c r="O136" s="43">
        <f t="shared" si="2"/>
        <v>17</v>
      </c>
      <c r="P136" s="24"/>
      <c r="Q136" s="54" t="s">
        <v>443</v>
      </c>
      <c r="R136" s="41">
        <v>225.0</v>
      </c>
      <c r="S136" s="45" t="s">
        <v>1514</v>
      </c>
      <c r="T136" s="41" t="s">
        <v>1506</v>
      </c>
      <c r="U136" s="28"/>
      <c r="V136" s="68" t="s">
        <v>1507</v>
      </c>
      <c r="W136" s="24"/>
      <c r="X136" s="51"/>
      <c r="Y136" s="31">
        <v>2.0</v>
      </c>
      <c r="Z136" s="32">
        <v>3.0</v>
      </c>
      <c r="AA136" s="24"/>
      <c r="AB136" s="33"/>
      <c r="AC136" s="33"/>
      <c r="AD136" s="33"/>
    </row>
    <row r="137" ht="15.0" customHeight="1">
      <c r="A137" s="71">
        <v>118.0</v>
      </c>
      <c r="B137" s="73" t="s">
        <v>1516</v>
      </c>
      <c r="C137" s="71" t="s">
        <v>629</v>
      </c>
      <c r="D137" s="73" t="s">
        <v>1517</v>
      </c>
      <c r="E137" s="71" t="s">
        <v>817</v>
      </c>
      <c r="F137" s="73">
        <v>90.0</v>
      </c>
      <c r="G137" s="71">
        <v>3.0</v>
      </c>
      <c r="H137" s="88">
        <v>3.0</v>
      </c>
      <c r="I137" s="71">
        <v>2.0</v>
      </c>
      <c r="J137" s="73">
        <v>2.0</v>
      </c>
      <c r="K137" s="71">
        <v>63.0</v>
      </c>
      <c r="L137" s="76">
        <f t="shared" si="1"/>
        <v>15</v>
      </c>
      <c r="M137" s="77">
        <v>1.0</v>
      </c>
      <c r="N137" s="79">
        <v>2.0</v>
      </c>
      <c r="O137" s="84">
        <f t="shared" si="2"/>
        <v>12</v>
      </c>
      <c r="P137" s="24"/>
      <c r="Q137" s="77">
        <v>2.0</v>
      </c>
      <c r="R137" s="79">
        <v>75.0</v>
      </c>
      <c r="S137" s="86" t="s">
        <v>398</v>
      </c>
      <c r="T137" s="79" t="s">
        <v>153</v>
      </c>
      <c r="U137" s="28"/>
      <c r="V137" s="90" t="s">
        <v>1521</v>
      </c>
      <c r="W137" s="24"/>
      <c r="X137" s="51"/>
      <c r="Y137" s="31">
        <v>1.0</v>
      </c>
      <c r="Z137" s="32">
        <v>2.0</v>
      </c>
      <c r="AA137" s="24"/>
      <c r="AB137" s="33"/>
      <c r="AC137" s="33"/>
      <c r="AD137" s="33"/>
    </row>
    <row r="138" ht="15.0" customHeight="1">
      <c r="A138" s="71">
        <v>119.0</v>
      </c>
      <c r="B138" s="73" t="s">
        <v>1522</v>
      </c>
      <c r="C138" s="71" t="s">
        <v>629</v>
      </c>
      <c r="D138" s="73" t="s">
        <v>1517</v>
      </c>
      <c r="E138" s="71" t="s">
        <v>817</v>
      </c>
      <c r="F138" s="73">
        <v>100.0</v>
      </c>
      <c r="G138" s="71">
        <v>3.0</v>
      </c>
      <c r="H138" s="73">
        <v>3.0</v>
      </c>
      <c r="I138" s="71">
        <v>3.0</v>
      </c>
      <c r="J138" s="73">
        <v>3.0</v>
      </c>
      <c r="K138" s="71">
        <v>68.0</v>
      </c>
      <c r="L138" s="76">
        <f t="shared" si="1"/>
        <v>18</v>
      </c>
      <c r="M138" s="77">
        <v>3.0</v>
      </c>
      <c r="N138" s="79">
        <v>3.0</v>
      </c>
      <c r="O138" s="84">
        <f t="shared" si="2"/>
        <v>7</v>
      </c>
      <c r="P138" s="24"/>
      <c r="Q138" s="89" t="s">
        <v>443</v>
      </c>
      <c r="R138" s="79">
        <v>240.0</v>
      </c>
      <c r="S138" s="86" t="s">
        <v>398</v>
      </c>
      <c r="T138" s="79" t="s">
        <v>153</v>
      </c>
      <c r="U138" s="28"/>
      <c r="V138" s="90" t="s">
        <v>1521</v>
      </c>
      <c r="W138" s="24"/>
      <c r="X138" s="51"/>
      <c r="Y138" s="31">
        <v>3.0</v>
      </c>
      <c r="Z138" s="32">
        <v>3.0</v>
      </c>
      <c r="AA138" s="24"/>
      <c r="AB138" s="33"/>
      <c r="AC138" s="33"/>
      <c r="AD138" s="33"/>
    </row>
    <row r="139" ht="15.0" customHeight="1">
      <c r="A139" s="71">
        <v>120.0</v>
      </c>
      <c r="B139" s="73" t="s">
        <v>1526</v>
      </c>
      <c r="C139" s="71" t="s">
        <v>629</v>
      </c>
      <c r="D139" s="73" t="s">
        <v>1528</v>
      </c>
      <c r="E139" s="71" t="s">
        <v>541</v>
      </c>
      <c r="F139" s="73">
        <v>90.0</v>
      </c>
      <c r="G139" s="71">
        <v>2.0</v>
      </c>
      <c r="H139" s="73">
        <v>2.0</v>
      </c>
      <c r="I139" s="71">
        <v>3.0</v>
      </c>
      <c r="J139" s="73">
        <v>2.0</v>
      </c>
      <c r="K139" s="71">
        <v>85.0</v>
      </c>
      <c r="L139" s="76">
        <f t="shared" si="1"/>
        <v>14</v>
      </c>
      <c r="M139" s="77">
        <v>2.0</v>
      </c>
      <c r="N139" s="79">
        <v>3.0</v>
      </c>
      <c r="O139" s="84">
        <f t="shared" si="2"/>
        <v>22</v>
      </c>
      <c r="P139" s="24"/>
      <c r="Q139" s="89">
        <v>2.0</v>
      </c>
      <c r="R139" s="79">
        <v>75.0</v>
      </c>
      <c r="S139" s="86" t="s">
        <v>1126</v>
      </c>
      <c r="T139" s="79" t="s">
        <v>156</v>
      </c>
      <c r="U139" s="28"/>
      <c r="V139" s="92" t="s">
        <v>1532</v>
      </c>
      <c r="W139" s="24"/>
      <c r="X139" s="51"/>
      <c r="Y139" s="31">
        <v>1.0</v>
      </c>
      <c r="Z139" s="32">
        <v>2.0</v>
      </c>
      <c r="AA139" s="24"/>
      <c r="AB139" s="33"/>
      <c r="AC139" s="33"/>
      <c r="AD139" s="33"/>
    </row>
    <row r="140" ht="15.0" customHeight="1">
      <c r="A140" s="34">
        <v>121.0</v>
      </c>
      <c r="B140" s="35" t="s">
        <v>1534</v>
      </c>
      <c r="C140" s="34" t="s">
        <v>1245</v>
      </c>
      <c r="D140" s="35" t="s">
        <v>1528</v>
      </c>
      <c r="E140" s="34" t="s">
        <v>541</v>
      </c>
      <c r="F140" s="53">
        <v>100.0</v>
      </c>
      <c r="G140" s="34">
        <v>3.0</v>
      </c>
      <c r="H140" s="35">
        <v>3.0</v>
      </c>
      <c r="I140" s="34">
        <v>4.0</v>
      </c>
      <c r="J140" s="35">
        <v>3.0</v>
      </c>
      <c r="K140" s="34">
        <v>115.0</v>
      </c>
      <c r="L140" s="39">
        <f t="shared" si="1"/>
        <v>20</v>
      </c>
      <c r="M140" s="40">
        <v>2.0</v>
      </c>
      <c r="N140" s="41">
        <v>4.0</v>
      </c>
      <c r="O140" s="43">
        <f t="shared" si="2"/>
        <v>20</v>
      </c>
      <c r="P140" s="24"/>
      <c r="Q140" s="40" t="s">
        <v>443</v>
      </c>
      <c r="R140" s="41">
        <v>240.0</v>
      </c>
      <c r="S140" s="45" t="s">
        <v>1126</v>
      </c>
      <c r="T140" s="41" t="s">
        <v>156</v>
      </c>
      <c r="U140" s="28"/>
      <c r="V140" s="55" t="s">
        <v>1538</v>
      </c>
      <c r="W140" s="24"/>
      <c r="X140" s="51"/>
      <c r="Y140" s="31">
        <v>3.0</v>
      </c>
      <c r="Z140" s="32">
        <v>3.0</v>
      </c>
      <c r="AA140" s="24"/>
      <c r="AB140" s="33"/>
      <c r="AC140" s="33"/>
      <c r="AD140" s="33"/>
    </row>
    <row r="141" ht="15.0" customHeight="1">
      <c r="A141" s="34">
        <v>122.0</v>
      </c>
      <c r="B141" s="35" t="s">
        <v>1540</v>
      </c>
      <c r="C141" s="34" t="s">
        <v>1541</v>
      </c>
      <c r="D141" s="35" t="s">
        <v>1543</v>
      </c>
      <c r="E141" s="34" t="s">
        <v>1167</v>
      </c>
      <c r="F141" s="35">
        <v>90.0</v>
      </c>
      <c r="G141" s="34">
        <v>2.0</v>
      </c>
      <c r="H141" s="35">
        <v>3.0</v>
      </c>
      <c r="I141" s="34">
        <v>4.0</v>
      </c>
      <c r="J141" s="35">
        <v>5.0</v>
      </c>
      <c r="K141" s="34">
        <v>90.0</v>
      </c>
      <c r="L141" s="39">
        <f t="shared" si="1"/>
        <v>19</v>
      </c>
      <c r="M141" s="40">
        <v>3.0</v>
      </c>
      <c r="N141" s="41">
        <v>4.0</v>
      </c>
      <c r="O141" s="43">
        <f t="shared" si="2"/>
        <v>12</v>
      </c>
      <c r="P141" s="24"/>
      <c r="Q141" s="54" t="s">
        <v>443</v>
      </c>
      <c r="R141" s="41">
        <v>255.0</v>
      </c>
      <c r="S141" s="45" t="s">
        <v>1549</v>
      </c>
      <c r="T141" s="41" t="s">
        <v>410</v>
      </c>
      <c r="U141" s="28"/>
      <c r="V141" s="55" t="s">
        <v>1550</v>
      </c>
      <c r="W141" s="24"/>
      <c r="X141" s="51"/>
      <c r="Y141" s="31">
        <v>3.0</v>
      </c>
      <c r="Z141" s="32">
        <v>3.0</v>
      </c>
      <c r="AA141" s="24"/>
      <c r="AB141" s="33"/>
      <c r="AC141" s="33"/>
      <c r="AD141" s="33"/>
    </row>
    <row r="142" ht="15.0" customHeight="1">
      <c r="A142" s="34">
        <v>123.0</v>
      </c>
      <c r="B142" s="35" t="s">
        <v>1551</v>
      </c>
      <c r="C142" s="34" t="s">
        <v>690</v>
      </c>
      <c r="D142" s="35" t="s">
        <v>1552</v>
      </c>
      <c r="E142" s="34" t="s">
        <v>1117</v>
      </c>
      <c r="F142" s="35">
        <v>100.0</v>
      </c>
      <c r="G142" s="34">
        <v>4.0</v>
      </c>
      <c r="H142" s="35">
        <v>3.0</v>
      </c>
      <c r="I142" s="34">
        <v>2.0</v>
      </c>
      <c r="J142" s="35">
        <v>3.0</v>
      </c>
      <c r="K142" s="34">
        <v>105.0</v>
      </c>
      <c r="L142" s="39">
        <f t="shared" si="1"/>
        <v>19</v>
      </c>
      <c r="M142" s="40">
        <v>3.0</v>
      </c>
      <c r="N142" s="41">
        <v>4.0</v>
      </c>
      <c r="O142" s="43">
        <f t="shared" si="2"/>
        <v>30</v>
      </c>
      <c r="P142" s="24"/>
      <c r="Q142" s="54">
        <v>4.0</v>
      </c>
      <c r="R142" s="41">
        <v>255.0</v>
      </c>
      <c r="S142" s="45" t="s">
        <v>1325</v>
      </c>
      <c r="T142" s="41" t="s">
        <v>154</v>
      </c>
      <c r="U142" s="28"/>
      <c r="V142" s="68" t="s">
        <v>1555</v>
      </c>
      <c r="W142" s="24"/>
      <c r="X142" s="51"/>
      <c r="Y142" s="31">
        <v>1.0</v>
      </c>
      <c r="Z142" s="32">
        <v>2.0</v>
      </c>
      <c r="AA142" s="24"/>
      <c r="AB142" s="33"/>
      <c r="AC142" s="33"/>
      <c r="AD142" s="33"/>
    </row>
    <row r="143" ht="15.0" customHeight="1">
      <c r="A143" s="71">
        <v>124.0</v>
      </c>
      <c r="B143" s="73" t="s">
        <v>1557</v>
      </c>
      <c r="C143" s="71" t="s">
        <v>1558</v>
      </c>
      <c r="D143" s="73" t="s">
        <v>1559</v>
      </c>
      <c r="E143" s="71" t="s">
        <v>672</v>
      </c>
      <c r="F143" s="73">
        <v>100.0</v>
      </c>
      <c r="G143" s="71">
        <v>2.0</v>
      </c>
      <c r="H143" s="73">
        <v>2.0</v>
      </c>
      <c r="I143" s="71">
        <v>4.0</v>
      </c>
      <c r="J143" s="73">
        <v>3.0</v>
      </c>
      <c r="K143" s="71">
        <v>95.0</v>
      </c>
      <c r="L143" s="76">
        <f t="shared" si="1"/>
        <v>17</v>
      </c>
      <c r="M143" s="77">
        <v>3.0</v>
      </c>
      <c r="N143" s="79">
        <v>3.0</v>
      </c>
      <c r="O143" s="84">
        <f t="shared" si="2"/>
        <v>14</v>
      </c>
      <c r="P143" s="24"/>
      <c r="Q143" s="77" t="s">
        <v>443</v>
      </c>
      <c r="R143" s="79">
        <v>255.0</v>
      </c>
      <c r="S143" s="86" t="s">
        <v>398</v>
      </c>
      <c r="T143" s="79" t="s">
        <v>156</v>
      </c>
      <c r="U143" s="28"/>
      <c r="V143" s="87" t="s">
        <v>1562</v>
      </c>
      <c r="W143" s="24"/>
      <c r="X143" s="51"/>
      <c r="Y143" s="31">
        <v>3.0</v>
      </c>
      <c r="Z143" s="32">
        <v>3.0</v>
      </c>
      <c r="AA143" s="24"/>
      <c r="AB143" s="33"/>
      <c r="AC143" s="33"/>
      <c r="AD143" s="33"/>
    </row>
    <row r="144" ht="15.0" customHeight="1">
      <c r="A144" s="71">
        <v>125.0</v>
      </c>
      <c r="B144" s="73" t="s">
        <v>1563</v>
      </c>
      <c r="C144" s="71" t="s">
        <v>580</v>
      </c>
      <c r="D144" s="73" t="s">
        <v>816</v>
      </c>
      <c r="E144" s="71" t="s">
        <v>1208</v>
      </c>
      <c r="F144" s="73">
        <v>100.0</v>
      </c>
      <c r="G144" s="71">
        <v>3.0</v>
      </c>
      <c r="H144" s="88">
        <v>3.0</v>
      </c>
      <c r="I144" s="71">
        <v>3.0</v>
      </c>
      <c r="J144" s="73">
        <v>3.0</v>
      </c>
      <c r="K144" s="71">
        <v>105.0</v>
      </c>
      <c r="L144" s="76">
        <f t="shared" si="1"/>
        <v>19</v>
      </c>
      <c r="M144" s="77">
        <v>2.0</v>
      </c>
      <c r="N144" s="79">
        <v>3.0</v>
      </c>
      <c r="O144" s="84">
        <f t="shared" si="2"/>
        <v>25</v>
      </c>
      <c r="P144" s="24"/>
      <c r="Q144" s="89" t="s">
        <v>443</v>
      </c>
      <c r="R144" s="79">
        <v>255.0</v>
      </c>
      <c r="S144" s="86" t="s">
        <v>1565</v>
      </c>
      <c r="T144" s="79" t="s">
        <v>831</v>
      </c>
      <c r="U144" s="28"/>
      <c r="V144" s="92" t="s">
        <v>1566</v>
      </c>
      <c r="W144" s="24"/>
      <c r="X144" s="51"/>
      <c r="Y144" s="31">
        <v>2.0</v>
      </c>
      <c r="Z144" s="32">
        <v>3.0</v>
      </c>
      <c r="AA144" s="24"/>
      <c r="AB144" s="33"/>
      <c r="AC144" s="33"/>
      <c r="AD144" s="33"/>
    </row>
    <row r="145" ht="15.0" customHeight="1">
      <c r="A145" s="71">
        <v>126.0</v>
      </c>
      <c r="B145" s="73" t="s">
        <v>1568</v>
      </c>
      <c r="C145" s="71" t="s">
        <v>535</v>
      </c>
      <c r="D145" s="73" t="s">
        <v>694</v>
      </c>
      <c r="E145" s="71" t="s">
        <v>1208</v>
      </c>
      <c r="F145" s="73">
        <v>100.0</v>
      </c>
      <c r="G145" s="71">
        <v>3.0</v>
      </c>
      <c r="H145" s="88">
        <v>3.0</v>
      </c>
      <c r="I145" s="71">
        <v>4.0</v>
      </c>
      <c r="J145" s="73">
        <v>3.0</v>
      </c>
      <c r="K145" s="71">
        <v>93.0</v>
      </c>
      <c r="L145" s="76">
        <f t="shared" si="1"/>
        <v>19</v>
      </c>
      <c r="M145" s="77">
        <v>3.0</v>
      </c>
      <c r="N145" s="79">
        <v>3.0</v>
      </c>
      <c r="O145" s="84">
        <f t="shared" si="2"/>
        <v>20</v>
      </c>
      <c r="P145" s="24"/>
      <c r="Q145" s="89" t="s">
        <v>443</v>
      </c>
      <c r="R145" s="79">
        <v>255.0</v>
      </c>
      <c r="S145" s="86" t="s">
        <v>1571</v>
      </c>
      <c r="T145" s="79" t="s">
        <v>831</v>
      </c>
      <c r="U145" s="28"/>
      <c r="V145" s="90" t="s">
        <v>1573</v>
      </c>
      <c r="W145" s="24"/>
      <c r="X145" s="51"/>
      <c r="Y145" s="31">
        <v>2.0</v>
      </c>
      <c r="Z145" s="32">
        <v>3.0</v>
      </c>
      <c r="AA145" s="24"/>
      <c r="AB145" s="33"/>
      <c r="AC145" s="33"/>
      <c r="AD145" s="33"/>
    </row>
    <row r="146" ht="15.0" customHeight="1">
      <c r="A146" s="34">
        <v>127.0</v>
      </c>
      <c r="B146" s="35" t="s">
        <v>1575</v>
      </c>
      <c r="C146" s="34" t="s">
        <v>548</v>
      </c>
      <c r="D146" s="35" t="s">
        <v>1577</v>
      </c>
      <c r="E146" s="34" t="s">
        <v>900</v>
      </c>
      <c r="F146" s="35">
        <v>100.0</v>
      </c>
      <c r="G146" s="34">
        <v>5.0</v>
      </c>
      <c r="H146" s="35">
        <v>4.0</v>
      </c>
      <c r="I146" s="34">
        <v>2.0</v>
      </c>
      <c r="J146" s="35">
        <v>3.0</v>
      </c>
      <c r="K146" s="34">
        <v>85.0</v>
      </c>
      <c r="L146" s="39">
        <f t="shared" si="1"/>
        <v>20</v>
      </c>
      <c r="M146" s="40">
        <v>3.0</v>
      </c>
      <c r="N146" s="41">
        <v>4.0</v>
      </c>
      <c r="O146" s="43">
        <f t="shared" si="2"/>
        <v>11</v>
      </c>
      <c r="P146" s="24"/>
      <c r="Q146" s="54">
        <v>4.0</v>
      </c>
      <c r="R146" s="41">
        <v>255.0</v>
      </c>
      <c r="S146" s="45" t="s">
        <v>1581</v>
      </c>
      <c r="T146" s="41" t="s">
        <v>1499</v>
      </c>
      <c r="U146" s="28"/>
      <c r="V146" s="68" t="s">
        <v>1582</v>
      </c>
      <c r="W146" s="24"/>
      <c r="X146" s="51"/>
      <c r="Y146" s="31">
        <v>3.0</v>
      </c>
      <c r="Z146" s="32">
        <v>3.0</v>
      </c>
      <c r="AA146" s="24"/>
      <c r="AB146" s="33"/>
      <c r="AC146" s="33"/>
      <c r="AD146" s="33"/>
    </row>
    <row r="147" ht="15.0" customHeight="1">
      <c r="A147" s="34">
        <v>128.0</v>
      </c>
      <c r="B147" s="35" t="s">
        <v>1584</v>
      </c>
      <c r="C147" s="34" t="s">
        <v>613</v>
      </c>
      <c r="D147" s="35" t="s">
        <v>1586</v>
      </c>
      <c r="E147" s="34" t="s">
        <v>885</v>
      </c>
      <c r="F147" s="35">
        <v>100.0</v>
      </c>
      <c r="G147" s="34">
        <v>4.0</v>
      </c>
      <c r="H147" s="35">
        <v>3.0</v>
      </c>
      <c r="I147" s="34">
        <v>2.0</v>
      </c>
      <c r="J147" s="35">
        <v>3.0</v>
      </c>
      <c r="K147" s="34">
        <v>110.0</v>
      </c>
      <c r="L147" s="39">
        <f t="shared" si="1"/>
        <v>19</v>
      </c>
      <c r="M147" s="40">
        <v>4.0</v>
      </c>
      <c r="N147" s="41">
        <v>4.0</v>
      </c>
      <c r="O147" s="43">
        <f t="shared" si="2"/>
        <v>19</v>
      </c>
      <c r="P147" s="24"/>
      <c r="Q147" s="54">
        <v>4.0</v>
      </c>
      <c r="R147" s="41">
        <v>255.0</v>
      </c>
      <c r="S147" s="45" t="s">
        <v>1589</v>
      </c>
      <c r="T147" s="41" t="s">
        <v>153</v>
      </c>
      <c r="U147" s="28"/>
      <c r="V147" s="68" t="s">
        <v>1590</v>
      </c>
      <c r="W147" s="24"/>
      <c r="X147" s="51"/>
      <c r="Y147" s="31">
        <v>3.0</v>
      </c>
      <c r="Z147" s="32">
        <v>3.0</v>
      </c>
      <c r="AA147" s="24"/>
      <c r="AB147" s="33"/>
      <c r="AC147" s="33"/>
      <c r="AD147" s="33"/>
    </row>
    <row r="148" ht="15.0" customHeight="1">
      <c r="A148" s="34">
        <v>129.0</v>
      </c>
      <c r="B148" s="35" t="s">
        <v>1591</v>
      </c>
      <c r="C148" s="34" t="s">
        <v>629</v>
      </c>
      <c r="D148" s="35" t="s">
        <v>1072</v>
      </c>
      <c r="E148" s="34" t="s">
        <v>1000</v>
      </c>
      <c r="F148" s="35">
        <v>80.0</v>
      </c>
      <c r="G148" s="34">
        <v>1.0</v>
      </c>
      <c r="H148" s="35">
        <v>2.0</v>
      </c>
      <c r="I148" s="34">
        <v>1.0</v>
      </c>
      <c r="J148" s="35">
        <v>1.0</v>
      </c>
      <c r="K148" s="34">
        <v>80.0</v>
      </c>
      <c r="L148" s="39">
        <f t="shared" si="1"/>
        <v>9</v>
      </c>
      <c r="M148" s="40">
        <v>1.0</v>
      </c>
      <c r="N148" s="41">
        <v>2.0</v>
      </c>
      <c r="O148" s="43">
        <f t="shared" si="2"/>
        <v>19</v>
      </c>
      <c r="P148" s="24"/>
      <c r="Q148" s="40">
        <v>2.0</v>
      </c>
      <c r="R148" s="41">
        <v>45.0</v>
      </c>
      <c r="S148" s="45" t="s">
        <v>398</v>
      </c>
      <c r="T148" s="41" t="s">
        <v>154</v>
      </c>
      <c r="U148" s="28"/>
      <c r="V148" s="50" t="s">
        <v>1594</v>
      </c>
      <c r="W148" s="24"/>
      <c r="X148" s="51"/>
      <c r="Y148" s="31">
        <v>1.0</v>
      </c>
      <c r="Z148" s="32">
        <v>2.0</v>
      </c>
      <c r="AA148" s="24"/>
      <c r="AB148" s="33"/>
      <c r="AC148" s="33"/>
      <c r="AD148" s="33"/>
    </row>
    <row r="149" ht="15.0" customHeight="1">
      <c r="A149" s="71">
        <v>130.0</v>
      </c>
      <c r="B149" s="73" t="s">
        <v>1595</v>
      </c>
      <c r="C149" s="71" t="s">
        <v>1596</v>
      </c>
      <c r="D149" s="73" t="s">
        <v>806</v>
      </c>
      <c r="E149" s="71" t="s">
        <v>900</v>
      </c>
      <c r="F149" s="73">
        <v>100.0</v>
      </c>
      <c r="G149" s="71">
        <v>5.0</v>
      </c>
      <c r="H149" s="73">
        <v>3.0</v>
      </c>
      <c r="I149" s="74">
        <v>3.0</v>
      </c>
      <c r="J149" s="73">
        <v>4.0</v>
      </c>
      <c r="K149" s="71">
        <v>81.0</v>
      </c>
      <c r="L149" s="76">
        <f t="shared" si="1"/>
        <v>21</v>
      </c>
      <c r="M149" s="77">
        <v>6.0</v>
      </c>
      <c r="N149" s="79">
        <v>6.0</v>
      </c>
      <c r="O149" s="84">
        <f t="shared" si="2"/>
        <v>10</v>
      </c>
      <c r="P149" s="24"/>
      <c r="Q149" s="89" t="s">
        <v>443</v>
      </c>
      <c r="R149" s="79">
        <v>255.0</v>
      </c>
      <c r="S149" s="86" t="s">
        <v>1600</v>
      </c>
      <c r="T149" s="79" t="s">
        <v>722</v>
      </c>
      <c r="U149" s="28"/>
      <c r="V149" s="90"/>
      <c r="W149" s="24"/>
      <c r="X149" s="51"/>
      <c r="Y149" s="31">
        <v>3.0</v>
      </c>
      <c r="Z149" s="32">
        <v>3.0</v>
      </c>
      <c r="AA149" s="24"/>
      <c r="AB149" s="33"/>
      <c r="AC149" s="33"/>
      <c r="AD149" s="33"/>
    </row>
    <row r="150" ht="15.0" customHeight="1">
      <c r="A150" s="71">
        <v>131.0</v>
      </c>
      <c r="B150" s="73" t="s">
        <v>1601</v>
      </c>
      <c r="C150" s="71" t="s">
        <v>1272</v>
      </c>
      <c r="D150" s="73" t="s">
        <v>1603</v>
      </c>
      <c r="E150" s="71" t="s">
        <v>775</v>
      </c>
      <c r="F150" s="73">
        <v>120.0</v>
      </c>
      <c r="G150" s="71">
        <v>3.0</v>
      </c>
      <c r="H150" s="73">
        <v>3.0</v>
      </c>
      <c r="I150" s="71">
        <v>3.0</v>
      </c>
      <c r="J150" s="73">
        <v>3.0</v>
      </c>
      <c r="K150" s="71">
        <v>60.0</v>
      </c>
      <c r="L150" s="76">
        <f t="shared" si="1"/>
        <v>20</v>
      </c>
      <c r="M150" s="77">
        <v>5.0</v>
      </c>
      <c r="N150" s="79">
        <v>6.0</v>
      </c>
      <c r="O150" s="84">
        <f t="shared" si="2"/>
        <v>5</v>
      </c>
      <c r="P150" s="24"/>
      <c r="Q150" s="89">
        <v>4.0</v>
      </c>
      <c r="R150" s="79">
        <v>255.0</v>
      </c>
      <c r="S150" s="86" t="s">
        <v>1589</v>
      </c>
      <c r="T150" s="79" t="s">
        <v>157</v>
      </c>
      <c r="U150" s="28"/>
      <c r="V150" s="92" t="s">
        <v>1607</v>
      </c>
      <c r="W150" s="24"/>
      <c r="X150" s="51"/>
      <c r="Y150" s="31">
        <v>3.0</v>
      </c>
      <c r="Z150" s="32">
        <v>3.0</v>
      </c>
      <c r="AA150" s="24"/>
      <c r="AB150" s="33"/>
      <c r="AC150" s="33"/>
      <c r="AD150" s="33"/>
    </row>
    <row r="151" ht="15.0" customHeight="1">
      <c r="A151" s="71">
        <v>132.0</v>
      </c>
      <c r="B151" s="73" t="s">
        <v>1609</v>
      </c>
      <c r="C151" s="71" t="s">
        <v>613</v>
      </c>
      <c r="D151" s="73" t="s">
        <v>845</v>
      </c>
      <c r="E151" s="71" t="s">
        <v>791</v>
      </c>
      <c r="F151" s="73">
        <v>90.0</v>
      </c>
      <c r="G151" s="71">
        <v>2.0</v>
      </c>
      <c r="H151" s="73">
        <v>2.0</v>
      </c>
      <c r="I151" s="71">
        <v>2.0</v>
      </c>
      <c r="J151" s="73">
        <v>2.0</v>
      </c>
      <c r="K151" s="71">
        <v>48.0</v>
      </c>
      <c r="L151" s="76">
        <f t="shared" si="1"/>
        <v>12</v>
      </c>
      <c r="M151" s="77">
        <v>1.0</v>
      </c>
      <c r="N151" s="79">
        <v>1.0</v>
      </c>
      <c r="O151" s="84">
        <f t="shared" si="2"/>
        <v>5</v>
      </c>
      <c r="P151" s="24"/>
      <c r="Q151" s="89">
        <v>4.0</v>
      </c>
      <c r="R151" s="79">
        <v>265.0</v>
      </c>
      <c r="S151" s="86" t="s">
        <v>1615</v>
      </c>
      <c r="T151" s="79" t="s">
        <v>1616</v>
      </c>
      <c r="U151" s="28"/>
      <c r="V151" s="90"/>
      <c r="W151" s="24"/>
      <c r="X151" s="51"/>
      <c r="Y151" s="31">
        <v>3.0</v>
      </c>
      <c r="Z151" s="32">
        <v>3.0</v>
      </c>
      <c r="AA151" s="24"/>
      <c r="AB151" s="33"/>
      <c r="AC151" s="33"/>
      <c r="AD151" s="33"/>
    </row>
    <row r="152" ht="15.0" customHeight="1">
      <c r="A152" s="34">
        <v>133.0</v>
      </c>
      <c r="B152" s="35" t="s">
        <v>1617</v>
      </c>
      <c r="C152" s="34" t="s">
        <v>613</v>
      </c>
      <c r="D152" s="35" t="s">
        <v>1618</v>
      </c>
      <c r="E152" s="34" t="s">
        <v>545</v>
      </c>
      <c r="F152" s="35">
        <v>90.0</v>
      </c>
      <c r="G152" s="34">
        <v>2.0</v>
      </c>
      <c r="H152" s="35">
        <v>2.0</v>
      </c>
      <c r="I152" s="34">
        <v>2.0</v>
      </c>
      <c r="J152" s="35">
        <v>3.0</v>
      </c>
      <c r="K152" s="34">
        <v>55.0</v>
      </c>
      <c r="L152" s="39">
        <f t="shared" si="1"/>
        <v>13</v>
      </c>
      <c r="M152" s="40">
        <v>1.0</v>
      </c>
      <c r="N152" s="41">
        <v>1.0</v>
      </c>
      <c r="O152" s="43">
        <f t="shared" si="2"/>
        <v>9</v>
      </c>
      <c r="P152" s="24"/>
      <c r="Q152" s="40">
        <v>2.0</v>
      </c>
      <c r="R152" s="41">
        <v>255.0</v>
      </c>
      <c r="S152" s="115" t="s">
        <v>1622</v>
      </c>
      <c r="T152" s="41" t="s">
        <v>1629</v>
      </c>
      <c r="U152" s="28"/>
      <c r="V152" s="68" t="s">
        <v>1630</v>
      </c>
      <c r="W152" s="24"/>
      <c r="X152" s="51"/>
      <c r="Y152" s="31">
        <v>1.0</v>
      </c>
      <c r="Z152" s="32">
        <v>2.0</v>
      </c>
      <c r="AA152" s="24"/>
      <c r="AB152" s="33"/>
      <c r="AC152" s="33"/>
      <c r="AD152" s="33"/>
    </row>
    <row r="153" ht="15.0" customHeight="1">
      <c r="A153" s="34">
        <v>134.0</v>
      </c>
      <c r="B153" s="35" t="s">
        <v>1632</v>
      </c>
      <c r="C153" s="34" t="s">
        <v>629</v>
      </c>
      <c r="D153" s="35" t="s">
        <v>1213</v>
      </c>
      <c r="E153" s="34" t="s">
        <v>775</v>
      </c>
      <c r="F153" s="35">
        <v>120.0</v>
      </c>
      <c r="G153" s="34">
        <v>3.0</v>
      </c>
      <c r="H153" s="53">
        <v>3.0</v>
      </c>
      <c r="I153" s="34">
        <v>4.0</v>
      </c>
      <c r="J153" s="35">
        <v>3.0</v>
      </c>
      <c r="K153" s="34">
        <v>65.0</v>
      </c>
      <c r="L153" s="39">
        <f t="shared" si="1"/>
        <v>21</v>
      </c>
      <c r="M153" s="40">
        <v>2.0</v>
      </c>
      <c r="N153" s="41">
        <v>3.0</v>
      </c>
      <c r="O153" s="43">
        <f t="shared" si="2"/>
        <v>6</v>
      </c>
      <c r="P153" s="24"/>
      <c r="Q153" s="54" t="s">
        <v>443</v>
      </c>
      <c r="R153" s="41">
        <v>255.0</v>
      </c>
      <c r="S153" s="45" t="s">
        <v>1126</v>
      </c>
      <c r="T153" s="41" t="s">
        <v>156</v>
      </c>
      <c r="U153" s="28"/>
      <c r="V153" s="68" t="s">
        <v>1630</v>
      </c>
      <c r="W153" s="24"/>
      <c r="X153" s="51"/>
      <c r="Y153" s="31">
        <v>3.0</v>
      </c>
      <c r="Z153" s="32">
        <v>3.0</v>
      </c>
      <c r="AA153" s="24"/>
      <c r="AB153" s="33"/>
      <c r="AC153" s="33"/>
      <c r="AD153" s="33"/>
    </row>
    <row r="154" ht="15.0" customHeight="1">
      <c r="A154" s="34">
        <v>135.0</v>
      </c>
      <c r="B154" s="35" t="s">
        <v>1637</v>
      </c>
      <c r="C154" s="34" t="s">
        <v>580</v>
      </c>
      <c r="D154" s="35" t="s">
        <v>1210</v>
      </c>
      <c r="E154" s="34" t="s">
        <v>993</v>
      </c>
      <c r="F154" s="35">
        <v>100.0</v>
      </c>
      <c r="G154" s="34">
        <v>3.0</v>
      </c>
      <c r="H154" s="53">
        <v>3.0</v>
      </c>
      <c r="I154" s="34">
        <v>4.0</v>
      </c>
      <c r="J154" s="35">
        <v>3.0</v>
      </c>
      <c r="K154" s="34">
        <v>130.0</v>
      </c>
      <c r="L154" s="39">
        <f t="shared" si="1"/>
        <v>21</v>
      </c>
      <c r="M154" s="40">
        <v>2.0</v>
      </c>
      <c r="N154" s="41">
        <v>2.0</v>
      </c>
      <c r="O154" s="43">
        <f t="shared" si="2"/>
        <v>26</v>
      </c>
      <c r="P154" s="24"/>
      <c r="Q154" s="54" t="s">
        <v>443</v>
      </c>
      <c r="R154" s="41">
        <v>255.0</v>
      </c>
      <c r="S154" s="45" t="s">
        <v>830</v>
      </c>
      <c r="T154" s="41" t="s">
        <v>156</v>
      </c>
      <c r="U154" s="28"/>
      <c r="V154" s="68" t="s">
        <v>1630</v>
      </c>
      <c r="W154" s="24"/>
      <c r="X154" s="51"/>
      <c r="Y154" s="31">
        <v>3.0</v>
      </c>
      <c r="Z154" s="32">
        <v>3.0</v>
      </c>
      <c r="AA154" s="24"/>
      <c r="AB154" s="33"/>
      <c r="AC154" s="33"/>
      <c r="AD154" s="33"/>
    </row>
    <row r="155" ht="15.0" customHeight="1">
      <c r="A155" s="71">
        <v>136.0</v>
      </c>
      <c r="B155" s="73" t="s">
        <v>1642</v>
      </c>
      <c r="C155" s="71" t="s">
        <v>535</v>
      </c>
      <c r="D155" s="73" t="s">
        <v>699</v>
      </c>
      <c r="E155" s="71" t="s">
        <v>751</v>
      </c>
      <c r="F155" s="73">
        <v>100.0</v>
      </c>
      <c r="G155" s="71">
        <v>5.0</v>
      </c>
      <c r="H155" s="88">
        <v>3.0</v>
      </c>
      <c r="I155" s="71">
        <v>3.0</v>
      </c>
      <c r="J155" s="73">
        <v>4.0</v>
      </c>
      <c r="K155" s="71">
        <v>65.0</v>
      </c>
      <c r="L155" s="76">
        <f t="shared" si="1"/>
        <v>21</v>
      </c>
      <c r="M155" s="77">
        <v>2.0</v>
      </c>
      <c r="N155" s="79">
        <v>2.0</v>
      </c>
      <c r="O155" s="84">
        <f t="shared" si="2"/>
        <v>6</v>
      </c>
      <c r="P155" s="24"/>
      <c r="Q155" s="89" t="s">
        <v>443</v>
      </c>
      <c r="R155" s="79">
        <v>255.0</v>
      </c>
      <c r="S155" s="86" t="s">
        <v>930</v>
      </c>
      <c r="T155" s="79" t="s">
        <v>153</v>
      </c>
      <c r="U155" s="28"/>
      <c r="V155" s="92" t="s">
        <v>1630</v>
      </c>
      <c r="W155" s="24"/>
      <c r="X155" s="51"/>
      <c r="Y155" s="31">
        <v>3.0</v>
      </c>
      <c r="Z155" s="32">
        <v>3.0</v>
      </c>
      <c r="AA155" s="24"/>
      <c r="AB155" s="33"/>
      <c r="AC155" s="33"/>
      <c r="AD155" s="33"/>
    </row>
    <row r="156" ht="15.0" customHeight="1">
      <c r="A156" s="71">
        <v>137.0</v>
      </c>
      <c r="B156" s="73" t="s">
        <v>1646</v>
      </c>
      <c r="C156" s="71" t="s">
        <v>613</v>
      </c>
      <c r="D156" s="73" t="s">
        <v>1647</v>
      </c>
      <c r="E156" s="71" t="s">
        <v>541</v>
      </c>
      <c r="F156" s="73">
        <v>100.0</v>
      </c>
      <c r="G156" s="74">
        <v>3.0</v>
      </c>
      <c r="H156" s="73">
        <v>3.0</v>
      </c>
      <c r="I156" s="71">
        <v>3.0</v>
      </c>
      <c r="J156" s="73">
        <v>3.0</v>
      </c>
      <c r="K156" s="71">
        <v>40.0</v>
      </c>
      <c r="L156" s="76">
        <f t="shared" si="1"/>
        <v>17</v>
      </c>
      <c r="M156" s="77">
        <v>1.0</v>
      </c>
      <c r="N156" s="79">
        <v>3.0</v>
      </c>
      <c r="O156" s="84">
        <f t="shared" si="2"/>
        <v>7</v>
      </c>
      <c r="P156" s="24"/>
      <c r="Q156" s="77">
        <v>4.0</v>
      </c>
      <c r="R156" s="79">
        <v>255.0</v>
      </c>
      <c r="S156" s="86" t="s">
        <v>1650</v>
      </c>
      <c r="T156" s="79" t="s">
        <v>156</v>
      </c>
      <c r="U156" s="28"/>
      <c r="V156" s="92" t="s">
        <v>1651</v>
      </c>
      <c r="W156" s="24"/>
      <c r="X156" s="51"/>
      <c r="Y156" s="31">
        <v>1.0</v>
      </c>
      <c r="Z156" s="32">
        <v>3.0</v>
      </c>
      <c r="AA156" s="24"/>
      <c r="AB156" s="33"/>
      <c r="AC156" s="33"/>
      <c r="AD156" s="33"/>
    </row>
    <row r="157" ht="15.0" customHeight="1">
      <c r="A157" s="71">
        <v>138.0</v>
      </c>
      <c r="B157" s="73" t="s">
        <v>1652</v>
      </c>
      <c r="C157" s="71" t="s">
        <v>1653</v>
      </c>
      <c r="D157" s="73" t="s">
        <v>1654</v>
      </c>
      <c r="E157" s="71" t="s">
        <v>1224</v>
      </c>
      <c r="F157" s="73">
        <v>90.0</v>
      </c>
      <c r="G157" s="71">
        <v>2.0</v>
      </c>
      <c r="H157" s="73">
        <v>4.0</v>
      </c>
      <c r="I157" s="71">
        <v>3.0</v>
      </c>
      <c r="J157" s="73">
        <v>2.0</v>
      </c>
      <c r="K157" s="71">
        <v>35.0</v>
      </c>
      <c r="L157" s="76">
        <f t="shared" si="1"/>
        <v>15</v>
      </c>
      <c r="M157" s="77">
        <v>1.0</v>
      </c>
      <c r="N157" s="79">
        <v>1.0</v>
      </c>
      <c r="O157" s="84">
        <f t="shared" si="2"/>
        <v>5</v>
      </c>
      <c r="P157" s="24"/>
      <c r="Q157" s="77">
        <v>2.0</v>
      </c>
      <c r="R157" s="79">
        <v>255.0</v>
      </c>
      <c r="S157" s="86" t="s">
        <v>1655</v>
      </c>
      <c r="T157" s="116" t="s">
        <v>156</v>
      </c>
      <c r="U157" s="28"/>
      <c r="V157" s="87" t="s">
        <v>1656</v>
      </c>
      <c r="W157" s="24"/>
      <c r="X157" s="51"/>
      <c r="Y157" s="31">
        <v>1.0</v>
      </c>
      <c r="Z157" s="32">
        <v>2.0</v>
      </c>
      <c r="AA157" s="24"/>
      <c r="AB157" s="33"/>
      <c r="AC157" s="33"/>
      <c r="AD157" s="33"/>
    </row>
    <row r="158" ht="15.0" customHeight="1">
      <c r="A158" s="34">
        <v>139.0</v>
      </c>
      <c r="B158" s="35" t="s">
        <v>1657</v>
      </c>
      <c r="C158" s="34" t="s">
        <v>1653</v>
      </c>
      <c r="D158" s="35" t="s">
        <v>1654</v>
      </c>
      <c r="E158" s="34" t="s">
        <v>1224</v>
      </c>
      <c r="F158" s="35">
        <v>100.0</v>
      </c>
      <c r="G158" s="93">
        <v>3.0</v>
      </c>
      <c r="H158" s="35">
        <v>5.0</v>
      </c>
      <c r="I158" s="34">
        <v>4.0</v>
      </c>
      <c r="J158" s="35">
        <v>3.0</v>
      </c>
      <c r="K158" s="34">
        <v>55.0</v>
      </c>
      <c r="L158" s="39">
        <f t="shared" si="1"/>
        <v>20</v>
      </c>
      <c r="M158" s="40">
        <v>2.0</v>
      </c>
      <c r="N158" s="41">
        <v>3.0</v>
      </c>
      <c r="O158" s="43">
        <f t="shared" si="2"/>
        <v>5</v>
      </c>
      <c r="P158" s="24"/>
      <c r="Q158" s="54" t="s">
        <v>443</v>
      </c>
      <c r="R158" s="41">
        <v>255.0</v>
      </c>
      <c r="S158" s="45" t="s">
        <v>1655</v>
      </c>
      <c r="T158" s="117" t="s">
        <v>156</v>
      </c>
      <c r="U158" s="28"/>
      <c r="V158" s="68" t="s">
        <v>1656</v>
      </c>
      <c r="W158" s="24"/>
      <c r="X158" s="51"/>
      <c r="Y158" s="31">
        <v>3.0</v>
      </c>
      <c r="Z158" s="32">
        <v>3.0</v>
      </c>
      <c r="AA158" s="24"/>
      <c r="AB158" s="33"/>
      <c r="AC158" s="33"/>
      <c r="AD158" s="33"/>
    </row>
    <row r="159" ht="15.0" customHeight="1">
      <c r="A159" s="34">
        <v>140.0</v>
      </c>
      <c r="B159" s="35" t="s">
        <v>1658</v>
      </c>
      <c r="C159" s="34" t="s">
        <v>1653</v>
      </c>
      <c r="D159" s="35" t="s">
        <v>1659</v>
      </c>
      <c r="E159" s="34" t="s">
        <v>1224</v>
      </c>
      <c r="F159" s="35">
        <v>90.0</v>
      </c>
      <c r="G159" s="34">
        <v>3.0</v>
      </c>
      <c r="H159" s="35">
        <v>3.0</v>
      </c>
      <c r="I159" s="34">
        <v>2.0</v>
      </c>
      <c r="J159" s="35">
        <v>2.0</v>
      </c>
      <c r="K159" s="34">
        <v>55.0</v>
      </c>
      <c r="L159" s="39">
        <f t="shared" si="1"/>
        <v>14</v>
      </c>
      <c r="M159" s="40">
        <v>1.0</v>
      </c>
      <c r="N159" s="41">
        <v>2.0</v>
      </c>
      <c r="O159" s="43">
        <f t="shared" si="2"/>
        <v>9</v>
      </c>
      <c r="P159" s="24"/>
      <c r="Q159" s="40">
        <v>2.0</v>
      </c>
      <c r="R159" s="41">
        <v>255.0</v>
      </c>
      <c r="S159" s="45" t="s">
        <v>1660</v>
      </c>
      <c r="T159" s="117" t="s">
        <v>153</v>
      </c>
      <c r="U159" s="28"/>
      <c r="V159" s="50" t="s">
        <v>1656</v>
      </c>
      <c r="W159" s="24"/>
      <c r="X159" s="51"/>
      <c r="Y159" s="31">
        <v>1.0</v>
      </c>
      <c r="Z159" s="32">
        <v>2.0</v>
      </c>
      <c r="AA159" s="24"/>
      <c r="AB159" s="33"/>
      <c r="AC159" s="33"/>
      <c r="AD159" s="33"/>
    </row>
    <row r="160" ht="15.0" customHeight="1">
      <c r="A160" s="34">
        <v>141.0</v>
      </c>
      <c r="B160" s="35" t="s">
        <v>1661</v>
      </c>
      <c r="C160" s="34" t="s">
        <v>1653</v>
      </c>
      <c r="D160" s="35" t="s">
        <v>1659</v>
      </c>
      <c r="E160" s="34" t="s">
        <v>1224</v>
      </c>
      <c r="F160" s="53">
        <v>100.0</v>
      </c>
      <c r="G160" s="34">
        <v>4.0</v>
      </c>
      <c r="H160" s="35">
        <v>4.0</v>
      </c>
      <c r="I160" s="34">
        <v>3.0</v>
      </c>
      <c r="J160" s="35">
        <v>3.0</v>
      </c>
      <c r="K160" s="34">
        <v>80.0</v>
      </c>
      <c r="L160" s="39">
        <f t="shared" si="1"/>
        <v>20</v>
      </c>
      <c r="M160" s="40">
        <v>3.0</v>
      </c>
      <c r="N160" s="41">
        <v>3.0</v>
      </c>
      <c r="O160" s="43">
        <f t="shared" si="2"/>
        <v>10</v>
      </c>
      <c r="P160" s="24"/>
      <c r="Q160" s="54" t="s">
        <v>443</v>
      </c>
      <c r="R160" s="41">
        <v>255.0</v>
      </c>
      <c r="S160" s="45" t="s">
        <v>1660</v>
      </c>
      <c r="T160" s="117" t="s">
        <v>153</v>
      </c>
      <c r="U160" s="28"/>
      <c r="V160" s="68" t="s">
        <v>1656</v>
      </c>
      <c r="W160" s="24"/>
      <c r="X160" s="51"/>
      <c r="Y160" s="31">
        <v>3.0</v>
      </c>
      <c r="Z160" s="32">
        <v>3.0</v>
      </c>
      <c r="AA160" s="24"/>
      <c r="AB160" s="33"/>
      <c r="AC160" s="33"/>
      <c r="AD160" s="33"/>
    </row>
    <row r="161" ht="15.0" customHeight="1">
      <c r="A161" s="71">
        <v>142.0</v>
      </c>
      <c r="B161" s="73" t="s">
        <v>1662</v>
      </c>
      <c r="C161" s="71" t="s">
        <v>1663</v>
      </c>
      <c r="D161" s="73" t="s">
        <v>1664</v>
      </c>
      <c r="E161" s="71" t="s">
        <v>799</v>
      </c>
      <c r="F161" s="73">
        <v>100.0</v>
      </c>
      <c r="G161" s="71">
        <v>4.0</v>
      </c>
      <c r="H161" s="73">
        <v>3.0</v>
      </c>
      <c r="I161" s="74">
        <v>3.0</v>
      </c>
      <c r="J161" s="73">
        <v>3.0</v>
      </c>
      <c r="K161" s="71">
        <v>130.0</v>
      </c>
      <c r="L161" s="76">
        <f t="shared" si="1"/>
        <v>21</v>
      </c>
      <c r="M161" s="77">
        <v>4.0</v>
      </c>
      <c r="N161" s="79">
        <v>4.0</v>
      </c>
      <c r="O161" s="84">
        <f t="shared" si="2"/>
        <v>26</v>
      </c>
      <c r="P161" s="24"/>
      <c r="Q161" s="89">
        <v>4.0</v>
      </c>
      <c r="R161" s="79">
        <v>255.0</v>
      </c>
      <c r="S161" s="86" t="s">
        <v>1665</v>
      </c>
      <c r="T161" s="79" t="s">
        <v>1666</v>
      </c>
      <c r="U161" s="28"/>
      <c r="V161" s="92" t="s">
        <v>1656</v>
      </c>
      <c r="W161" s="24"/>
      <c r="X161" s="51"/>
      <c r="Y161" s="31">
        <v>3.0</v>
      </c>
      <c r="Z161" s="32">
        <v>3.0</v>
      </c>
      <c r="AA161" s="24"/>
      <c r="AB161" s="33"/>
      <c r="AC161" s="33"/>
      <c r="AD161" s="33"/>
    </row>
    <row r="162" ht="15.0" customHeight="1">
      <c r="A162" s="71">
        <v>143.0</v>
      </c>
      <c r="B162" s="73" t="s">
        <v>1667</v>
      </c>
      <c r="C162" s="71" t="s">
        <v>613</v>
      </c>
      <c r="D162" s="73" t="s">
        <v>1668</v>
      </c>
      <c r="E162" s="71" t="s">
        <v>737</v>
      </c>
      <c r="F162" s="73">
        <v>130.0</v>
      </c>
      <c r="G162" s="71">
        <v>4.0</v>
      </c>
      <c r="H162" s="73">
        <v>3.0</v>
      </c>
      <c r="I162" s="71">
        <v>3.0</v>
      </c>
      <c r="J162" s="73">
        <v>4.0</v>
      </c>
      <c r="K162" s="71">
        <v>30.0</v>
      </c>
      <c r="L162" s="76">
        <f t="shared" si="1"/>
        <v>23</v>
      </c>
      <c r="M162" s="77">
        <v>4.0</v>
      </c>
      <c r="N162" s="79">
        <v>9.0</v>
      </c>
      <c r="O162" s="84">
        <f t="shared" si="2"/>
        <v>5</v>
      </c>
      <c r="P162" s="24"/>
      <c r="Q162" s="89" t="s">
        <v>443</v>
      </c>
      <c r="R162" s="79">
        <v>275.0</v>
      </c>
      <c r="S162" s="118" t="s">
        <v>1669</v>
      </c>
      <c r="T162" s="116" t="s">
        <v>1671</v>
      </c>
      <c r="U162" s="28"/>
      <c r="V162" s="92" t="s">
        <v>1672</v>
      </c>
      <c r="W162" s="24"/>
      <c r="X162" s="51"/>
      <c r="Y162" s="31">
        <v>3.0</v>
      </c>
      <c r="Z162" s="32">
        <v>3.0</v>
      </c>
      <c r="AA162" s="24"/>
      <c r="AB162" s="33"/>
      <c r="AC162" s="33"/>
      <c r="AD162" s="33"/>
    </row>
    <row r="163" ht="15.0" customHeight="1">
      <c r="A163" s="71">
        <v>144.0</v>
      </c>
      <c r="B163" s="73" t="s">
        <v>1673</v>
      </c>
      <c r="C163" s="71" t="s">
        <v>1674</v>
      </c>
      <c r="D163" s="73" t="s">
        <v>974</v>
      </c>
      <c r="E163" s="71" t="s">
        <v>849</v>
      </c>
      <c r="F163" s="73">
        <v>100.0</v>
      </c>
      <c r="G163" s="71">
        <v>3.0</v>
      </c>
      <c r="H163" s="73">
        <v>4.0</v>
      </c>
      <c r="I163" s="71">
        <v>3.0</v>
      </c>
      <c r="J163" s="73">
        <v>5.0</v>
      </c>
      <c r="K163" s="71">
        <v>85.0</v>
      </c>
      <c r="L163" s="76">
        <f t="shared" si="1"/>
        <v>21</v>
      </c>
      <c r="M163" s="77">
        <v>4.0</v>
      </c>
      <c r="N163" s="79">
        <v>4.0</v>
      </c>
      <c r="O163" s="84">
        <f t="shared" si="2"/>
        <v>11</v>
      </c>
      <c r="P163" s="24"/>
      <c r="Q163" s="77" t="s">
        <v>443</v>
      </c>
      <c r="R163" s="79">
        <v>297.0</v>
      </c>
      <c r="S163" s="86" t="s">
        <v>1589</v>
      </c>
      <c r="T163" s="79" t="s">
        <v>157</v>
      </c>
      <c r="U163" s="28"/>
      <c r="V163" s="92" t="s">
        <v>1677</v>
      </c>
      <c r="W163" s="24"/>
      <c r="X163" s="51"/>
      <c r="Y163" s="31">
        <v>3.0</v>
      </c>
      <c r="Z163" s="32">
        <v>3.0</v>
      </c>
      <c r="AA163" s="24"/>
      <c r="AB163" s="33"/>
      <c r="AC163" s="33"/>
      <c r="AD163" s="33"/>
    </row>
    <row r="164" ht="15.0" customHeight="1">
      <c r="A164" s="34">
        <v>145.0</v>
      </c>
      <c r="B164" s="35" t="s">
        <v>1680</v>
      </c>
      <c r="C164" s="34" t="s">
        <v>1682</v>
      </c>
      <c r="D164" s="35" t="s">
        <v>974</v>
      </c>
      <c r="E164" s="93" t="s">
        <v>816</v>
      </c>
      <c r="F164" s="35">
        <v>100.0</v>
      </c>
      <c r="G164" s="34">
        <v>3.0</v>
      </c>
      <c r="H164" s="35">
        <v>3.0</v>
      </c>
      <c r="I164" s="34">
        <v>5.0</v>
      </c>
      <c r="J164" s="35">
        <v>3.0</v>
      </c>
      <c r="K164" s="34">
        <v>100.0</v>
      </c>
      <c r="L164" s="39">
        <f t="shared" si="1"/>
        <v>21</v>
      </c>
      <c r="M164" s="40">
        <v>4.0</v>
      </c>
      <c r="N164" s="41">
        <v>4.0</v>
      </c>
      <c r="O164" s="43">
        <f t="shared" si="2"/>
        <v>15</v>
      </c>
      <c r="P164" s="24"/>
      <c r="Q164" s="40" t="s">
        <v>443</v>
      </c>
      <c r="R164" s="41">
        <v>297.0</v>
      </c>
      <c r="S164" s="45" t="s">
        <v>1589</v>
      </c>
      <c r="T164" s="41" t="s">
        <v>156</v>
      </c>
      <c r="U164" s="28"/>
      <c r="V164" s="68" t="s">
        <v>1687</v>
      </c>
      <c r="W164" s="24"/>
      <c r="X164" s="51"/>
      <c r="Y164" s="31">
        <v>3.0</v>
      </c>
      <c r="Z164" s="32">
        <v>3.0</v>
      </c>
      <c r="AA164" s="24"/>
      <c r="AB164" s="33"/>
      <c r="AC164" s="33"/>
      <c r="AD164" s="33"/>
    </row>
    <row r="165" ht="15.0" customHeight="1">
      <c r="A165" s="34">
        <v>146.0</v>
      </c>
      <c r="B165" s="35" t="s">
        <v>1689</v>
      </c>
      <c r="C165" s="34" t="s">
        <v>640</v>
      </c>
      <c r="D165" s="35" t="s">
        <v>974</v>
      </c>
      <c r="E165" s="34" t="s">
        <v>694</v>
      </c>
      <c r="F165" s="35">
        <v>100.0</v>
      </c>
      <c r="G165" s="34">
        <v>4.0</v>
      </c>
      <c r="H165" s="35">
        <v>3.0</v>
      </c>
      <c r="I165" s="34">
        <v>5.0</v>
      </c>
      <c r="J165" s="35">
        <v>3.0</v>
      </c>
      <c r="K165" s="34">
        <v>90.0</v>
      </c>
      <c r="L165" s="39">
        <f t="shared" si="1"/>
        <v>21</v>
      </c>
      <c r="M165" s="40">
        <v>4.0</v>
      </c>
      <c r="N165" s="41">
        <v>4.0</v>
      </c>
      <c r="O165" s="43">
        <f t="shared" si="2"/>
        <v>12</v>
      </c>
      <c r="P165" s="24"/>
      <c r="Q165" s="40" t="s">
        <v>443</v>
      </c>
      <c r="R165" s="41">
        <v>297.0</v>
      </c>
      <c r="S165" s="45" t="s">
        <v>1589</v>
      </c>
      <c r="T165" s="41" t="s">
        <v>156</v>
      </c>
      <c r="U165" s="28"/>
      <c r="V165" s="68" t="s">
        <v>1694</v>
      </c>
      <c r="W165" s="24"/>
      <c r="X165" s="51"/>
      <c r="Y165" s="31">
        <v>3.0</v>
      </c>
      <c r="Z165" s="32">
        <v>3.0</v>
      </c>
      <c r="AA165" s="24"/>
      <c r="AB165" s="33"/>
      <c r="AC165" s="33"/>
      <c r="AD165" s="33"/>
    </row>
    <row r="166" ht="15.0" customHeight="1">
      <c r="A166" s="34">
        <v>147.0</v>
      </c>
      <c r="B166" s="35" t="s">
        <v>1696</v>
      </c>
      <c r="C166" s="34" t="s">
        <v>577</v>
      </c>
      <c r="D166" s="35" t="s">
        <v>684</v>
      </c>
      <c r="E166" s="34" t="s">
        <v>872</v>
      </c>
      <c r="F166" s="35">
        <v>90.0</v>
      </c>
      <c r="G166" s="34">
        <v>3.0</v>
      </c>
      <c r="H166" s="35">
        <v>2.0</v>
      </c>
      <c r="I166" s="34">
        <v>2.0</v>
      </c>
      <c r="J166" s="35">
        <v>2.0</v>
      </c>
      <c r="K166" s="34">
        <v>50.0</v>
      </c>
      <c r="L166" s="39">
        <f t="shared" si="1"/>
        <v>13</v>
      </c>
      <c r="M166" s="40">
        <v>2.0</v>
      </c>
      <c r="N166" s="41">
        <v>1.0</v>
      </c>
      <c r="O166" s="43">
        <f t="shared" si="2"/>
        <v>12</v>
      </c>
      <c r="P166" s="24"/>
      <c r="Q166" s="40">
        <v>2.0</v>
      </c>
      <c r="R166" s="41">
        <v>255.0</v>
      </c>
      <c r="S166" s="45" t="s">
        <v>398</v>
      </c>
      <c r="T166" s="41" t="s">
        <v>153</v>
      </c>
      <c r="U166" s="28"/>
      <c r="V166" s="55"/>
      <c r="W166" s="24"/>
      <c r="X166" s="51"/>
      <c r="Y166" s="31">
        <v>1.0</v>
      </c>
      <c r="Z166" s="32">
        <v>3.0</v>
      </c>
      <c r="AA166" s="24"/>
      <c r="AB166" s="33"/>
      <c r="AC166" s="33"/>
      <c r="AD166" s="33"/>
    </row>
    <row r="167" ht="15.0" customHeight="1">
      <c r="A167" s="71">
        <v>148.0</v>
      </c>
      <c r="B167" s="73" t="s">
        <v>1702</v>
      </c>
      <c r="C167" s="71" t="s">
        <v>577</v>
      </c>
      <c r="D167" s="73" t="s">
        <v>684</v>
      </c>
      <c r="E167" s="71" t="s">
        <v>872</v>
      </c>
      <c r="F167" s="73">
        <v>100.0</v>
      </c>
      <c r="G167" s="71">
        <v>3.0</v>
      </c>
      <c r="H167" s="73">
        <v>3.0</v>
      </c>
      <c r="I167" s="71">
        <v>3.0</v>
      </c>
      <c r="J167" s="73">
        <v>3.0</v>
      </c>
      <c r="K167" s="71">
        <v>70.0</v>
      </c>
      <c r="L167" s="76">
        <f t="shared" si="1"/>
        <v>18</v>
      </c>
      <c r="M167" s="77">
        <v>4.0</v>
      </c>
      <c r="N167" s="79">
        <v>2.0</v>
      </c>
      <c r="O167" s="84">
        <f t="shared" si="2"/>
        <v>11</v>
      </c>
      <c r="P167" s="24"/>
      <c r="Q167" s="89" t="s">
        <v>443</v>
      </c>
      <c r="R167" s="79">
        <v>255.0</v>
      </c>
      <c r="S167" s="86" t="s">
        <v>398</v>
      </c>
      <c r="T167" s="79" t="s">
        <v>153</v>
      </c>
      <c r="U167" s="28"/>
      <c r="V167" s="92" t="s">
        <v>1707</v>
      </c>
      <c r="W167" s="24"/>
      <c r="X167" s="51"/>
      <c r="Y167" s="31">
        <v>2.0</v>
      </c>
      <c r="Z167" s="32">
        <v>3.0</v>
      </c>
      <c r="AA167" s="24"/>
      <c r="AB167" s="33"/>
      <c r="AC167" s="33"/>
      <c r="AD167" s="33"/>
    </row>
    <row r="168" ht="15.0" customHeight="1">
      <c r="A168" s="71">
        <v>149.0</v>
      </c>
      <c r="B168" s="73" t="s">
        <v>1710</v>
      </c>
      <c r="C168" s="71" t="s">
        <v>1712</v>
      </c>
      <c r="D168" s="73" t="s">
        <v>801</v>
      </c>
      <c r="E168" s="71" t="s">
        <v>903</v>
      </c>
      <c r="F168" s="73">
        <v>100.0</v>
      </c>
      <c r="G168" s="71">
        <v>5.0</v>
      </c>
      <c r="H168" s="73">
        <v>3.0</v>
      </c>
      <c r="I168" s="71">
        <v>4.0</v>
      </c>
      <c r="J168" s="73">
        <v>4.0</v>
      </c>
      <c r="K168" s="71">
        <v>80.0</v>
      </c>
      <c r="L168" s="76">
        <f t="shared" si="1"/>
        <v>22</v>
      </c>
      <c r="M168" s="77">
        <v>4.0</v>
      </c>
      <c r="N168" s="79">
        <v>6.0</v>
      </c>
      <c r="O168" s="84">
        <f t="shared" si="2"/>
        <v>10</v>
      </c>
      <c r="P168" s="24"/>
      <c r="Q168" s="89" t="s">
        <v>443</v>
      </c>
      <c r="R168" s="79">
        <v>255.0</v>
      </c>
      <c r="S168" s="86" t="s">
        <v>398</v>
      </c>
      <c r="T168" s="79" t="s">
        <v>153</v>
      </c>
      <c r="U168" s="28"/>
      <c r="V168" s="87" t="s">
        <v>1719</v>
      </c>
      <c r="W168" s="24"/>
      <c r="X168" s="51"/>
      <c r="Y168" s="31">
        <v>3.0</v>
      </c>
      <c r="Z168" s="32">
        <v>3.0</v>
      </c>
      <c r="AA168" s="24"/>
      <c r="AB168" s="33"/>
      <c r="AC168" s="33"/>
      <c r="AD168" s="33"/>
    </row>
    <row r="169" ht="15.0" customHeight="1">
      <c r="A169" s="71">
        <v>150.0</v>
      </c>
      <c r="B169" s="73" t="s">
        <v>1722</v>
      </c>
      <c r="C169" s="71" t="s">
        <v>620</v>
      </c>
      <c r="D169" s="73" t="s">
        <v>974</v>
      </c>
      <c r="E169" s="71" t="s">
        <v>799</v>
      </c>
      <c r="F169" s="73">
        <v>110.0</v>
      </c>
      <c r="G169" s="71">
        <v>4.0</v>
      </c>
      <c r="H169" s="73">
        <v>3.0</v>
      </c>
      <c r="I169" s="71">
        <v>7.0</v>
      </c>
      <c r="J169" s="73">
        <v>3.0</v>
      </c>
      <c r="K169" s="71">
        <v>130.0</v>
      </c>
      <c r="L169" s="76">
        <f t="shared" si="1"/>
        <v>26</v>
      </c>
      <c r="M169" s="77">
        <v>3.0</v>
      </c>
      <c r="N169" s="79">
        <v>5.0</v>
      </c>
      <c r="O169" s="84">
        <f t="shared" si="2"/>
        <v>26</v>
      </c>
      <c r="P169" s="24"/>
      <c r="Q169" s="77" t="s">
        <v>443</v>
      </c>
      <c r="R169" s="79">
        <v>297.0</v>
      </c>
      <c r="S169" s="86" t="s">
        <v>1728</v>
      </c>
      <c r="T169" s="79" t="s">
        <v>443</v>
      </c>
      <c r="U169" s="28"/>
      <c r="V169" s="92" t="s">
        <v>1730</v>
      </c>
      <c r="W169" s="24"/>
      <c r="X169" s="51"/>
      <c r="Y169" s="31">
        <v>3.0</v>
      </c>
      <c r="Z169" s="32">
        <v>3.0</v>
      </c>
      <c r="AA169" s="24"/>
      <c r="AB169" s="33"/>
      <c r="AC169" s="33"/>
      <c r="AD169" s="33"/>
    </row>
    <row r="170" ht="15.0" customHeight="1">
      <c r="A170" s="34">
        <v>151.0</v>
      </c>
      <c r="B170" s="35" t="s">
        <v>1732</v>
      </c>
      <c r="C170" s="34" t="s">
        <v>620</v>
      </c>
      <c r="D170" s="35" t="s">
        <v>1156</v>
      </c>
      <c r="E170" s="120"/>
      <c r="F170" s="35">
        <v>110.0</v>
      </c>
      <c r="G170" s="34">
        <v>4.0</v>
      </c>
      <c r="H170" s="35">
        <v>4.0</v>
      </c>
      <c r="I170" s="34">
        <v>4.0</v>
      </c>
      <c r="J170" s="35">
        <v>4.0</v>
      </c>
      <c r="K170" s="34">
        <v>100.0</v>
      </c>
      <c r="L170" s="39">
        <f t="shared" si="1"/>
        <v>24</v>
      </c>
      <c r="M170" s="40">
        <v>1.0</v>
      </c>
      <c r="N170" s="41">
        <v>1.0</v>
      </c>
      <c r="O170" s="43">
        <f t="shared" si="2"/>
        <v>15</v>
      </c>
      <c r="P170" s="24"/>
      <c r="Q170" s="40" t="s">
        <v>443</v>
      </c>
      <c r="R170" s="41">
        <v>255.0</v>
      </c>
      <c r="S170" s="115" t="s">
        <v>1743</v>
      </c>
      <c r="T170" s="41" t="s">
        <v>443</v>
      </c>
      <c r="U170" s="28"/>
      <c r="V170" s="50" t="s">
        <v>1746</v>
      </c>
      <c r="W170" s="24"/>
      <c r="X170" s="51"/>
      <c r="Y170" s="31">
        <v>3.0</v>
      </c>
      <c r="Z170" s="32">
        <v>3.0</v>
      </c>
      <c r="AA170" s="24"/>
      <c r="AB170" s="33"/>
      <c r="AC170" s="33"/>
      <c r="AD170" s="33"/>
    </row>
    <row r="171" ht="15.0" customHeight="1">
      <c r="A171" s="34">
        <v>152.0</v>
      </c>
      <c r="B171" s="35" t="s">
        <v>1748</v>
      </c>
      <c r="C171" s="34" t="s">
        <v>601</v>
      </c>
      <c r="D171" s="35" t="s">
        <v>295</v>
      </c>
      <c r="E171" s="34" t="s">
        <v>821</v>
      </c>
      <c r="F171" s="35">
        <v>90.0</v>
      </c>
      <c r="G171" s="34">
        <v>2.0</v>
      </c>
      <c r="H171" s="35">
        <v>3.0</v>
      </c>
      <c r="I171" s="34">
        <v>2.0</v>
      </c>
      <c r="J171" s="35">
        <v>3.0</v>
      </c>
      <c r="K171" s="34">
        <v>45.0</v>
      </c>
      <c r="L171" s="39">
        <f t="shared" si="1"/>
        <v>14</v>
      </c>
      <c r="M171" s="40">
        <v>1.0</v>
      </c>
      <c r="N171" s="41">
        <v>1.0</v>
      </c>
      <c r="O171" s="43">
        <f t="shared" si="2"/>
        <v>9</v>
      </c>
      <c r="P171" s="24"/>
      <c r="Q171" s="40">
        <v>2.0</v>
      </c>
      <c r="R171" s="41">
        <v>255.0</v>
      </c>
      <c r="S171" s="45" t="s">
        <v>398</v>
      </c>
      <c r="T171" s="41" t="s">
        <v>662</v>
      </c>
      <c r="U171" s="28"/>
      <c r="V171" s="50" t="s">
        <v>1759</v>
      </c>
      <c r="W171" s="24"/>
      <c r="X171" s="51"/>
      <c r="Y171" s="31">
        <v>1.0</v>
      </c>
      <c r="Z171" s="32">
        <v>3.0</v>
      </c>
      <c r="AA171" s="24"/>
      <c r="AB171" s="33"/>
      <c r="AC171" s="33"/>
      <c r="AD171" s="33"/>
    </row>
    <row r="172" ht="15.0" customHeight="1">
      <c r="A172" s="34">
        <v>153.0</v>
      </c>
      <c r="B172" s="35" t="s">
        <v>1761</v>
      </c>
      <c r="C172" s="34" t="s">
        <v>601</v>
      </c>
      <c r="D172" s="35" t="s">
        <v>295</v>
      </c>
      <c r="E172" s="34" t="s">
        <v>821</v>
      </c>
      <c r="F172" s="53">
        <v>100.0</v>
      </c>
      <c r="G172" s="34">
        <v>3.0</v>
      </c>
      <c r="H172" s="35">
        <v>3.0</v>
      </c>
      <c r="I172" s="34">
        <v>3.0</v>
      </c>
      <c r="J172" s="35">
        <v>3.0</v>
      </c>
      <c r="K172" s="34">
        <v>60.0</v>
      </c>
      <c r="L172" s="39">
        <f t="shared" si="1"/>
        <v>18</v>
      </c>
      <c r="M172" s="40">
        <v>2.0</v>
      </c>
      <c r="N172" s="41">
        <v>2.0</v>
      </c>
      <c r="O172" s="43">
        <f t="shared" si="2"/>
        <v>8</v>
      </c>
      <c r="P172" s="24"/>
      <c r="Q172" s="54" t="s">
        <v>443</v>
      </c>
      <c r="R172" s="41">
        <v>255.0</v>
      </c>
      <c r="S172" s="45" t="s">
        <v>398</v>
      </c>
      <c r="T172" s="41" t="s">
        <v>662</v>
      </c>
      <c r="U172" s="28"/>
      <c r="V172" s="68" t="s">
        <v>1562</v>
      </c>
      <c r="W172" s="24"/>
      <c r="X172" s="51"/>
      <c r="Y172" s="31">
        <v>2.0</v>
      </c>
      <c r="Z172" s="32">
        <v>3.0</v>
      </c>
      <c r="AA172" s="24"/>
      <c r="AB172" s="33"/>
      <c r="AC172" s="33"/>
      <c r="AD172" s="33"/>
    </row>
    <row r="173" ht="15.0" customHeight="1">
      <c r="A173" s="71">
        <v>154.0</v>
      </c>
      <c r="B173" s="73" t="s">
        <v>1774</v>
      </c>
      <c r="C173" s="71" t="s">
        <v>601</v>
      </c>
      <c r="D173" s="73" t="s">
        <v>295</v>
      </c>
      <c r="E173" s="71" t="s">
        <v>821</v>
      </c>
      <c r="F173" s="73">
        <v>100.0</v>
      </c>
      <c r="G173" s="71">
        <v>3.0</v>
      </c>
      <c r="H173" s="73">
        <v>4.0</v>
      </c>
      <c r="I173" s="71">
        <v>3.0</v>
      </c>
      <c r="J173" s="73">
        <v>4.0</v>
      </c>
      <c r="K173" s="71">
        <v>80.0</v>
      </c>
      <c r="L173" s="76">
        <f t="shared" si="1"/>
        <v>20</v>
      </c>
      <c r="M173" s="77">
        <v>4.0</v>
      </c>
      <c r="N173" s="79">
        <v>5.0</v>
      </c>
      <c r="O173" s="84">
        <f t="shared" si="2"/>
        <v>10</v>
      </c>
      <c r="P173" s="24"/>
      <c r="Q173" s="89" t="s">
        <v>443</v>
      </c>
      <c r="R173" s="79">
        <v>255.0</v>
      </c>
      <c r="S173" s="86" t="s">
        <v>398</v>
      </c>
      <c r="T173" s="79" t="s">
        <v>662</v>
      </c>
      <c r="U173" s="28"/>
      <c r="V173" s="92" t="s">
        <v>1562</v>
      </c>
      <c r="W173" s="24"/>
      <c r="X173" s="51"/>
      <c r="Y173" s="31">
        <v>3.0</v>
      </c>
      <c r="Z173" s="32">
        <v>3.0</v>
      </c>
      <c r="AA173" s="24"/>
      <c r="AB173" s="33"/>
      <c r="AC173" s="33"/>
      <c r="AD173" s="33"/>
    </row>
    <row r="174" ht="15.0" customHeight="1">
      <c r="A174" s="71">
        <v>155.0</v>
      </c>
      <c r="B174" s="73" t="s">
        <v>1781</v>
      </c>
      <c r="C174" s="71" t="s">
        <v>535</v>
      </c>
      <c r="D174" s="73" t="s">
        <v>536</v>
      </c>
      <c r="E174" s="71" t="s">
        <v>699</v>
      </c>
      <c r="F174" s="73">
        <v>90.0</v>
      </c>
      <c r="G174" s="71">
        <v>2.0</v>
      </c>
      <c r="H174" s="73">
        <v>2.0</v>
      </c>
      <c r="I174" s="74">
        <v>3.0</v>
      </c>
      <c r="J174" s="73">
        <v>2.0</v>
      </c>
      <c r="K174" s="71">
        <v>65.0</v>
      </c>
      <c r="L174" s="76">
        <f t="shared" si="1"/>
        <v>14</v>
      </c>
      <c r="M174" s="77">
        <v>1.0</v>
      </c>
      <c r="N174" s="79">
        <v>1.0</v>
      </c>
      <c r="O174" s="84">
        <f t="shared" si="2"/>
        <v>19</v>
      </c>
      <c r="P174" s="24"/>
      <c r="Q174" s="77">
        <v>2.0</v>
      </c>
      <c r="R174" s="79">
        <v>255.0</v>
      </c>
      <c r="S174" s="86" t="s">
        <v>398</v>
      </c>
      <c r="T174" s="79" t="s">
        <v>156</v>
      </c>
      <c r="U174" s="28"/>
      <c r="V174" s="87" t="s">
        <v>1788</v>
      </c>
      <c r="W174" s="24"/>
      <c r="X174" s="51"/>
      <c r="Y174" s="31">
        <v>1.0</v>
      </c>
      <c r="Z174" s="32">
        <v>3.0</v>
      </c>
      <c r="AA174" s="24"/>
      <c r="AB174" s="33"/>
      <c r="AC174" s="33"/>
      <c r="AD174" s="33"/>
    </row>
    <row r="175" ht="15.0" customHeight="1">
      <c r="A175" s="71">
        <v>156.0</v>
      </c>
      <c r="B175" s="73" t="s">
        <v>1790</v>
      </c>
      <c r="C175" s="71" t="s">
        <v>535</v>
      </c>
      <c r="D175" s="73" t="s">
        <v>536</v>
      </c>
      <c r="E175" s="71" t="s">
        <v>699</v>
      </c>
      <c r="F175" s="88">
        <v>100.0</v>
      </c>
      <c r="G175" s="71">
        <v>3.0</v>
      </c>
      <c r="H175" s="88">
        <v>3.0</v>
      </c>
      <c r="I175" s="71">
        <v>3.0</v>
      </c>
      <c r="J175" s="73">
        <v>3.0</v>
      </c>
      <c r="K175" s="71">
        <v>80.0</v>
      </c>
      <c r="L175" s="76">
        <f t="shared" si="1"/>
        <v>18</v>
      </c>
      <c r="M175" s="77">
        <v>2.0</v>
      </c>
      <c r="N175" s="79">
        <v>2.0</v>
      </c>
      <c r="O175" s="84">
        <f t="shared" si="2"/>
        <v>15</v>
      </c>
      <c r="P175" s="24"/>
      <c r="Q175" s="89" t="s">
        <v>443</v>
      </c>
      <c r="R175" s="79">
        <v>255.0</v>
      </c>
      <c r="S175" s="86" t="s">
        <v>398</v>
      </c>
      <c r="T175" s="79" t="s">
        <v>156</v>
      </c>
      <c r="U175" s="28"/>
      <c r="V175" s="92" t="s">
        <v>1795</v>
      </c>
      <c r="W175" s="24"/>
      <c r="X175" s="51"/>
      <c r="Y175" s="31">
        <v>2.0</v>
      </c>
      <c r="Z175" s="32">
        <v>3.0</v>
      </c>
      <c r="AA175" s="24"/>
      <c r="AB175" s="33"/>
      <c r="AC175" s="33"/>
      <c r="AD175" s="33"/>
    </row>
    <row r="176" ht="15.0" customHeight="1">
      <c r="A176" s="34">
        <v>157.0</v>
      </c>
      <c r="B176" s="35" t="s">
        <v>1798</v>
      </c>
      <c r="C176" s="34" t="s">
        <v>535</v>
      </c>
      <c r="D176" s="35" t="s">
        <v>536</v>
      </c>
      <c r="E176" s="34" t="s">
        <v>699</v>
      </c>
      <c r="F176" s="35">
        <v>100.0</v>
      </c>
      <c r="G176" s="34">
        <v>3.0</v>
      </c>
      <c r="H176" s="35">
        <v>3.0</v>
      </c>
      <c r="I176" s="34">
        <v>4.0</v>
      </c>
      <c r="J176" s="35">
        <v>3.0</v>
      </c>
      <c r="K176" s="34">
        <v>100.0</v>
      </c>
      <c r="L176" s="39">
        <f t="shared" si="1"/>
        <v>20</v>
      </c>
      <c r="M176" s="40">
        <v>3.0</v>
      </c>
      <c r="N176" s="41">
        <v>4.0</v>
      </c>
      <c r="O176" s="43">
        <f t="shared" si="2"/>
        <v>15</v>
      </c>
      <c r="P176" s="24"/>
      <c r="Q176" s="54" t="s">
        <v>443</v>
      </c>
      <c r="R176" s="41">
        <v>255.0</v>
      </c>
      <c r="S176" s="45" t="s">
        <v>398</v>
      </c>
      <c r="T176" s="41" t="s">
        <v>156</v>
      </c>
      <c r="U176" s="28"/>
      <c r="V176" s="68" t="s">
        <v>1795</v>
      </c>
      <c r="W176" s="24"/>
      <c r="X176" s="51"/>
      <c r="Y176" s="31">
        <v>3.0</v>
      </c>
      <c r="Z176" s="32">
        <v>3.0</v>
      </c>
      <c r="AA176" s="24"/>
      <c r="AB176" s="33"/>
      <c r="AC176" s="33"/>
      <c r="AD176" s="33"/>
    </row>
    <row r="177" ht="15.0" customHeight="1">
      <c r="A177" s="34">
        <v>158.0</v>
      </c>
      <c r="B177" s="35" t="s">
        <v>1803</v>
      </c>
      <c r="C177" s="34" t="s">
        <v>629</v>
      </c>
      <c r="D177" s="35" t="s">
        <v>652</v>
      </c>
      <c r="E177" s="34" t="s">
        <v>885</v>
      </c>
      <c r="F177" s="35">
        <v>90.0</v>
      </c>
      <c r="G177" s="34">
        <v>3.0</v>
      </c>
      <c r="H177" s="35">
        <v>3.0</v>
      </c>
      <c r="I177" s="34">
        <v>2.0</v>
      </c>
      <c r="J177" s="35">
        <v>2.0</v>
      </c>
      <c r="K177" s="34">
        <v>43.0</v>
      </c>
      <c r="L177" s="39">
        <f t="shared" si="1"/>
        <v>14</v>
      </c>
      <c r="M177" s="40">
        <v>1.0</v>
      </c>
      <c r="N177" s="41">
        <v>1.0</v>
      </c>
      <c r="O177" s="43">
        <f t="shared" si="2"/>
        <v>9</v>
      </c>
      <c r="P177" s="24"/>
      <c r="Q177" s="40">
        <v>2.0</v>
      </c>
      <c r="R177" s="41">
        <v>255.0</v>
      </c>
      <c r="S177" s="45" t="s">
        <v>398</v>
      </c>
      <c r="T177" s="41" t="s">
        <v>153</v>
      </c>
      <c r="U177" s="28"/>
      <c r="V177" s="50" t="s">
        <v>1810</v>
      </c>
      <c r="W177" s="24"/>
      <c r="X177" s="51"/>
      <c r="Y177" s="31">
        <v>1.0</v>
      </c>
      <c r="Z177" s="32">
        <v>3.0</v>
      </c>
      <c r="AA177" s="24"/>
      <c r="AB177" s="33"/>
      <c r="AC177" s="33"/>
      <c r="AD177" s="33"/>
    </row>
    <row r="178" ht="15.0" customHeight="1">
      <c r="A178" s="34">
        <v>159.0</v>
      </c>
      <c r="B178" s="35" t="s">
        <v>1812</v>
      </c>
      <c r="C178" s="34" t="s">
        <v>629</v>
      </c>
      <c r="D178" s="35" t="s">
        <v>652</v>
      </c>
      <c r="E178" s="34" t="s">
        <v>885</v>
      </c>
      <c r="F178" s="35">
        <v>100.0</v>
      </c>
      <c r="G178" s="34">
        <v>3.0</v>
      </c>
      <c r="H178" s="35">
        <v>3.0</v>
      </c>
      <c r="I178" s="93">
        <v>3.0</v>
      </c>
      <c r="J178" s="35">
        <v>3.0</v>
      </c>
      <c r="K178" s="34">
        <v>58.0</v>
      </c>
      <c r="L178" s="39">
        <f t="shared" si="1"/>
        <v>18</v>
      </c>
      <c r="M178" s="40">
        <v>2.0</v>
      </c>
      <c r="N178" s="41">
        <v>2.0</v>
      </c>
      <c r="O178" s="43">
        <f t="shared" si="2"/>
        <v>8</v>
      </c>
      <c r="P178" s="24"/>
      <c r="Q178" s="54" t="s">
        <v>443</v>
      </c>
      <c r="R178" s="41">
        <v>255.0</v>
      </c>
      <c r="S178" s="45" t="s">
        <v>398</v>
      </c>
      <c r="T178" s="41" t="s">
        <v>1127</v>
      </c>
      <c r="U178" s="28"/>
      <c r="V178" s="68" t="s">
        <v>1816</v>
      </c>
      <c r="W178" s="24"/>
      <c r="X178" s="51"/>
      <c r="Y178" s="31">
        <v>2.0</v>
      </c>
      <c r="Z178" s="32">
        <v>3.0</v>
      </c>
      <c r="AA178" s="24"/>
      <c r="AB178" s="33"/>
      <c r="AC178" s="33"/>
      <c r="AD178" s="33"/>
    </row>
    <row r="179" ht="15.0" customHeight="1">
      <c r="A179" s="71">
        <v>160.0</v>
      </c>
      <c r="B179" s="73" t="s">
        <v>1818</v>
      </c>
      <c r="C179" s="71" t="s">
        <v>629</v>
      </c>
      <c r="D179" s="73" t="s">
        <v>652</v>
      </c>
      <c r="E179" s="71" t="s">
        <v>885</v>
      </c>
      <c r="F179" s="73">
        <v>100.0</v>
      </c>
      <c r="G179" s="71">
        <v>4.0</v>
      </c>
      <c r="H179" s="73">
        <v>4.0</v>
      </c>
      <c r="I179" s="71">
        <v>3.0</v>
      </c>
      <c r="J179" s="73">
        <v>3.0</v>
      </c>
      <c r="K179" s="71">
        <v>78.0</v>
      </c>
      <c r="L179" s="76">
        <f t="shared" si="1"/>
        <v>20</v>
      </c>
      <c r="M179" s="77">
        <v>4.0</v>
      </c>
      <c r="N179" s="79">
        <v>4.0</v>
      </c>
      <c r="O179" s="84">
        <f t="shared" si="2"/>
        <v>9</v>
      </c>
      <c r="P179" s="24"/>
      <c r="Q179" s="89" t="s">
        <v>443</v>
      </c>
      <c r="R179" s="79">
        <v>255.0</v>
      </c>
      <c r="S179" s="86" t="s">
        <v>398</v>
      </c>
      <c r="T179" s="79" t="s">
        <v>153</v>
      </c>
      <c r="U179" s="28"/>
      <c r="V179" s="92" t="s">
        <v>1816</v>
      </c>
      <c r="W179" s="24"/>
      <c r="X179" s="51"/>
      <c r="Y179" s="31">
        <v>3.0</v>
      </c>
      <c r="Z179" s="32">
        <v>3.0</v>
      </c>
      <c r="AA179" s="24"/>
      <c r="AB179" s="33"/>
      <c r="AC179" s="33"/>
      <c r="AD179" s="33"/>
    </row>
    <row r="180" ht="15.0" customHeight="1">
      <c r="A180" s="71">
        <v>161.0</v>
      </c>
      <c r="B180" s="73" t="s">
        <v>1827</v>
      </c>
      <c r="C180" s="71" t="s">
        <v>613</v>
      </c>
      <c r="D180" s="73" t="s">
        <v>1828</v>
      </c>
      <c r="E180" s="71" t="s">
        <v>719</v>
      </c>
      <c r="F180" s="73">
        <v>90.0</v>
      </c>
      <c r="G180" s="71">
        <v>2.0</v>
      </c>
      <c r="H180" s="73">
        <v>2.0</v>
      </c>
      <c r="I180" s="71">
        <v>2.0</v>
      </c>
      <c r="J180" s="73">
        <v>2.0</v>
      </c>
      <c r="K180" s="71">
        <v>20.0</v>
      </c>
      <c r="L180" s="76">
        <f t="shared" si="1"/>
        <v>11</v>
      </c>
      <c r="M180" s="77">
        <v>1.0</v>
      </c>
      <c r="N180" s="79">
        <v>1.0</v>
      </c>
      <c r="O180" s="84">
        <f t="shared" si="2"/>
        <v>5</v>
      </c>
      <c r="P180" s="24"/>
      <c r="Q180" s="77">
        <v>2.0</v>
      </c>
      <c r="R180" s="79">
        <v>45.0</v>
      </c>
      <c r="S180" s="86" t="s">
        <v>398</v>
      </c>
      <c r="T180" s="79" t="s">
        <v>153</v>
      </c>
      <c r="U180" s="28"/>
      <c r="V180" s="92" t="s">
        <v>1834</v>
      </c>
      <c r="W180" s="24"/>
      <c r="X180" s="51"/>
      <c r="Y180" s="31">
        <v>1.0</v>
      </c>
      <c r="Z180" s="32">
        <v>2.0</v>
      </c>
      <c r="AA180" s="24"/>
      <c r="AB180" s="33"/>
      <c r="AC180" s="33"/>
      <c r="AD180" s="33"/>
    </row>
    <row r="181" ht="15.0" customHeight="1">
      <c r="A181" s="71">
        <v>162.0</v>
      </c>
      <c r="B181" s="73" t="s">
        <v>1836</v>
      </c>
      <c r="C181" s="71" t="s">
        <v>613</v>
      </c>
      <c r="D181" s="73" t="s">
        <v>1828</v>
      </c>
      <c r="E181" s="71" t="s">
        <v>719</v>
      </c>
      <c r="F181" s="73">
        <v>100.0</v>
      </c>
      <c r="G181" s="71">
        <v>3.0</v>
      </c>
      <c r="H181" s="73">
        <v>3.0</v>
      </c>
      <c r="I181" s="71">
        <v>2.0</v>
      </c>
      <c r="J181" s="73">
        <v>2.0</v>
      </c>
      <c r="K181" s="71">
        <v>90.0</v>
      </c>
      <c r="L181" s="76">
        <f t="shared" si="1"/>
        <v>16</v>
      </c>
      <c r="M181" s="77">
        <v>3.0</v>
      </c>
      <c r="N181" s="79">
        <v>3.0</v>
      </c>
      <c r="O181" s="84">
        <f t="shared" si="2"/>
        <v>12</v>
      </c>
      <c r="P181" s="24"/>
      <c r="Q181" s="89" t="s">
        <v>443</v>
      </c>
      <c r="R181" s="79">
        <v>210.0</v>
      </c>
      <c r="S181" s="86" t="s">
        <v>398</v>
      </c>
      <c r="T181" s="79" t="s">
        <v>153</v>
      </c>
      <c r="U181" s="28"/>
      <c r="V181" s="92" t="s">
        <v>1834</v>
      </c>
      <c r="W181" s="24"/>
      <c r="X181" s="51"/>
      <c r="Y181" s="31">
        <v>3.0</v>
      </c>
      <c r="Z181" s="32">
        <v>3.0</v>
      </c>
      <c r="AA181" s="24"/>
      <c r="AB181" s="33"/>
      <c r="AC181" s="33"/>
      <c r="AD181" s="33"/>
    </row>
    <row r="182" ht="15.0" customHeight="1">
      <c r="A182" s="34">
        <v>163.0</v>
      </c>
      <c r="B182" s="35" t="s">
        <v>1847</v>
      </c>
      <c r="C182" s="34" t="s">
        <v>727</v>
      </c>
      <c r="D182" s="35" t="s">
        <v>1848</v>
      </c>
      <c r="E182" s="34" t="s">
        <v>692</v>
      </c>
      <c r="F182" s="53">
        <v>100.0</v>
      </c>
      <c r="G182" s="34">
        <v>2.0</v>
      </c>
      <c r="H182" s="35">
        <v>2.0</v>
      </c>
      <c r="I182" s="34">
        <v>2.0</v>
      </c>
      <c r="J182" s="53">
        <v>3.0</v>
      </c>
      <c r="K182" s="34">
        <v>50.0</v>
      </c>
      <c r="L182" s="39">
        <f t="shared" si="1"/>
        <v>14</v>
      </c>
      <c r="M182" s="40">
        <v>1.0</v>
      </c>
      <c r="N182" s="41">
        <v>2.0</v>
      </c>
      <c r="O182" s="43">
        <f t="shared" si="2"/>
        <v>8</v>
      </c>
      <c r="P182" s="24"/>
      <c r="Q182" s="40">
        <v>2.0</v>
      </c>
      <c r="R182" s="41">
        <v>45.0</v>
      </c>
      <c r="S182" s="45" t="s">
        <v>398</v>
      </c>
      <c r="T182" s="41" t="s">
        <v>157</v>
      </c>
      <c r="U182" s="28"/>
      <c r="V182" s="68" t="s">
        <v>1854</v>
      </c>
      <c r="W182" s="24"/>
      <c r="X182" s="51"/>
      <c r="Y182" s="31">
        <v>1.0</v>
      </c>
      <c r="Z182" s="32">
        <v>2.0</v>
      </c>
      <c r="AA182" s="24"/>
      <c r="AB182" s="33"/>
      <c r="AC182" s="33"/>
      <c r="AD182" s="33"/>
    </row>
    <row r="183" ht="15.0" customHeight="1">
      <c r="A183" s="34">
        <v>164.0</v>
      </c>
      <c r="B183" s="35" t="s">
        <v>1856</v>
      </c>
      <c r="C183" s="34" t="s">
        <v>727</v>
      </c>
      <c r="D183" s="35" t="s">
        <v>1848</v>
      </c>
      <c r="E183" s="34" t="s">
        <v>692</v>
      </c>
      <c r="F183" s="35">
        <v>110.0</v>
      </c>
      <c r="G183" s="34">
        <v>2.0</v>
      </c>
      <c r="H183" s="35">
        <v>2.0</v>
      </c>
      <c r="I183" s="34">
        <v>3.0</v>
      </c>
      <c r="J183" s="35">
        <v>4.0</v>
      </c>
      <c r="K183" s="34">
        <v>70.0</v>
      </c>
      <c r="L183" s="39">
        <f t="shared" si="1"/>
        <v>18</v>
      </c>
      <c r="M183" s="40">
        <v>2.0</v>
      </c>
      <c r="N183" s="41">
        <v>3.0</v>
      </c>
      <c r="O183" s="43">
        <f t="shared" si="2"/>
        <v>8</v>
      </c>
      <c r="P183" s="24"/>
      <c r="Q183" s="54" t="s">
        <v>443</v>
      </c>
      <c r="R183" s="41">
        <v>210.0</v>
      </c>
      <c r="S183" s="45" t="s">
        <v>398</v>
      </c>
      <c r="T183" s="41" t="s">
        <v>157</v>
      </c>
      <c r="U183" s="28"/>
      <c r="V183" s="68" t="s">
        <v>1854</v>
      </c>
      <c r="W183" s="24"/>
      <c r="X183" s="51"/>
      <c r="Y183" s="31">
        <v>3.0</v>
      </c>
      <c r="Z183" s="32">
        <v>3.0</v>
      </c>
      <c r="AA183" s="24"/>
      <c r="AB183" s="33"/>
      <c r="AC183" s="33"/>
      <c r="AD183" s="33"/>
    </row>
    <row r="184" ht="15.0" customHeight="1">
      <c r="A184" s="34">
        <v>165.0</v>
      </c>
      <c r="B184" s="35" t="s">
        <v>1866</v>
      </c>
      <c r="C184" s="34" t="s">
        <v>690</v>
      </c>
      <c r="D184" s="35" t="s">
        <v>1868</v>
      </c>
      <c r="E184" s="34" t="s">
        <v>1000</v>
      </c>
      <c r="F184" s="35">
        <v>90.0</v>
      </c>
      <c r="G184" s="34">
        <v>1.0</v>
      </c>
      <c r="H184" s="35">
        <v>2.0</v>
      </c>
      <c r="I184" s="34">
        <v>2.0</v>
      </c>
      <c r="J184" s="35">
        <v>3.0</v>
      </c>
      <c r="K184" s="34">
        <v>55.0</v>
      </c>
      <c r="L184" s="39">
        <f t="shared" si="1"/>
        <v>12</v>
      </c>
      <c r="M184" s="40">
        <v>2.0</v>
      </c>
      <c r="N184" s="41">
        <v>2.0</v>
      </c>
      <c r="O184" s="43">
        <f t="shared" si="2"/>
        <v>9</v>
      </c>
      <c r="P184" s="24"/>
      <c r="Q184" s="40">
        <v>2.0</v>
      </c>
      <c r="R184" s="41">
        <v>45.0</v>
      </c>
      <c r="S184" s="45" t="s">
        <v>398</v>
      </c>
      <c r="T184" s="41" t="s">
        <v>157</v>
      </c>
      <c r="U184" s="28"/>
      <c r="V184" s="68" t="s">
        <v>1876</v>
      </c>
      <c r="W184" s="24"/>
      <c r="X184" s="51"/>
      <c r="Y184" s="31">
        <v>1.0</v>
      </c>
      <c r="Z184" s="32">
        <v>2.0</v>
      </c>
      <c r="AA184" s="24"/>
      <c r="AB184" s="33"/>
      <c r="AC184" s="33"/>
      <c r="AD184" s="33"/>
    </row>
    <row r="185" ht="15.0" customHeight="1">
      <c r="A185" s="71">
        <v>166.0</v>
      </c>
      <c r="B185" s="73" t="s">
        <v>1877</v>
      </c>
      <c r="C185" s="71" t="s">
        <v>690</v>
      </c>
      <c r="D185" s="73" t="s">
        <v>1868</v>
      </c>
      <c r="E185" s="71" t="s">
        <v>810</v>
      </c>
      <c r="F185" s="73">
        <v>90.0</v>
      </c>
      <c r="G185" s="71">
        <v>2.0</v>
      </c>
      <c r="H185" s="73">
        <v>2.0</v>
      </c>
      <c r="I185" s="71">
        <v>2.0</v>
      </c>
      <c r="J185" s="73">
        <v>4.0</v>
      </c>
      <c r="K185" s="71">
        <v>85.0</v>
      </c>
      <c r="L185" s="76">
        <f t="shared" si="1"/>
        <v>15</v>
      </c>
      <c r="M185" s="77">
        <v>3.0</v>
      </c>
      <c r="N185" s="79">
        <v>3.0</v>
      </c>
      <c r="O185" s="84">
        <f t="shared" si="2"/>
        <v>11</v>
      </c>
      <c r="P185" s="24"/>
      <c r="Q185" s="89" t="s">
        <v>443</v>
      </c>
      <c r="R185" s="79">
        <v>210.0</v>
      </c>
      <c r="S185" s="86" t="s">
        <v>398</v>
      </c>
      <c r="T185" s="79" t="s">
        <v>157</v>
      </c>
      <c r="U185" s="28"/>
      <c r="V185" s="92" t="s">
        <v>1651</v>
      </c>
      <c r="W185" s="24"/>
      <c r="X185" s="51"/>
      <c r="Y185" s="31">
        <v>3.0</v>
      </c>
      <c r="Z185" s="32">
        <v>3.0</v>
      </c>
      <c r="AA185" s="24"/>
      <c r="AB185" s="33"/>
      <c r="AC185" s="33"/>
      <c r="AD185" s="33"/>
    </row>
    <row r="186" ht="15.0" customHeight="1">
      <c r="A186" s="71">
        <v>167.0</v>
      </c>
      <c r="B186" s="73" t="s">
        <v>1887</v>
      </c>
      <c r="C186" s="71" t="s">
        <v>705</v>
      </c>
      <c r="D186" s="73" t="s">
        <v>1888</v>
      </c>
      <c r="E186" s="71" t="s">
        <v>718</v>
      </c>
      <c r="F186" s="73">
        <v>90.0</v>
      </c>
      <c r="G186" s="74">
        <v>3.0</v>
      </c>
      <c r="H186" s="73">
        <v>2.0</v>
      </c>
      <c r="I186" s="71">
        <v>2.0</v>
      </c>
      <c r="J186" s="73">
        <v>2.0</v>
      </c>
      <c r="K186" s="71">
        <v>30.0</v>
      </c>
      <c r="L186" s="76">
        <f t="shared" si="1"/>
        <v>13</v>
      </c>
      <c r="M186" s="77">
        <v>1.0</v>
      </c>
      <c r="N186" s="79">
        <v>1.0</v>
      </c>
      <c r="O186" s="84">
        <f t="shared" si="2"/>
        <v>5</v>
      </c>
      <c r="P186" s="24"/>
      <c r="Q186" s="77">
        <v>2.0</v>
      </c>
      <c r="R186" s="79">
        <v>45.0</v>
      </c>
      <c r="S186" s="86" t="s">
        <v>398</v>
      </c>
      <c r="T186" s="79" t="s">
        <v>153</v>
      </c>
      <c r="U186" s="28"/>
      <c r="V186" s="92" t="s">
        <v>1896</v>
      </c>
      <c r="W186" s="24"/>
      <c r="X186" s="51"/>
      <c r="Y186" s="31">
        <v>1.0</v>
      </c>
      <c r="Z186" s="32">
        <v>2.0</v>
      </c>
      <c r="AA186" s="24"/>
      <c r="AB186" s="33"/>
      <c r="AC186" s="33"/>
      <c r="AD186" s="33"/>
    </row>
    <row r="187" ht="15.0" customHeight="1">
      <c r="A187" s="71">
        <v>168.0</v>
      </c>
      <c r="B187" s="73" t="s">
        <v>1898</v>
      </c>
      <c r="C187" s="71" t="s">
        <v>705</v>
      </c>
      <c r="D187" s="73" t="s">
        <v>1888</v>
      </c>
      <c r="E187" s="71" t="s">
        <v>718</v>
      </c>
      <c r="F187" s="73">
        <v>100.0</v>
      </c>
      <c r="G187" s="71">
        <v>3.0</v>
      </c>
      <c r="H187" s="73">
        <v>3.0</v>
      </c>
      <c r="I187" s="74">
        <v>3.0</v>
      </c>
      <c r="J187" s="88">
        <v>3.0</v>
      </c>
      <c r="K187" s="71">
        <v>40.0</v>
      </c>
      <c r="L187" s="76">
        <f t="shared" si="1"/>
        <v>17</v>
      </c>
      <c r="M187" s="77">
        <v>2.0</v>
      </c>
      <c r="N187" s="79">
        <v>3.0</v>
      </c>
      <c r="O187" s="84">
        <f t="shared" si="2"/>
        <v>5</v>
      </c>
      <c r="P187" s="24"/>
      <c r="Q187" s="89" t="s">
        <v>443</v>
      </c>
      <c r="R187" s="79">
        <v>210.0</v>
      </c>
      <c r="S187" s="86" t="s">
        <v>398</v>
      </c>
      <c r="T187" s="79" t="s">
        <v>153</v>
      </c>
      <c r="U187" s="28"/>
      <c r="V187" s="92" t="s">
        <v>1908</v>
      </c>
      <c r="W187" s="24"/>
      <c r="X187" s="51"/>
      <c r="Y187" s="31">
        <v>3.0</v>
      </c>
      <c r="Z187" s="32">
        <v>3.0</v>
      </c>
      <c r="AA187" s="24"/>
      <c r="AB187" s="33"/>
      <c r="AC187" s="33"/>
      <c r="AD187" s="33"/>
    </row>
    <row r="188" ht="15.0" customHeight="1">
      <c r="A188" s="34">
        <v>169.0</v>
      </c>
      <c r="B188" s="35" t="s">
        <v>1911</v>
      </c>
      <c r="C188" s="34" t="s">
        <v>960</v>
      </c>
      <c r="D188" s="35" t="s">
        <v>801</v>
      </c>
      <c r="E188" s="34" t="s">
        <v>793</v>
      </c>
      <c r="F188" s="35">
        <v>100.0</v>
      </c>
      <c r="G188" s="34">
        <v>3.0</v>
      </c>
      <c r="H188" s="35">
        <v>3.0</v>
      </c>
      <c r="I188" s="34">
        <v>3.0</v>
      </c>
      <c r="J188" s="35">
        <v>3.0</v>
      </c>
      <c r="K188" s="34">
        <v>130.0</v>
      </c>
      <c r="L188" s="39">
        <f t="shared" si="1"/>
        <v>20</v>
      </c>
      <c r="M188" s="40">
        <v>4.0</v>
      </c>
      <c r="N188" s="41">
        <v>4.0</v>
      </c>
      <c r="O188" s="43">
        <f t="shared" si="2"/>
        <v>26</v>
      </c>
      <c r="P188" s="24"/>
      <c r="Q188" s="54" t="s">
        <v>443</v>
      </c>
      <c r="R188" s="41">
        <v>210.0</v>
      </c>
      <c r="S188" s="45" t="s">
        <v>969</v>
      </c>
      <c r="T188" s="41" t="s">
        <v>1921</v>
      </c>
      <c r="U188" s="28"/>
      <c r="V188" s="68" t="s">
        <v>1922</v>
      </c>
      <c r="W188" s="24"/>
      <c r="X188" s="51"/>
      <c r="Y188" s="31">
        <v>3.0</v>
      </c>
      <c r="Z188" s="32">
        <v>3.0</v>
      </c>
      <c r="AA188" s="24"/>
      <c r="AB188" s="33"/>
      <c r="AC188" s="33"/>
      <c r="AD188" s="33"/>
    </row>
    <row r="189" ht="15.0" customHeight="1">
      <c r="A189" s="34">
        <v>170.0</v>
      </c>
      <c r="B189" s="35" t="s">
        <v>1926</v>
      </c>
      <c r="C189" s="34" t="s">
        <v>1927</v>
      </c>
      <c r="D189" s="35" t="s">
        <v>1928</v>
      </c>
      <c r="E189" s="34" t="s">
        <v>1213</v>
      </c>
      <c r="F189" s="35">
        <v>100.0</v>
      </c>
      <c r="G189" s="34">
        <v>2.0</v>
      </c>
      <c r="H189" s="35">
        <v>2.0</v>
      </c>
      <c r="I189" s="93">
        <v>3.0</v>
      </c>
      <c r="J189" s="53">
        <v>3.0</v>
      </c>
      <c r="K189" s="34">
        <v>67.0</v>
      </c>
      <c r="L189" s="39">
        <f t="shared" si="1"/>
        <v>16</v>
      </c>
      <c r="M189" s="40">
        <v>1.0</v>
      </c>
      <c r="N189" s="41">
        <v>2.0</v>
      </c>
      <c r="O189" s="43">
        <f t="shared" si="2"/>
        <v>14</v>
      </c>
      <c r="P189" s="24"/>
      <c r="Q189" s="40">
        <v>2.0</v>
      </c>
      <c r="R189" s="41">
        <v>110.0</v>
      </c>
      <c r="S189" s="45" t="s">
        <v>398</v>
      </c>
      <c r="T189" s="41" t="s">
        <v>410</v>
      </c>
      <c r="U189" s="28"/>
      <c r="V189" s="68" t="s">
        <v>1934</v>
      </c>
      <c r="W189" s="24"/>
      <c r="X189" s="51"/>
      <c r="Y189" s="31">
        <v>1.0</v>
      </c>
      <c r="Z189" s="32">
        <v>2.0</v>
      </c>
      <c r="AA189" s="24"/>
      <c r="AB189" s="33"/>
      <c r="AC189" s="33"/>
      <c r="AD189" s="33"/>
    </row>
    <row r="190" ht="15.0" customHeight="1">
      <c r="A190" s="34">
        <v>171.0</v>
      </c>
      <c r="B190" s="35" t="s">
        <v>1935</v>
      </c>
      <c r="C190" s="34" t="s">
        <v>1927</v>
      </c>
      <c r="D190" s="35" t="s">
        <v>1928</v>
      </c>
      <c r="E190" s="34" t="s">
        <v>1213</v>
      </c>
      <c r="F190" s="35">
        <v>120.0</v>
      </c>
      <c r="G190" s="93">
        <v>3.0</v>
      </c>
      <c r="H190" s="53">
        <v>3.0</v>
      </c>
      <c r="I190" s="34">
        <v>3.0</v>
      </c>
      <c r="J190" s="35">
        <v>3.0</v>
      </c>
      <c r="K190" s="34">
        <v>67.0</v>
      </c>
      <c r="L190" s="39">
        <f t="shared" si="1"/>
        <v>20</v>
      </c>
      <c r="M190" s="40">
        <v>2.0</v>
      </c>
      <c r="N190" s="41">
        <v>2.0</v>
      </c>
      <c r="O190" s="43">
        <f t="shared" si="2"/>
        <v>7</v>
      </c>
      <c r="P190" s="24"/>
      <c r="Q190" s="54" t="s">
        <v>443</v>
      </c>
      <c r="R190" s="41">
        <v>225.0</v>
      </c>
      <c r="S190" s="45" t="s">
        <v>398</v>
      </c>
      <c r="T190" s="41" t="s">
        <v>410</v>
      </c>
      <c r="U190" s="28"/>
      <c r="V190" s="68" t="s">
        <v>1934</v>
      </c>
      <c r="W190" s="24"/>
      <c r="X190" s="51"/>
      <c r="Y190" s="31">
        <v>3.0</v>
      </c>
      <c r="Z190" s="32">
        <v>3.0</v>
      </c>
      <c r="AA190" s="24"/>
      <c r="AB190" s="33"/>
      <c r="AC190" s="33"/>
      <c r="AD190" s="33"/>
    </row>
    <row r="191" ht="15.0" customHeight="1">
      <c r="A191" s="71">
        <v>172.0</v>
      </c>
      <c r="B191" s="73" t="s">
        <v>1947</v>
      </c>
      <c r="C191" s="71" t="s">
        <v>580</v>
      </c>
      <c r="D191" s="73" t="s">
        <v>816</v>
      </c>
      <c r="E191" s="71" t="s">
        <v>817</v>
      </c>
      <c r="F191" s="73">
        <v>80.0</v>
      </c>
      <c r="G191" s="71">
        <v>2.0</v>
      </c>
      <c r="H191" s="73">
        <v>1.0</v>
      </c>
      <c r="I191" s="71">
        <v>2.0</v>
      </c>
      <c r="J191" s="73">
        <v>2.0</v>
      </c>
      <c r="K191" s="71">
        <v>60.0</v>
      </c>
      <c r="L191" s="76">
        <f t="shared" si="1"/>
        <v>11</v>
      </c>
      <c r="M191" s="77">
        <v>1.0</v>
      </c>
      <c r="N191" s="79">
        <v>1.0</v>
      </c>
      <c r="O191" s="84">
        <f t="shared" si="2"/>
        <v>16</v>
      </c>
      <c r="P191" s="24"/>
      <c r="Q191" s="77">
        <v>2.0</v>
      </c>
      <c r="R191" s="79">
        <v>110.0</v>
      </c>
      <c r="S191" s="86" t="s">
        <v>969</v>
      </c>
      <c r="T191" s="79" t="s">
        <v>1958</v>
      </c>
      <c r="U191" s="28"/>
      <c r="V191" s="92" t="s">
        <v>1960</v>
      </c>
      <c r="W191" s="24"/>
      <c r="X191" s="51"/>
      <c r="Y191" s="31">
        <v>1.0</v>
      </c>
      <c r="Z191" s="32">
        <v>3.0</v>
      </c>
      <c r="AA191" s="24"/>
      <c r="AB191" s="33"/>
      <c r="AC191" s="33"/>
      <c r="AD191" s="33"/>
    </row>
    <row r="192" ht="15.0" customHeight="1">
      <c r="A192" s="71">
        <v>173.0</v>
      </c>
      <c r="B192" s="73" t="s">
        <v>1963</v>
      </c>
      <c r="C192" s="71" t="s">
        <v>582</v>
      </c>
      <c r="D192" s="73" t="s">
        <v>914</v>
      </c>
      <c r="E192" s="71" t="s">
        <v>714</v>
      </c>
      <c r="F192" s="73">
        <v>90.0</v>
      </c>
      <c r="G192" s="71">
        <v>1.0</v>
      </c>
      <c r="H192" s="73">
        <v>2.0</v>
      </c>
      <c r="I192" s="71">
        <v>2.0</v>
      </c>
      <c r="J192" s="73">
        <v>2.0</v>
      </c>
      <c r="K192" s="71">
        <v>15.0</v>
      </c>
      <c r="L192" s="76">
        <f t="shared" si="1"/>
        <v>10</v>
      </c>
      <c r="M192" s="77">
        <v>1.0</v>
      </c>
      <c r="N192" s="79">
        <v>1.0</v>
      </c>
      <c r="O192" s="84">
        <f t="shared" si="2"/>
        <v>5</v>
      </c>
      <c r="P192" s="24"/>
      <c r="Q192" s="77">
        <v>2.0</v>
      </c>
      <c r="R192" s="79">
        <v>150.0</v>
      </c>
      <c r="S192" s="86" t="s">
        <v>969</v>
      </c>
      <c r="T192" s="79" t="s">
        <v>410</v>
      </c>
      <c r="U192" s="28"/>
      <c r="V192" s="92" t="s">
        <v>1975</v>
      </c>
      <c r="W192" s="24"/>
      <c r="X192" s="51"/>
      <c r="Y192" s="31">
        <v>1.0</v>
      </c>
      <c r="Z192" s="32">
        <v>3.0</v>
      </c>
      <c r="AA192" s="24"/>
      <c r="AB192" s="33"/>
      <c r="AC192" s="33"/>
      <c r="AD192" s="33"/>
    </row>
    <row r="193" ht="15.0" customHeight="1">
      <c r="A193" s="71">
        <v>174.0</v>
      </c>
      <c r="B193" s="73" t="s">
        <v>1978</v>
      </c>
      <c r="C193" s="71" t="s">
        <v>952</v>
      </c>
      <c r="D193" s="73" t="s">
        <v>953</v>
      </c>
      <c r="E193" s="71" t="s">
        <v>714</v>
      </c>
      <c r="F193" s="73">
        <v>100.0</v>
      </c>
      <c r="G193" s="71">
        <v>2.0</v>
      </c>
      <c r="H193" s="73">
        <v>1.0</v>
      </c>
      <c r="I193" s="71">
        <v>2.0</v>
      </c>
      <c r="J193" s="73">
        <v>1.0</v>
      </c>
      <c r="K193" s="71">
        <v>15.0</v>
      </c>
      <c r="L193" s="76">
        <f t="shared" si="1"/>
        <v>10</v>
      </c>
      <c r="M193" s="77">
        <v>1.0</v>
      </c>
      <c r="N193" s="79">
        <v>1.0</v>
      </c>
      <c r="O193" s="84">
        <f t="shared" si="2"/>
        <v>5</v>
      </c>
      <c r="P193" s="24"/>
      <c r="Q193" s="77">
        <v>2.0</v>
      </c>
      <c r="R193" s="79">
        <v>130.0</v>
      </c>
      <c r="S193" s="86" t="s">
        <v>969</v>
      </c>
      <c r="T193" s="79" t="s">
        <v>831</v>
      </c>
      <c r="U193" s="28"/>
      <c r="V193" s="92" t="s">
        <v>1990</v>
      </c>
      <c r="W193" s="24"/>
      <c r="X193" s="51"/>
      <c r="Y193" s="31">
        <v>1.0</v>
      </c>
      <c r="Z193" s="32">
        <v>3.0</v>
      </c>
      <c r="AA193" s="24"/>
      <c r="AB193" s="33"/>
      <c r="AC193" s="33"/>
      <c r="AD193" s="33"/>
    </row>
    <row r="194" ht="15.0" customHeight="1">
      <c r="A194" s="34">
        <v>175.0</v>
      </c>
      <c r="B194" s="35" t="s">
        <v>1993</v>
      </c>
      <c r="C194" s="34" t="s">
        <v>582</v>
      </c>
      <c r="D194" s="35" t="s">
        <v>1995</v>
      </c>
      <c r="E194" s="34" t="s">
        <v>1143</v>
      </c>
      <c r="F194" s="35">
        <v>90.0</v>
      </c>
      <c r="G194" s="34">
        <v>1.0</v>
      </c>
      <c r="H194" s="35">
        <v>3.0</v>
      </c>
      <c r="I194" s="34">
        <v>2.0</v>
      </c>
      <c r="J194" s="35">
        <v>3.0</v>
      </c>
      <c r="K194" s="34">
        <v>20.0</v>
      </c>
      <c r="L194" s="39">
        <f t="shared" si="1"/>
        <v>12</v>
      </c>
      <c r="M194" s="40">
        <v>1.0</v>
      </c>
      <c r="N194" s="41">
        <v>1.0</v>
      </c>
      <c r="O194" s="43">
        <f t="shared" si="2"/>
        <v>5</v>
      </c>
      <c r="P194" s="24"/>
      <c r="Q194" s="40">
        <v>2.0</v>
      </c>
      <c r="R194" s="41">
        <v>110.0</v>
      </c>
      <c r="S194" s="45" t="s">
        <v>969</v>
      </c>
      <c r="T194" s="41" t="s">
        <v>662</v>
      </c>
      <c r="U194" s="28"/>
      <c r="V194" s="68" t="s">
        <v>2001</v>
      </c>
      <c r="W194" s="24"/>
      <c r="X194" s="51"/>
      <c r="Y194" s="31">
        <v>1.0</v>
      </c>
      <c r="Z194" s="32">
        <v>3.0</v>
      </c>
      <c r="AA194" s="24"/>
      <c r="AB194" s="33"/>
      <c r="AC194" s="33"/>
      <c r="AD194" s="33"/>
    </row>
    <row r="195" ht="15.0" customHeight="1">
      <c r="A195" s="34">
        <v>176.0</v>
      </c>
      <c r="B195" s="35" t="s">
        <v>2003</v>
      </c>
      <c r="C195" s="34" t="s">
        <v>2005</v>
      </c>
      <c r="D195" s="35" t="s">
        <v>1995</v>
      </c>
      <c r="E195" s="34" t="s">
        <v>1143</v>
      </c>
      <c r="F195" s="35">
        <v>90.0</v>
      </c>
      <c r="G195" s="34">
        <v>2.0</v>
      </c>
      <c r="H195" s="35">
        <v>3.0</v>
      </c>
      <c r="I195" s="34">
        <v>3.0</v>
      </c>
      <c r="J195" s="35">
        <v>4.0</v>
      </c>
      <c r="K195" s="34">
        <v>40.0</v>
      </c>
      <c r="L195" s="39">
        <f t="shared" si="1"/>
        <v>16</v>
      </c>
      <c r="M195" s="40">
        <v>1.0</v>
      </c>
      <c r="N195" s="41">
        <v>1.0</v>
      </c>
      <c r="O195" s="43">
        <f t="shared" si="2"/>
        <v>5</v>
      </c>
      <c r="P195" s="24"/>
      <c r="Q195" s="54" t="s">
        <v>443</v>
      </c>
      <c r="R195" s="41">
        <v>225.0</v>
      </c>
      <c r="S195" s="45" t="s">
        <v>1802</v>
      </c>
      <c r="T195" s="41" t="s">
        <v>157</v>
      </c>
      <c r="U195" s="28"/>
      <c r="V195" s="68" t="s">
        <v>1834</v>
      </c>
      <c r="W195" s="24"/>
      <c r="X195" s="51"/>
      <c r="Y195" s="31">
        <v>2.0</v>
      </c>
      <c r="Z195" s="32">
        <v>3.0</v>
      </c>
      <c r="AA195" s="24"/>
      <c r="AB195" s="33"/>
      <c r="AC195" s="33"/>
      <c r="AD195" s="33"/>
    </row>
    <row r="196" ht="15.0" customHeight="1">
      <c r="A196" s="34">
        <v>177.0</v>
      </c>
      <c r="B196" s="35" t="s">
        <v>2016</v>
      </c>
      <c r="C196" s="34" t="s">
        <v>2017</v>
      </c>
      <c r="D196" s="35" t="s">
        <v>2019</v>
      </c>
      <c r="E196" s="34" t="s">
        <v>859</v>
      </c>
      <c r="F196" s="35">
        <v>90.0</v>
      </c>
      <c r="G196" s="34">
        <v>2.0</v>
      </c>
      <c r="H196" s="35">
        <v>2.0</v>
      </c>
      <c r="I196" s="34">
        <v>3.0</v>
      </c>
      <c r="J196" s="35">
        <v>2.0</v>
      </c>
      <c r="K196" s="34">
        <v>70.0</v>
      </c>
      <c r="L196" s="39">
        <f t="shared" si="1"/>
        <v>14</v>
      </c>
      <c r="M196" s="40">
        <v>1.0</v>
      </c>
      <c r="N196" s="41">
        <v>1.0</v>
      </c>
      <c r="O196" s="43">
        <f t="shared" si="2"/>
        <v>15</v>
      </c>
      <c r="P196" s="24"/>
      <c r="Q196" s="40">
        <v>2.0</v>
      </c>
      <c r="R196" s="41">
        <v>110.0</v>
      </c>
      <c r="S196" s="45" t="s">
        <v>398</v>
      </c>
      <c r="T196" s="41" t="s">
        <v>156</v>
      </c>
      <c r="U196" s="28"/>
      <c r="V196" s="68" t="s">
        <v>2028</v>
      </c>
      <c r="W196" s="24"/>
      <c r="X196" s="51"/>
      <c r="Y196" s="31">
        <v>1.0</v>
      </c>
      <c r="Z196" s="32">
        <v>2.0</v>
      </c>
      <c r="AA196" s="24"/>
      <c r="AB196" s="33"/>
      <c r="AC196" s="33"/>
      <c r="AD196" s="33"/>
    </row>
    <row r="197" ht="15.0" customHeight="1">
      <c r="A197" s="71">
        <v>178.0</v>
      </c>
      <c r="B197" s="73" t="s">
        <v>2030</v>
      </c>
      <c r="C197" s="71" t="s">
        <v>2017</v>
      </c>
      <c r="D197" s="73" t="s">
        <v>2019</v>
      </c>
      <c r="E197" s="71" t="s">
        <v>859</v>
      </c>
      <c r="F197" s="73">
        <v>100.0</v>
      </c>
      <c r="G197" s="71">
        <v>3.0</v>
      </c>
      <c r="H197" s="73">
        <v>3.0</v>
      </c>
      <c r="I197" s="71">
        <v>3.0</v>
      </c>
      <c r="J197" s="73">
        <v>3.0</v>
      </c>
      <c r="K197" s="71">
        <v>95.0</v>
      </c>
      <c r="L197" s="76">
        <f t="shared" si="1"/>
        <v>18</v>
      </c>
      <c r="M197" s="77">
        <v>3.0</v>
      </c>
      <c r="N197" s="79">
        <v>2.0</v>
      </c>
      <c r="O197" s="84">
        <f t="shared" si="2"/>
        <v>14</v>
      </c>
      <c r="P197" s="24"/>
      <c r="Q197" s="89" t="s">
        <v>443</v>
      </c>
      <c r="R197" s="79">
        <v>225.0</v>
      </c>
      <c r="S197" s="86" t="s">
        <v>398</v>
      </c>
      <c r="T197" s="79" t="s">
        <v>156</v>
      </c>
      <c r="U197" s="28"/>
      <c r="V197" s="92" t="s">
        <v>2037</v>
      </c>
      <c r="W197" s="24"/>
      <c r="X197" s="51"/>
      <c r="Y197" s="31">
        <v>3.0</v>
      </c>
      <c r="Z197" s="32">
        <v>3.0</v>
      </c>
      <c r="AA197" s="24"/>
      <c r="AB197" s="33"/>
      <c r="AC197" s="33"/>
      <c r="AD197" s="33"/>
    </row>
    <row r="198" ht="15.0" customHeight="1">
      <c r="A198" s="71">
        <v>179.0</v>
      </c>
      <c r="B198" s="73" t="s">
        <v>2040</v>
      </c>
      <c r="C198" s="71" t="s">
        <v>580</v>
      </c>
      <c r="D198" s="73" t="s">
        <v>816</v>
      </c>
      <c r="E198" s="71" t="s">
        <v>947</v>
      </c>
      <c r="F198" s="73">
        <v>90.0</v>
      </c>
      <c r="G198" s="71">
        <v>2.0</v>
      </c>
      <c r="H198" s="73">
        <v>2.0</v>
      </c>
      <c r="I198" s="71">
        <v>3.0</v>
      </c>
      <c r="J198" s="73">
        <v>2.0</v>
      </c>
      <c r="K198" s="71">
        <v>35.0</v>
      </c>
      <c r="L198" s="76">
        <f t="shared" si="1"/>
        <v>13</v>
      </c>
      <c r="M198" s="77">
        <v>1.0</v>
      </c>
      <c r="N198" s="79">
        <v>1.0</v>
      </c>
      <c r="O198" s="84">
        <f t="shared" si="2"/>
        <v>6</v>
      </c>
      <c r="P198" s="24"/>
      <c r="Q198" s="77">
        <v>2.0</v>
      </c>
      <c r="R198" s="79">
        <v>65.0</v>
      </c>
      <c r="S198" s="86" t="s">
        <v>398</v>
      </c>
      <c r="T198" s="79" t="s">
        <v>156</v>
      </c>
      <c r="U198" s="28"/>
      <c r="V198" s="87" t="s">
        <v>2047</v>
      </c>
      <c r="W198" s="24"/>
      <c r="X198" s="51"/>
      <c r="Y198" s="31">
        <v>1.0</v>
      </c>
      <c r="Z198" s="32">
        <v>3.0</v>
      </c>
      <c r="AA198" s="24"/>
      <c r="AB198" s="33"/>
      <c r="AC198" s="33"/>
      <c r="AD198" s="33"/>
    </row>
    <row r="199" ht="15.0" customHeight="1">
      <c r="A199" s="71">
        <v>180.0</v>
      </c>
      <c r="B199" s="73" t="s">
        <v>2049</v>
      </c>
      <c r="C199" s="71" t="s">
        <v>580</v>
      </c>
      <c r="D199" s="73" t="s">
        <v>816</v>
      </c>
      <c r="E199" s="71" t="s">
        <v>947</v>
      </c>
      <c r="F199" s="73">
        <v>100.0</v>
      </c>
      <c r="G199" s="71">
        <v>2.0</v>
      </c>
      <c r="H199" s="73">
        <v>2.0</v>
      </c>
      <c r="I199" s="71">
        <v>3.0</v>
      </c>
      <c r="J199" s="88">
        <v>3.0</v>
      </c>
      <c r="K199" s="71">
        <v>45.0</v>
      </c>
      <c r="L199" s="76">
        <f t="shared" si="1"/>
        <v>15</v>
      </c>
      <c r="M199" s="77">
        <v>2.0</v>
      </c>
      <c r="N199" s="79">
        <v>2.0</v>
      </c>
      <c r="O199" s="84">
        <f t="shared" si="2"/>
        <v>5</v>
      </c>
      <c r="P199" s="24"/>
      <c r="Q199" s="89" t="s">
        <v>443</v>
      </c>
      <c r="R199" s="79">
        <v>180.0</v>
      </c>
      <c r="S199" s="86" t="s">
        <v>398</v>
      </c>
      <c r="T199" s="79" t="s">
        <v>156</v>
      </c>
      <c r="U199" s="28"/>
      <c r="V199" s="90"/>
      <c r="W199" s="24"/>
      <c r="X199" s="51"/>
      <c r="Y199" s="31">
        <v>2.0</v>
      </c>
      <c r="Z199" s="32">
        <v>3.0</v>
      </c>
      <c r="AA199" s="24"/>
      <c r="AB199" s="33"/>
      <c r="AC199" s="33"/>
      <c r="AD199" s="33"/>
    </row>
    <row r="200" ht="15.0" customHeight="1">
      <c r="A200" s="34">
        <v>181.0</v>
      </c>
      <c r="B200" s="35" t="s">
        <v>2061</v>
      </c>
      <c r="C200" s="34" t="s">
        <v>580</v>
      </c>
      <c r="D200" s="35" t="s">
        <v>816</v>
      </c>
      <c r="E200" s="34" t="s">
        <v>947</v>
      </c>
      <c r="F200" s="35">
        <v>100.0</v>
      </c>
      <c r="G200" s="34">
        <v>3.0</v>
      </c>
      <c r="H200" s="35">
        <v>3.0</v>
      </c>
      <c r="I200" s="34">
        <v>4.0</v>
      </c>
      <c r="J200" s="35">
        <v>3.0</v>
      </c>
      <c r="K200" s="34">
        <v>55.0</v>
      </c>
      <c r="L200" s="39">
        <f t="shared" si="1"/>
        <v>18</v>
      </c>
      <c r="M200" s="40">
        <v>3.0</v>
      </c>
      <c r="N200" s="41">
        <v>4.0</v>
      </c>
      <c r="O200" s="43">
        <f t="shared" si="2"/>
        <v>5</v>
      </c>
      <c r="P200" s="24"/>
      <c r="Q200" s="54" t="s">
        <v>443</v>
      </c>
      <c r="R200" s="41">
        <v>255.0</v>
      </c>
      <c r="S200" s="45" t="s">
        <v>2069</v>
      </c>
      <c r="T200" s="41" t="s">
        <v>648</v>
      </c>
      <c r="U200" s="28"/>
      <c r="V200" s="55"/>
      <c r="W200" s="24"/>
      <c r="X200" s="51"/>
      <c r="Y200" s="31">
        <v>3.0</v>
      </c>
      <c r="Z200" s="32">
        <v>3.0</v>
      </c>
      <c r="AA200" s="24"/>
      <c r="AB200" s="33"/>
      <c r="AC200" s="33"/>
      <c r="AD200" s="33"/>
    </row>
    <row r="201" ht="15.0" customHeight="1">
      <c r="A201" s="34">
        <v>182.0</v>
      </c>
      <c r="B201" s="35" t="s">
        <v>2074</v>
      </c>
      <c r="C201" s="34" t="s">
        <v>601</v>
      </c>
      <c r="D201" s="35" t="s">
        <v>296</v>
      </c>
      <c r="E201" s="34" t="s">
        <v>755</v>
      </c>
      <c r="F201" s="35">
        <v>100.0</v>
      </c>
      <c r="G201" s="34">
        <v>3.0</v>
      </c>
      <c r="H201" s="35">
        <v>3.0</v>
      </c>
      <c r="I201" s="34">
        <v>3.0</v>
      </c>
      <c r="J201" s="35">
        <v>4.0</v>
      </c>
      <c r="K201" s="34">
        <v>50.0</v>
      </c>
      <c r="L201" s="39">
        <f t="shared" si="1"/>
        <v>18</v>
      </c>
      <c r="M201" s="40">
        <v>1.0</v>
      </c>
      <c r="N201" s="41">
        <v>1.0</v>
      </c>
      <c r="O201" s="43">
        <f t="shared" si="2"/>
        <v>5</v>
      </c>
      <c r="P201" s="24"/>
      <c r="Q201" s="54" t="s">
        <v>443</v>
      </c>
      <c r="R201" s="41">
        <v>255.0</v>
      </c>
      <c r="S201" s="45" t="s">
        <v>1806</v>
      </c>
      <c r="T201" s="41" t="s">
        <v>157</v>
      </c>
      <c r="U201" s="28"/>
      <c r="V201" s="68" t="s">
        <v>981</v>
      </c>
      <c r="W201" s="24"/>
      <c r="X201" s="51"/>
      <c r="Y201" s="31">
        <v>3.0</v>
      </c>
      <c r="Z201" s="32">
        <v>3.0</v>
      </c>
      <c r="AA201" s="24"/>
      <c r="AB201" s="33"/>
      <c r="AC201" s="33"/>
      <c r="AD201" s="33"/>
    </row>
    <row r="202" ht="15.0" customHeight="1">
      <c r="A202" s="34">
        <v>183.0</v>
      </c>
      <c r="B202" s="35" t="s">
        <v>2083</v>
      </c>
      <c r="C202" s="34" t="s">
        <v>2084</v>
      </c>
      <c r="D202" s="35" t="s">
        <v>2085</v>
      </c>
      <c r="E202" s="34" t="s">
        <v>1041</v>
      </c>
      <c r="F202" s="35">
        <v>100.0</v>
      </c>
      <c r="G202" s="34">
        <v>1.0</v>
      </c>
      <c r="H202" s="35">
        <v>2.0</v>
      </c>
      <c r="I202" s="34">
        <v>1.0</v>
      </c>
      <c r="J202" s="35">
        <v>2.0</v>
      </c>
      <c r="K202" s="34">
        <v>40.0</v>
      </c>
      <c r="L202" s="39">
        <f t="shared" si="1"/>
        <v>11</v>
      </c>
      <c r="M202" s="40">
        <v>1.0</v>
      </c>
      <c r="N202" s="41">
        <v>1.0</v>
      </c>
      <c r="O202" s="43">
        <f t="shared" si="2"/>
        <v>5</v>
      </c>
      <c r="P202" s="24"/>
      <c r="Q202" s="54" t="s">
        <v>443</v>
      </c>
      <c r="R202" s="41">
        <v>110.0</v>
      </c>
      <c r="S202" s="45" t="s">
        <v>1886</v>
      </c>
      <c r="T202" s="41" t="s">
        <v>662</v>
      </c>
      <c r="U202" s="28"/>
      <c r="V202" s="68" t="s">
        <v>2086</v>
      </c>
      <c r="W202" s="24"/>
      <c r="X202" s="51"/>
      <c r="Y202" s="31">
        <v>2.0</v>
      </c>
      <c r="Z202" s="32">
        <v>3.0</v>
      </c>
      <c r="AA202" s="24"/>
      <c r="AB202" s="33"/>
      <c r="AC202" s="33"/>
      <c r="AD202" s="33"/>
    </row>
    <row r="203" ht="15.0" customHeight="1">
      <c r="A203" s="71">
        <v>184.0</v>
      </c>
      <c r="B203" s="73" t="s">
        <v>2089</v>
      </c>
      <c r="C203" s="71" t="s">
        <v>2084</v>
      </c>
      <c r="D203" s="73" t="s">
        <v>2085</v>
      </c>
      <c r="E203" s="71" t="s">
        <v>1041</v>
      </c>
      <c r="F203" s="73">
        <v>110.0</v>
      </c>
      <c r="G203" s="71">
        <v>2.0</v>
      </c>
      <c r="H203" s="73">
        <v>3.0</v>
      </c>
      <c r="I203" s="74">
        <v>3.0</v>
      </c>
      <c r="J203" s="73">
        <v>3.0</v>
      </c>
      <c r="K203" s="71">
        <v>50.0</v>
      </c>
      <c r="L203" s="76">
        <f t="shared" si="1"/>
        <v>17</v>
      </c>
      <c r="M203" s="77">
        <v>2.0</v>
      </c>
      <c r="N203" s="79">
        <v>3.0</v>
      </c>
      <c r="O203" s="84">
        <f t="shared" si="2"/>
        <v>5</v>
      </c>
      <c r="P203" s="24"/>
      <c r="Q203" s="89" t="s">
        <v>443</v>
      </c>
      <c r="R203" s="79">
        <v>225.0</v>
      </c>
      <c r="S203" s="86" t="s">
        <v>1886</v>
      </c>
      <c r="T203" s="79" t="s">
        <v>662</v>
      </c>
      <c r="U203" s="28"/>
      <c r="V203" s="92" t="s">
        <v>2086</v>
      </c>
      <c r="W203" s="24"/>
      <c r="X203" s="51"/>
      <c r="Y203" s="31">
        <v>3.0</v>
      </c>
      <c r="Z203" s="32">
        <v>3.0</v>
      </c>
      <c r="AA203" s="24"/>
      <c r="AB203" s="33"/>
      <c r="AC203" s="33"/>
      <c r="AD203" s="33"/>
    </row>
    <row r="204" ht="15.0" customHeight="1">
      <c r="A204" s="71">
        <v>185.0</v>
      </c>
      <c r="B204" s="73" t="s">
        <v>2100</v>
      </c>
      <c r="C204" s="71" t="s">
        <v>623</v>
      </c>
      <c r="D204" s="73" t="s">
        <v>2102</v>
      </c>
      <c r="E204" s="71" t="s">
        <v>1000</v>
      </c>
      <c r="F204" s="73">
        <v>100.0</v>
      </c>
      <c r="G204" s="71">
        <v>4.0</v>
      </c>
      <c r="H204" s="73">
        <v>4.0</v>
      </c>
      <c r="I204" s="71">
        <v>2.0</v>
      </c>
      <c r="J204" s="73">
        <v>3.0</v>
      </c>
      <c r="K204" s="71">
        <v>30.0</v>
      </c>
      <c r="L204" s="76">
        <f t="shared" si="1"/>
        <v>18</v>
      </c>
      <c r="M204" s="77">
        <v>3.0</v>
      </c>
      <c r="N204" s="79">
        <v>3.0</v>
      </c>
      <c r="O204" s="84">
        <f t="shared" si="2"/>
        <v>5</v>
      </c>
      <c r="P204" s="24"/>
      <c r="Q204" s="89" t="s">
        <v>443</v>
      </c>
      <c r="R204" s="79">
        <v>235.0</v>
      </c>
      <c r="S204" s="86" t="s">
        <v>1880</v>
      </c>
      <c r="T204" s="79" t="s">
        <v>1127</v>
      </c>
      <c r="U204" s="28"/>
      <c r="V204" s="92" t="s">
        <v>2108</v>
      </c>
      <c r="W204" s="24"/>
      <c r="X204" s="51"/>
      <c r="Y204" s="31">
        <v>3.0</v>
      </c>
      <c r="Z204" s="32">
        <v>3.0</v>
      </c>
      <c r="AA204" s="24"/>
      <c r="AB204" s="33"/>
      <c r="AC204" s="33"/>
      <c r="AD204" s="33"/>
    </row>
    <row r="205" ht="15.0" customHeight="1">
      <c r="A205" s="71">
        <v>186.0</v>
      </c>
      <c r="B205" s="73" t="s">
        <v>2110</v>
      </c>
      <c r="C205" s="71" t="s">
        <v>629</v>
      </c>
      <c r="D205" s="73" t="s">
        <v>1105</v>
      </c>
      <c r="E205" s="71" t="s">
        <v>665</v>
      </c>
      <c r="F205" s="73">
        <v>100.0</v>
      </c>
      <c r="G205" s="71">
        <v>3.0</v>
      </c>
      <c r="H205" s="73">
        <v>3.0</v>
      </c>
      <c r="I205" s="71">
        <v>3.0</v>
      </c>
      <c r="J205" s="73">
        <v>4.0</v>
      </c>
      <c r="K205" s="71">
        <v>70.0</v>
      </c>
      <c r="L205" s="76">
        <f t="shared" si="1"/>
        <v>19</v>
      </c>
      <c r="M205" s="77">
        <v>1.0</v>
      </c>
      <c r="N205" s="79">
        <v>3.0</v>
      </c>
      <c r="O205" s="84">
        <f t="shared" si="2"/>
        <v>8</v>
      </c>
      <c r="P205" s="24"/>
      <c r="Q205" s="89" t="s">
        <v>443</v>
      </c>
      <c r="R205" s="79">
        <v>255.0</v>
      </c>
      <c r="S205" s="86" t="s">
        <v>1247</v>
      </c>
      <c r="T205" s="79" t="s">
        <v>156</v>
      </c>
      <c r="U205" s="28"/>
      <c r="V205" s="87" t="s">
        <v>2118</v>
      </c>
      <c r="W205" s="24"/>
      <c r="X205" s="51"/>
      <c r="Y205" s="31">
        <v>3.0</v>
      </c>
      <c r="Z205" s="32">
        <v>3.0</v>
      </c>
      <c r="AA205" s="24"/>
      <c r="AB205" s="33"/>
      <c r="AC205" s="33"/>
      <c r="AD205" s="33"/>
    </row>
    <row r="206" ht="15.0" customHeight="1">
      <c r="A206" s="34">
        <v>187.0</v>
      </c>
      <c r="B206" s="35" t="s">
        <v>2120</v>
      </c>
      <c r="C206" s="34" t="s">
        <v>2121</v>
      </c>
      <c r="D206" s="35" t="s">
        <v>1487</v>
      </c>
      <c r="E206" s="34" t="s">
        <v>793</v>
      </c>
      <c r="F206" s="35">
        <v>90.0</v>
      </c>
      <c r="G206" s="34">
        <v>2.0</v>
      </c>
      <c r="H206" s="35">
        <v>2.0</v>
      </c>
      <c r="I206" s="34">
        <v>2.0</v>
      </c>
      <c r="J206" s="35">
        <v>2.0</v>
      </c>
      <c r="K206" s="34">
        <v>50.0</v>
      </c>
      <c r="L206" s="39">
        <f t="shared" si="1"/>
        <v>12</v>
      </c>
      <c r="M206" s="40">
        <v>1.0</v>
      </c>
      <c r="N206" s="41">
        <v>1.0</v>
      </c>
      <c r="O206" s="43">
        <f t="shared" si="2"/>
        <v>12</v>
      </c>
      <c r="P206" s="24"/>
      <c r="Q206" s="40">
        <v>2.0</v>
      </c>
      <c r="R206" s="41">
        <v>45.0</v>
      </c>
      <c r="S206" s="45" t="s">
        <v>398</v>
      </c>
      <c r="T206" s="41" t="s">
        <v>157</v>
      </c>
      <c r="U206" s="28"/>
      <c r="V206" s="68" t="s">
        <v>1251</v>
      </c>
      <c r="W206" s="24"/>
      <c r="X206" s="51"/>
      <c r="Y206" s="31">
        <v>1.0</v>
      </c>
      <c r="Z206" s="32">
        <v>3.0</v>
      </c>
      <c r="AA206" s="24"/>
      <c r="AB206" s="33"/>
      <c r="AC206" s="33"/>
      <c r="AD206" s="33"/>
    </row>
    <row r="207" ht="15.0" customHeight="1">
      <c r="A207" s="34">
        <v>188.0</v>
      </c>
      <c r="B207" s="35" t="s">
        <v>2129</v>
      </c>
      <c r="C207" s="34" t="s">
        <v>2121</v>
      </c>
      <c r="D207" s="35" t="s">
        <v>1487</v>
      </c>
      <c r="E207" s="34" t="s">
        <v>793</v>
      </c>
      <c r="F207" s="35">
        <v>90.0</v>
      </c>
      <c r="G207" s="34">
        <v>2.0</v>
      </c>
      <c r="H207" s="35">
        <v>2.0</v>
      </c>
      <c r="I207" s="34">
        <v>2.0</v>
      </c>
      <c r="J207" s="35">
        <v>3.0</v>
      </c>
      <c r="K207" s="34">
        <v>80.0</v>
      </c>
      <c r="L207" s="39">
        <f t="shared" si="1"/>
        <v>14</v>
      </c>
      <c r="M207" s="40">
        <v>1.0</v>
      </c>
      <c r="N207" s="41">
        <v>1.0</v>
      </c>
      <c r="O207" s="43">
        <f t="shared" si="2"/>
        <v>15</v>
      </c>
      <c r="P207" s="24"/>
      <c r="Q207" s="54" t="s">
        <v>443</v>
      </c>
      <c r="R207" s="41">
        <v>180.0</v>
      </c>
      <c r="S207" s="45" t="s">
        <v>398</v>
      </c>
      <c r="T207" s="41" t="s">
        <v>157</v>
      </c>
      <c r="U207" s="28"/>
      <c r="V207" s="68" t="s">
        <v>1251</v>
      </c>
      <c r="W207" s="24"/>
      <c r="X207" s="51"/>
      <c r="Y207" s="31">
        <v>2.0</v>
      </c>
      <c r="Z207" s="32">
        <v>3.0</v>
      </c>
      <c r="AA207" s="24"/>
      <c r="AB207" s="33"/>
      <c r="AC207" s="33"/>
      <c r="AD207" s="33"/>
    </row>
    <row r="208" ht="15.0" customHeight="1">
      <c r="A208" s="34">
        <v>189.0</v>
      </c>
      <c r="B208" s="35" t="s">
        <v>2138</v>
      </c>
      <c r="C208" s="34" t="s">
        <v>2121</v>
      </c>
      <c r="D208" s="35" t="s">
        <v>1487</v>
      </c>
      <c r="E208" s="34" t="s">
        <v>793</v>
      </c>
      <c r="F208" s="35">
        <v>100.0</v>
      </c>
      <c r="G208" s="34">
        <v>2.0</v>
      </c>
      <c r="H208" s="35">
        <v>3.0</v>
      </c>
      <c r="I208" s="34">
        <v>2.0</v>
      </c>
      <c r="J208" s="35">
        <v>3.0</v>
      </c>
      <c r="K208" s="34">
        <v>110.0</v>
      </c>
      <c r="L208" s="39">
        <f t="shared" si="1"/>
        <v>17</v>
      </c>
      <c r="M208" s="40">
        <v>1.0</v>
      </c>
      <c r="N208" s="41">
        <v>1.0</v>
      </c>
      <c r="O208" s="43">
        <f t="shared" si="2"/>
        <v>19</v>
      </c>
      <c r="P208" s="24"/>
      <c r="Q208" s="54" t="s">
        <v>443</v>
      </c>
      <c r="R208" s="41">
        <v>255.0</v>
      </c>
      <c r="S208" s="45" t="s">
        <v>398</v>
      </c>
      <c r="T208" s="41" t="s">
        <v>157</v>
      </c>
      <c r="U208" s="28"/>
      <c r="V208" s="68" t="s">
        <v>1251</v>
      </c>
      <c r="W208" s="24"/>
      <c r="X208" s="51"/>
      <c r="Y208" s="31">
        <v>3.0</v>
      </c>
      <c r="Z208" s="32">
        <v>3.0</v>
      </c>
      <c r="AA208" s="24"/>
      <c r="AB208" s="33"/>
      <c r="AC208" s="33"/>
      <c r="AD208" s="33"/>
    </row>
    <row r="209" ht="15.0" customHeight="1">
      <c r="A209" s="71">
        <v>190.0</v>
      </c>
      <c r="B209" s="73" t="s">
        <v>2142</v>
      </c>
      <c r="C209" s="71" t="s">
        <v>613</v>
      </c>
      <c r="D209" s="73" t="s">
        <v>2143</v>
      </c>
      <c r="E209" s="71" t="s">
        <v>1079</v>
      </c>
      <c r="F209" s="73">
        <v>90.0</v>
      </c>
      <c r="G209" s="71">
        <v>3.0</v>
      </c>
      <c r="H209" s="73">
        <v>2.0</v>
      </c>
      <c r="I209" s="71">
        <v>2.0</v>
      </c>
      <c r="J209" s="73">
        <v>2.0</v>
      </c>
      <c r="K209" s="71">
        <v>85.0</v>
      </c>
      <c r="L209" s="76">
        <f t="shared" si="1"/>
        <v>14</v>
      </c>
      <c r="M209" s="77">
        <v>1.0</v>
      </c>
      <c r="N209" s="79">
        <v>2.0</v>
      </c>
      <c r="O209" s="84">
        <f t="shared" si="2"/>
        <v>22</v>
      </c>
      <c r="P209" s="24"/>
      <c r="Q209" s="77">
        <v>3.0</v>
      </c>
      <c r="R209" s="79">
        <v>255.0</v>
      </c>
      <c r="S209" s="118" t="s">
        <v>2048</v>
      </c>
      <c r="T209" s="79" t="s">
        <v>153</v>
      </c>
      <c r="U209" s="28"/>
      <c r="V209" s="92" t="s">
        <v>2147</v>
      </c>
      <c r="W209" s="24"/>
      <c r="X209" s="51"/>
      <c r="Y209" s="31">
        <v>1.0</v>
      </c>
      <c r="Z209" s="32">
        <v>2.0</v>
      </c>
      <c r="AA209" s="24"/>
      <c r="AB209" s="33"/>
      <c r="AC209" s="33"/>
      <c r="AD209" s="33"/>
    </row>
    <row r="210" ht="15.0" customHeight="1">
      <c r="A210" s="71">
        <v>191.0</v>
      </c>
      <c r="B210" s="73" t="s">
        <v>2149</v>
      </c>
      <c r="C210" s="71" t="s">
        <v>601</v>
      </c>
      <c r="D210" s="73" t="s">
        <v>2152</v>
      </c>
      <c r="E210" s="71" t="s">
        <v>674</v>
      </c>
      <c r="F210" s="73">
        <v>90.0</v>
      </c>
      <c r="G210" s="71">
        <v>2.0</v>
      </c>
      <c r="H210" s="73">
        <v>2.0</v>
      </c>
      <c r="I210" s="71">
        <v>2.0</v>
      </c>
      <c r="J210" s="73">
        <v>2.0</v>
      </c>
      <c r="K210" s="71">
        <v>30.0</v>
      </c>
      <c r="L210" s="76">
        <f t="shared" si="1"/>
        <v>12</v>
      </c>
      <c r="M210" s="77">
        <v>1.0</v>
      </c>
      <c r="N210" s="79">
        <v>1.0</v>
      </c>
      <c r="O210" s="84">
        <f t="shared" si="2"/>
        <v>5</v>
      </c>
      <c r="P210" s="24"/>
      <c r="Q210" s="77">
        <v>2.0</v>
      </c>
      <c r="R210" s="79">
        <v>65.0</v>
      </c>
      <c r="S210" s="86" t="s">
        <v>1806</v>
      </c>
      <c r="T210" s="79" t="s">
        <v>2159</v>
      </c>
      <c r="U210" s="28"/>
      <c r="V210" s="92" t="s">
        <v>2161</v>
      </c>
      <c r="W210" s="24"/>
      <c r="X210" s="51"/>
      <c r="Y210" s="31">
        <v>1.0</v>
      </c>
      <c r="Z210" s="32">
        <v>2.0</v>
      </c>
      <c r="AA210" s="24"/>
      <c r="AB210" s="33"/>
      <c r="AC210" s="33"/>
      <c r="AD210" s="33"/>
    </row>
    <row r="211" ht="15.0" customHeight="1">
      <c r="A211" s="71">
        <v>192.0</v>
      </c>
      <c r="B211" s="73" t="s">
        <v>2164</v>
      </c>
      <c r="C211" s="71" t="s">
        <v>601</v>
      </c>
      <c r="D211" s="73" t="s">
        <v>2152</v>
      </c>
      <c r="E211" s="71" t="s">
        <v>674</v>
      </c>
      <c r="F211" s="73">
        <v>100.0</v>
      </c>
      <c r="G211" s="71">
        <v>3.0</v>
      </c>
      <c r="H211" s="73">
        <v>2.0</v>
      </c>
      <c r="I211" s="71">
        <v>4.0</v>
      </c>
      <c r="J211" s="73">
        <v>3.0</v>
      </c>
      <c r="K211" s="71">
        <v>30.0</v>
      </c>
      <c r="L211" s="76">
        <f t="shared" si="1"/>
        <v>17</v>
      </c>
      <c r="M211" s="77">
        <v>1.0</v>
      </c>
      <c r="N211" s="79">
        <v>1.0</v>
      </c>
      <c r="O211" s="84">
        <f t="shared" si="2"/>
        <v>5</v>
      </c>
      <c r="P211" s="24"/>
      <c r="Q211" s="89" t="s">
        <v>443</v>
      </c>
      <c r="R211" s="79">
        <v>180.0</v>
      </c>
      <c r="S211" s="86" t="s">
        <v>1806</v>
      </c>
      <c r="T211" s="79" t="s">
        <v>156</v>
      </c>
      <c r="U211" s="28"/>
      <c r="V211" s="92" t="s">
        <v>2161</v>
      </c>
      <c r="W211" s="24"/>
      <c r="X211" s="51"/>
      <c r="Y211" s="31">
        <v>3.0</v>
      </c>
      <c r="Z211" s="32">
        <v>3.0</v>
      </c>
      <c r="AA211" s="24"/>
      <c r="AB211" s="33"/>
      <c r="AC211" s="33"/>
      <c r="AD211" s="33"/>
    </row>
    <row r="212" ht="15.0" customHeight="1">
      <c r="A212" s="34">
        <v>193.0</v>
      </c>
      <c r="B212" s="35" t="s">
        <v>2180</v>
      </c>
      <c r="C212" s="34" t="s">
        <v>690</v>
      </c>
      <c r="D212" s="35" t="s">
        <v>2182</v>
      </c>
      <c r="E212" s="34" t="s">
        <v>719</v>
      </c>
      <c r="F212" s="35">
        <v>100.0</v>
      </c>
      <c r="G212" s="34">
        <v>3.0</v>
      </c>
      <c r="H212" s="35">
        <v>2.0</v>
      </c>
      <c r="I212" s="34">
        <v>3.0</v>
      </c>
      <c r="J212" s="35">
        <v>2.0</v>
      </c>
      <c r="K212" s="34">
        <v>95.0</v>
      </c>
      <c r="L212" s="39">
        <f t="shared" si="1"/>
        <v>16</v>
      </c>
      <c r="M212" s="40">
        <v>2.0</v>
      </c>
      <c r="N212" s="41">
        <v>3.0</v>
      </c>
      <c r="O212" s="43">
        <f t="shared" si="2"/>
        <v>28</v>
      </c>
      <c r="P212" s="24"/>
      <c r="Q212" s="40">
        <v>3.0</v>
      </c>
      <c r="R212" s="41">
        <v>225.0</v>
      </c>
      <c r="S212" s="115" t="s">
        <v>1489</v>
      </c>
      <c r="T212" s="117" t="s">
        <v>157</v>
      </c>
      <c r="U212" s="28"/>
      <c r="V212" s="68" t="s">
        <v>2193</v>
      </c>
      <c r="W212" s="24"/>
      <c r="X212" s="51"/>
      <c r="Y212" s="31">
        <v>1.0</v>
      </c>
      <c r="Z212" s="32">
        <v>2.0</v>
      </c>
      <c r="AA212" s="24"/>
      <c r="AB212" s="33"/>
      <c r="AC212" s="33"/>
      <c r="AD212" s="33"/>
    </row>
    <row r="213" ht="15.0" customHeight="1">
      <c r="A213" s="34">
        <v>194.0</v>
      </c>
      <c r="B213" s="35" t="s">
        <v>2196</v>
      </c>
      <c r="C213" s="34" t="s">
        <v>2197</v>
      </c>
      <c r="D213" s="35" t="s">
        <v>2198</v>
      </c>
      <c r="E213" s="34" t="s">
        <v>919</v>
      </c>
      <c r="F213" s="35">
        <v>90.0</v>
      </c>
      <c r="G213" s="34">
        <v>2.0</v>
      </c>
      <c r="H213" s="35">
        <v>2.0</v>
      </c>
      <c r="I213" s="34">
        <v>1.0</v>
      </c>
      <c r="J213" s="35">
        <v>1.0</v>
      </c>
      <c r="K213" s="34">
        <v>15.0</v>
      </c>
      <c r="L213" s="39">
        <f t="shared" si="1"/>
        <v>9</v>
      </c>
      <c r="M213" s="40">
        <v>1.0</v>
      </c>
      <c r="N213" s="41">
        <v>1.0</v>
      </c>
      <c r="O213" s="43">
        <f t="shared" si="2"/>
        <v>5</v>
      </c>
      <c r="P213" s="24"/>
      <c r="Q213" s="40">
        <v>2.0</v>
      </c>
      <c r="R213" s="41">
        <v>45.0</v>
      </c>
      <c r="S213" s="45" t="s">
        <v>398</v>
      </c>
      <c r="T213" s="41" t="s">
        <v>1127</v>
      </c>
      <c r="U213" s="28"/>
      <c r="V213" s="68" t="s">
        <v>2209</v>
      </c>
      <c r="W213" s="24"/>
      <c r="X213" s="51"/>
      <c r="Y213" s="31">
        <v>1.0</v>
      </c>
      <c r="Z213" s="32">
        <v>2.0</v>
      </c>
      <c r="AA213" s="24"/>
      <c r="AB213" s="33"/>
      <c r="AC213" s="33"/>
      <c r="AD213" s="33"/>
    </row>
    <row r="214" ht="15.0" customHeight="1">
      <c r="A214" s="34">
        <v>195.0</v>
      </c>
      <c r="B214" s="35" t="s">
        <v>2213</v>
      </c>
      <c r="C214" s="34" t="s">
        <v>2197</v>
      </c>
      <c r="D214" s="35" t="s">
        <v>2198</v>
      </c>
      <c r="E214" s="34" t="s">
        <v>919</v>
      </c>
      <c r="F214" s="35">
        <v>100.0</v>
      </c>
      <c r="G214" s="34">
        <v>3.0</v>
      </c>
      <c r="H214" s="35">
        <v>3.0</v>
      </c>
      <c r="I214" s="34">
        <v>3.0</v>
      </c>
      <c r="J214" s="35">
        <v>3.0</v>
      </c>
      <c r="K214" s="34">
        <v>35.0</v>
      </c>
      <c r="L214" s="39">
        <f t="shared" si="1"/>
        <v>17</v>
      </c>
      <c r="M214" s="40">
        <v>3.0</v>
      </c>
      <c r="N214" s="41">
        <v>4.0</v>
      </c>
      <c r="O214" s="43">
        <f t="shared" si="2"/>
        <v>5</v>
      </c>
      <c r="P214" s="24"/>
      <c r="Q214" s="54" t="s">
        <v>443</v>
      </c>
      <c r="R214" s="41">
        <v>210.0</v>
      </c>
      <c r="S214" s="45" t="s">
        <v>398</v>
      </c>
      <c r="T214" s="41" t="s">
        <v>1127</v>
      </c>
      <c r="U214" s="28"/>
      <c r="V214" s="68" t="s">
        <v>2223</v>
      </c>
      <c r="W214" s="24"/>
      <c r="X214" s="51"/>
      <c r="Y214" s="31">
        <v>3.0</v>
      </c>
      <c r="Z214" s="32">
        <v>3.0</v>
      </c>
      <c r="AA214" s="24"/>
      <c r="AB214" s="33"/>
      <c r="AC214" s="33"/>
      <c r="AD214" s="33"/>
    </row>
    <row r="215" ht="15.0" customHeight="1">
      <c r="A215" s="71">
        <v>196.0</v>
      </c>
      <c r="B215" s="73" t="s">
        <v>2225</v>
      </c>
      <c r="C215" s="71" t="s">
        <v>620</v>
      </c>
      <c r="D215" s="73" t="s">
        <v>1156</v>
      </c>
      <c r="E215" s="71" t="s">
        <v>859</v>
      </c>
      <c r="F215" s="73">
        <v>100.0</v>
      </c>
      <c r="G215" s="71">
        <v>3.0</v>
      </c>
      <c r="H215" s="88">
        <v>3.0</v>
      </c>
      <c r="I215" s="71">
        <v>5.0</v>
      </c>
      <c r="J215" s="73">
        <v>3.0</v>
      </c>
      <c r="K215" s="71">
        <v>110.0</v>
      </c>
      <c r="L215" s="76">
        <f t="shared" si="1"/>
        <v>21</v>
      </c>
      <c r="M215" s="77">
        <v>2.0</v>
      </c>
      <c r="N215" s="79">
        <v>3.0</v>
      </c>
      <c r="O215" s="84">
        <f t="shared" si="2"/>
        <v>19</v>
      </c>
      <c r="P215" s="24"/>
      <c r="Q215" s="89" t="s">
        <v>443</v>
      </c>
      <c r="R215" s="79">
        <v>255.0</v>
      </c>
      <c r="S215" s="86" t="s">
        <v>1994</v>
      </c>
      <c r="T215" s="79" t="s">
        <v>156</v>
      </c>
      <c r="U215" s="28"/>
      <c r="V215" s="92" t="s">
        <v>1630</v>
      </c>
      <c r="W215" s="24"/>
      <c r="X215" s="51"/>
      <c r="Y215" s="31">
        <v>3.0</v>
      </c>
      <c r="Z215" s="32">
        <v>3.0</v>
      </c>
      <c r="AA215" s="24"/>
      <c r="AB215" s="33"/>
      <c r="AC215" s="33"/>
      <c r="AD215" s="33"/>
    </row>
    <row r="216" ht="15.0" customHeight="1">
      <c r="A216" s="71">
        <v>197.0</v>
      </c>
      <c r="B216" s="73" t="s">
        <v>2240</v>
      </c>
      <c r="C216" s="71" t="s">
        <v>566</v>
      </c>
      <c r="D216" s="73" t="s">
        <v>1156</v>
      </c>
      <c r="E216" s="71" t="s">
        <v>801</v>
      </c>
      <c r="F216" s="73">
        <v>100.0</v>
      </c>
      <c r="G216" s="71">
        <v>3.0</v>
      </c>
      <c r="H216" s="73">
        <v>4.0</v>
      </c>
      <c r="I216" s="74">
        <v>3.0</v>
      </c>
      <c r="J216" s="73">
        <v>5.0</v>
      </c>
      <c r="K216" s="71">
        <v>65.0</v>
      </c>
      <c r="L216" s="76">
        <f t="shared" si="1"/>
        <v>21</v>
      </c>
      <c r="M216" s="77">
        <v>2.0</v>
      </c>
      <c r="N216" s="79">
        <v>3.0</v>
      </c>
      <c r="O216" s="84">
        <f t="shared" si="2"/>
        <v>6</v>
      </c>
      <c r="P216" s="24"/>
      <c r="Q216" s="89" t="s">
        <v>443</v>
      </c>
      <c r="R216" s="79">
        <v>255.0</v>
      </c>
      <c r="S216" s="86" t="s">
        <v>2000</v>
      </c>
      <c r="T216" s="79" t="s">
        <v>157</v>
      </c>
      <c r="U216" s="28"/>
      <c r="V216" s="92" t="s">
        <v>2249</v>
      </c>
      <c r="W216" s="24"/>
      <c r="X216" s="51"/>
      <c r="Y216" s="31">
        <v>3.0</v>
      </c>
      <c r="Z216" s="32">
        <v>3.0</v>
      </c>
      <c r="AA216" s="24"/>
      <c r="AB216" s="33"/>
      <c r="AC216" s="33"/>
      <c r="AD216" s="33"/>
    </row>
    <row r="217" ht="15.0" customHeight="1">
      <c r="A217" s="71">
        <v>198.0</v>
      </c>
      <c r="B217" s="73" t="s">
        <v>2253</v>
      </c>
      <c r="C217" s="71" t="s">
        <v>2255</v>
      </c>
      <c r="D217" s="73" t="s">
        <v>2256</v>
      </c>
      <c r="E217" s="71" t="s">
        <v>968</v>
      </c>
      <c r="F217" s="88">
        <v>100.0</v>
      </c>
      <c r="G217" s="71">
        <v>3.0</v>
      </c>
      <c r="H217" s="73">
        <v>2.0</v>
      </c>
      <c r="I217" s="71">
        <v>3.0</v>
      </c>
      <c r="J217" s="73">
        <v>2.0</v>
      </c>
      <c r="K217" s="71">
        <v>91.0</v>
      </c>
      <c r="L217" s="76">
        <f t="shared" si="1"/>
        <v>16</v>
      </c>
      <c r="M217" s="77">
        <v>1.0</v>
      </c>
      <c r="N217" s="79">
        <v>1.0</v>
      </c>
      <c r="O217" s="84">
        <f t="shared" si="2"/>
        <v>25</v>
      </c>
      <c r="P217" s="24"/>
      <c r="Q217" s="77">
        <v>3.0</v>
      </c>
      <c r="R217" s="79">
        <v>270.0</v>
      </c>
      <c r="S217" s="86" t="s">
        <v>1769</v>
      </c>
      <c r="T217" s="79" t="s">
        <v>831</v>
      </c>
      <c r="U217" s="28"/>
      <c r="V217" s="92" t="s">
        <v>2275</v>
      </c>
      <c r="W217" s="24"/>
      <c r="X217" s="51"/>
      <c r="Y217" s="31">
        <v>1.0</v>
      </c>
      <c r="Z217" s="32">
        <v>2.0</v>
      </c>
      <c r="AA217" s="24"/>
      <c r="AB217" s="33"/>
      <c r="AC217" s="33"/>
      <c r="AD217" s="33"/>
    </row>
    <row r="218" ht="15.0" customHeight="1">
      <c r="A218" s="34">
        <v>199.0</v>
      </c>
      <c r="B218" s="35" t="s">
        <v>2279</v>
      </c>
      <c r="C218" s="34" t="s">
        <v>1245</v>
      </c>
      <c r="D218" s="35" t="s">
        <v>1246</v>
      </c>
      <c r="E218" s="34" t="s">
        <v>1015</v>
      </c>
      <c r="F218" s="35">
        <v>100.0</v>
      </c>
      <c r="G218" s="34">
        <v>3.0</v>
      </c>
      <c r="H218" s="35">
        <v>3.0</v>
      </c>
      <c r="I218" s="34">
        <v>4.0</v>
      </c>
      <c r="J218" s="35">
        <v>4.0</v>
      </c>
      <c r="K218" s="34">
        <v>30.0</v>
      </c>
      <c r="L218" s="39">
        <f t="shared" si="1"/>
        <v>19</v>
      </c>
      <c r="M218" s="40">
        <v>3.0</v>
      </c>
      <c r="N218" s="41">
        <v>4.0</v>
      </c>
      <c r="O218" s="43">
        <f t="shared" si="2"/>
        <v>5</v>
      </c>
      <c r="P218" s="24"/>
      <c r="Q218" s="54" t="s">
        <v>443</v>
      </c>
      <c r="R218" s="41">
        <v>230.0</v>
      </c>
      <c r="S218" s="45" t="s">
        <v>1247</v>
      </c>
      <c r="T218" s="41" t="s">
        <v>156</v>
      </c>
      <c r="U218" s="28"/>
      <c r="V218" s="55"/>
      <c r="W218" s="24"/>
      <c r="X218" s="51"/>
      <c r="Y218" s="31">
        <v>3.0</v>
      </c>
      <c r="Z218" s="32">
        <v>3.0</v>
      </c>
      <c r="AA218" s="24"/>
      <c r="AB218" s="33"/>
      <c r="AC218" s="33"/>
      <c r="AD218" s="33"/>
    </row>
    <row r="219" ht="15.0" customHeight="1">
      <c r="A219" s="34">
        <v>200.0</v>
      </c>
      <c r="B219" s="35" t="s">
        <v>2286</v>
      </c>
      <c r="C219" s="34" t="s">
        <v>598</v>
      </c>
      <c r="D219" s="35" t="s">
        <v>824</v>
      </c>
      <c r="E219" s="120"/>
      <c r="F219" s="53">
        <v>100.0</v>
      </c>
      <c r="G219" s="93">
        <v>3.0</v>
      </c>
      <c r="H219" s="53">
        <v>3.0</v>
      </c>
      <c r="I219" s="34">
        <v>3.0</v>
      </c>
      <c r="J219" s="35">
        <v>3.0</v>
      </c>
      <c r="K219" s="34">
        <v>85.0</v>
      </c>
      <c r="L219" s="39">
        <f t="shared" si="1"/>
        <v>18</v>
      </c>
      <c r="M219" s="40">
        <v>1.0</v>
      </c>
      <c r="N219" s="41">
        <v>1.0</v>
      </c>
      <c r="O219" s="43">
        <f t="shared" si="2"/>
        <v>22</v>
      </c>
      <c r="P219" s="24"/>
      <c r="Q219" s="40">
        <v>3.0</v>
      </c>
      <c r="R219" s="41">
        <v>255.0</v>
      </c>
      <c r="S219" s="45" t="s">
        <v>1769</v>
      </c>
      <c r="T219" s="41" t="s">
        <v>410</v>
      </c>
      <c r="U219" s="28"/>
      <c r="V219" s="68" t="s">
        <v>2300</v>
      </c>
      <c r="W219" s="24"/>
      <c r="X219" s="51"/>
      <c r="Y219" s="31">
        <v>1.0</v>
      </c>
      <c r="Z219" s="32">
        <v>2.0</v>
      </c>
      <c r="AA219" s="24"/>
      <c r="AB219" s="33"/>
      <c r="AC219" s="33"/>
      <c r="AD219" s="33"/>
    </row>
    <row r="220" ht="15.0" customHeight="1">
      <c r="A220" s="34">
        <v>201.0</v>
      </c>
      <c r="B220" s="35" t="s">
        <v>2303</v>
      </c>
      <c r="C220" s="34" t="s">
        <v>620</v>
      </c>
      <c r="D220" s="35" t="s">
        <v>824</v>
      </c>
      <c r="E220" s="120"/>
      <c r="F220" s="35">
        <v>90.0</v>
      </c>
      <c r="G220" s="34">
        <v>3.0</v>
      </c>
      <c r="H220" s="35">
        <v>2.0</v>
      </c>
      <c r="I220" s="34">
        <v>3.0</v>
      </c>
      <c r="J220" s="35">
        <v>2.0</v>
      </c>
      <c r="K220" s="34">
        <v>48.0</v>
      </c>
      <c r="L220" s="39">
        <f t="shared" si="1"/>
        <v>14</v>
      </c>
      <c r="M220" s="40">
        <v>1.0</v>
      </c>
      <c r="N220" s="41">
        <v>1.0</v>
      </c>
      <c r="O220" s="43">
        <f t="shared" si="2"/>
        <v>5</v>
      </c>
      <c r="P220" s="24"/>
      <c r="Q220" s="54">
        <v>4.0</v>
      </c>
      <c r="R220" s="41">
        <v>75.0</v>
      </c>
      <c r="S220" s="45" t="s">
        <v>1589</v>
      </c>
      <c r="T220" s="41" t="s">
        <v>831</v>
      </c>
      <c r="U220" s="28"/>
      <c r="V220" s="68" t="s">
        <v>620</v>
      </c>
      <c r="W220" s="24"/>
      <c r="X220" s="51"/>
      <c r="Y220" s="31">
        <v>3.0</v>
      </c>
      <c r="Z220" s="32">
        <v>3.0</v>
      </c>
      <c r="AA220" s="24"/>
      <c r="AB220" s="33"/>
      <c r="AC220" s="33"/>
      <c r="AD220" s="33"/>
    </row>
    <row r="221" ht="15.0" customHeight="1">
      <c r="A221" s="71">
        <v>202.0</v>
      </c>
      <c r="B221" s="73" t="s">
        <v>2315</v>
      </c>
      <c r="C221" s="71" t="s">
        <v>620</v>
      </c>
      <c r="D221" s="73" t="s">
        <v>1056</v>
      </c>
      <c r="E221" s="71" t="s">
        <v>1169</v>
      </c>
      <c r="F221" s="73">
        <v>140.0</v>
      </c>
      <c r="G221" s="71">
        <v>2.0</v>
      </c>
      <c r="H221" s="88">
        <v>3.0</v>
      </c>
      <c r="I221" s="71">
        <v>2.0</v>
      </c>
      <c r="J221" s="88">
        <v>3.0</v>
      </c>
      <c r="K221" s="71">
        <v>33.0</v>
      </c>
      <c r="L221" s="76">
        <f t="shared" si="1"/>
        <v>21</v>
      </c>
      <c r="M221" s="77">
        <v>3.0</v>
      </c>
      <c r="N221" s="79">
        <v>3.0</v>
      </c>
      <c r="O221" s="84">
        <f t="shared" si="2"/>
        <v>5</v>
      </c>
      <c r="P221" s="24"/>
      <c r="Q221" s="89" t="s">
        <v>443</v>
      </c>
      <c r="R221" s="79">
        <v>255.0</v>
      </c>
      <c r="S221" s="86" t="s">
        <v>1863</v>
      </c>
      <c r="T221" s="79" t="s">
        <v>662</v>
      </c>
      <c r="U221" s="28"/>
      <c r="V221" s="92" t="s">
        <v>2323</v>
      </c>
      <c r="W221" s="24"/>
      <c r="X221" s="51"/>
      <c r="Y221" s="31">
        <v>3.0</v>
      </c>
      <c r="Z221" s="32">
        <v>3.0</v>
      </c>
      <c r="AA221" s="24"/>
      <c r="AB221" s="33"/>
      <c r="AC221" s="33"/>
      <c r="AD221" s="33"/>
    </row>
    <row r="222" ht="15.0" customHeight="1">
      <c r="A222" s="71">
        <v>203.0</v>
      </c>
      <c r="B222" s="73" t="s">
        <v>2325</v>
      </c>
      <c r="C222" s="71" t="s">
        <v>2326</v>
      </c>
      <c r="D222" s="73" t="s">
        <v>2327</v>
      </c>
      <c r="E222" s="71" t="s">
        <v>1041</v>
      </c>
      <c r="F222" s="73">
        <v>100.0</v>
      </c>
      <c r="G222" s="71">
        <v>3.0</v>
      </c>
      <c r="H222" s="73">
        <v>3.0</v>
      </c>
      <c r="I222" s="71">
        <v>3.0</v>
      </c>
      <c r="J222" s="73">
        <v>3.0</v>
      </c>
      <c r="K222" s="71">
        <v>85.0</v>
      </c>
      <c r="L222" s="76">
        <f t="shared" si="1"/>
        <v>18</v>
      </c>
      <c r="M222" s="77">
        <v>4.0</v>
      </c>
      <c r="N222" s="79">
        <v>3.0</v>
      </c>
      <c r="O222" s="84">
        <f t="shared" si="2"/>
        <v>11</v>
      </c>
      <c r="P222" s="24"/>
      <c r="Q222" s="89">
        <v>4.0</v>
      </c>
      <c r="R222" s="79">
        <v>240.0</v>
      </c>
      <c r="S222" s="86" t="s">
        <v>1589</v>
      </c>
      <c r="T222" s="79" t="s">
        <v>156</v>
      </c>
      <c r="U222" s="28"/>
      <c r="V222" s="92" t="s">
        <v>2330</v>
      </c>
      <c r="W222" s="24"/>
      <c r="X222" s="51"/>
      <c r="Y222" s="31">
        <v>3.0</v>
      </c>
      <c r="Z222" s="32">
        <v>3.0</v>
      </c>
      <c r="AA222" s="24"/>
      <c r="AB222" s="33"/>
      <c r="AC222" s="33"/>
      <c r="AD222" s="33"/>
    </row>
    <row r="223" ht="15.0" customHeight="1">
      <c r="A223" s="71">
        <v>204.0</v>
      </c>
      <c r="B223" s="73" t="s">
        <v>2332</v>
      </c>
      <c r="C223" s="71" t="s">
        <v>548</v>
      </c>
      <c r="D223" s="73" t="s">
        <v>1139</v>
      </c>
      <c r="E223" s="71" t="s">
        <v>922</v>
      </c>
      <c r="F223" s="73">
        <v>90.0</v>
      </c>
      <c r="G223" s="71">
        <v>3.0</v>
      </c>
      <c r="H223" s="73">
        <v>3.0</v>
      </c>
      <c r="I223" s="71">
        <v>2.0</v>
      </c>
      <c r="J223" s="73">
        <v>2.0</v>
      </c>
      <c r="K223" s="71">
        <v>15.0</v>
      </c>
      <c r="L223" s="76">
        <f t="shared" si="1"/>
        <v>13</v>
      </c>
      <c r="M223" s="77">
        <v>1.0</v>
      </c>
      <c r="N223" s="79">
        <v>1.0</v>
      </c>
      <c r="O223" s="84">
        <f t="shared" si="2"/>
        <v>5</v>
      </c>
      <c r="P223" s="24"/>
      <c r="Q223" s="77">
        <v>2.0</v>
      </c>
      <c r="R223" s="79">
        <v>110.0</v>
      </c>
      <c r="S223" s="86" t="s">
        <v>398</v>
      </c>
      <c r="T223" s="79" t="s">
        <v>154</v>
      </c>
      <c r="U223" s="28"/>
      <c r="V223" s="92" t="s">
        <v>2341</v>
      </c>
      <c r="W223" s="24"/>
      <c r="X223" s="51"/>
      <c r="Y223" s="31">
        <v>1.0</v>
      </c>
      <c r="Z223" s="32">
        <v>2.0</v>
      </c>
      <c r="AA223" s="24"/>
      <c r="AB223" s="33"/>
      <c r="AC223" s="33"/>
      <c r="AD223" s="33"/>
    </row>
    <row r="224" ht="15.0" customHeight="1">
      <c r="A224" s="34">
        <v>205.0</v>
      </c>
      <c r="B224" s="35" t="s">
        <v>2343</v>
      </c>
      <c r="C224" s="34" t="s">
        <v>2344</v>
      </c>
      <c r="D224" s="35" t="s">
        <v>1139</v>
      </c>
      <c r="E224" s="34" t="s">
        <v>922</v>
      </c>
      <c r="F224" s="35">
        <v>100.0</v>
      </c>
      <c r="G224" s="34">
        <v>3.0</v>
      </c>
      <c r="H224" s="53">
        <v>6.0</v>
      </c>
      <c r="I224" s="93">
        <v>3.0</v>
      </c>
      <c r="J224" s="53">
        <v>3.0</v>
      </c>
      <c r="K224" s="34">
        <v>40.0</v>
      </c>
      <c r="L224" s="39">
        <f t="shared" si="1"/>
        <v>20</v>
      </c>
      <c r="M224" s="40">
        <v>3.0</v>
      </c>
      <c r="N224" s="41">
        <v>5.0</v>
      </c>
      <c r="O224" s="43">
        <f t="shared" si="2"/>
        <v>5</v>
      </c>
      <c r="P224" s="24"/>
      <c r="Q224" s="54" t="s">
        <v>443</v>
      </c>
      <c r="R224" s="41">
        <v>225.0</v>
      </c>
      <c r="S224" s="45" t="s">
        <v>398</v>
      </c>
      <c r="T224" s="41" t="s">
        <v>154</v>
      </c>
      <c r="U224" s="28"/>
      <c r="V224" s="68" t="s">
        <v>2108</v>
      </c>
      <c r="W224" s="24"/>
      <c r="X224" s="51"/>
      <c r="Y224" s="31">
        <v>3.0</v>
      </c>
      <c r="Z224" s="32">
        <v>3.0</v>
      </c>
      <c r="AA224" s="24"/>
      <c r="AB224" s="33"/>
      <c r="AC224" s="33"/>
      <c r="AD224" s="33"/>
    </row>
    <row r="225" ht="15.0" customHeight="1">
      <c r="A225" s="34">
        <v>206.0</v>
      </c>
      <c r="B225" s="35" t="s">
        <v>2356</v>
      </c>
      <c r="C225" s="34" t="s">
        <v>613</v>
      </c>
      <c r="D225" s="35" t="s">
        <v>2357</v>
      </c>
      <c r="E225" s="34" t="s">
        <v>1000</v>
      </c>
      <c r="F225" s="35">
        <v>110.0</v>
      </c>
      <c r="G225" s="34">
        <v>3.0</v>
      </c>
      <c r="H225" s="35">
        <v>3.0</v>
      </c>
      <c r="I225" s="34">
        <v>3.0</v>
      </c>
      <c r="J225" s="35">
        <v>3.0</v>
      </c>
      <c r="K225" s="34">
        <v>45.0</v>
      </c>
      <c r="L225" s="39">
        <f t="shared" si="1"/>
        <v>18</v>
      </c>
      <c r="M225" s="40">
        <v>3.0</v>
      </c>
      <c r="N225" s="41">
        <v>2.0</v>
      </c>
      <c r="O225" s="43">
        <f t="shared" si="2"/>
        <v>5</v>
      </c>
      <c r="P225" s="24"/>
      <c r="Q225" s="54">
        <v>4.0</v>
      </c>
      <c r="R225" s="41">
        <v>110.0</v>
      </c>
      <c r="S225" s="45" t="s">
        <v>1589</v>
      </c>
      <c r="T225" s="41" t="s">
        <v>1127</v>
      </c>
      <c r="U225" s="28"/>
      <c r="V225" s="68" t="s">
        <v>2363</v>
      </c>
      <c r="W225" s="24"/>
      <c r="X225" s="51"/>
      <c r="Y225" s="31">
        <v>3.0</v>
      </c>
      <c r="Z225" s="32">
        <v>3.0</v>
      </c>
      <c r="AA225" s="24"/>
      <c r="AB225" s="33"/>
      <c r="AC225" s="33"/>
      <c r="AD225" s="33"/>
    </row>
    <row r="226" ht="15.0" customHeight="1">
      <c r="A226" s="34">
        <v>207.0</v>
      </c>
      <c r="B226" s="35" t="s">
        <v>2365</v>
      </c>
      <c r="C226" s="34" t="s">
        <v>2366</v>
      </c>
      <c r="D226" s="35" t="s">
        <v>2367</v>
      </c>
      <c r="E226" s="34" t="s">
        <v>789</v>
      </c>
      <c r="F226" s="35">
        <v>100.0</v>
      </c>
      <c r="G226" s="34">
        <v>3.0</v>
      </c>
      <c r="H226" s="35">
        <v>4.0</v>
      </c>
      <c r="I226" s="34">
        <v>2.0</v>
      </c>
      <c r="J226" s="35">
        <v>3.0</v>
      </c>
      <c r="K226" s="34">
        <v>85.0</v>
      </c>
      <c r="L226" s="39">
        <f t="shared" si="1"/>
        <v>18</v>
      </c>
      <c r="M226" s="40">
        <v>2.0</v>
      </c>
      <c r="N226" s="41">
        <v>4.0</v>
      </c>
      <c r="O226" s="43">
        <f t="shared" si="2"/>
        <v>22</v>
      </c>
      <c r="P226" s="24"/>
      <c r="Q226" s="40">
        <v>4.0</v>
      </c>
      <c r="R226" s="41">
        <v>240.0</v>
      </c>
      <c r="S226" s="45" t="s">
        <v>1338</v>
      </c>
      <c r="T226" s="41" t="s">
        <v>153</v>
      </c>
      <c r="U226" s="28"/>
      <c r="V226" s="68" t="s">
        <v>2374</v>
      </c>
      <c r="W226" s="24"/>
      <c r="X226" s="51"/>
      <c r="Y226" s="31">
        <v>1.0</v>
      </c>
      <c r="Z226" s="32">
        <v>2.0</v>
      </c>
      <c r="AA226" s="24"/>
      <c r="AB226" s="33"/>
      <c r="AC226" s="33"/>
      <c r="AD226" s="33"/>
    </row>
    <row r="227" ht="15.0" customHeight="1">
      <c r="A227" s="71">
        <v>208.0</v>
      </c>
      <c r="B227" s="73" t="s">
        <v>2313</v>
      </c>
      <c r="C227" s="71" t="s">
        <v>2377</v>
      </c>
      <c r="D227" s="73" t="s">
        <v>1206</v>
      </c>
      <c r="E227" s="71" t="s">
        <v>885</v>
      </c>
      <c r="F227" s="73">
        <v>100.0</v>
      </c>
      <c r="G227" s="71">
        <v>3.0</v>
      </c>
      <c r="H227" s="73">
        <v>9.0</v>
      </c>
      <c r="I227" s="71">
        <v>2.0</v>
      </c>
      <c r="J227" s="73">
        <v>3.0</v>
      </c>
      <c r="K227" s="71">
        <v>30.0</v>
      </c>
      <c r="L227" s="76">
        <f t="shared" si="1"/>
        <v>22</v>
      </c>
      <c r="M227" s="77">
        <v>7.0</v>
      </c>
      <c r="N227" s="79">
        <v>8.0</v>
      </c>
      <c r="O227" s="84">
        <f t="shared" si="2"/>
        <v>5</v>
      </c>
      <c r="P227" s="24"/>
      <c r="Q227" s="89" t="s">
        <v>443</v>
      </c>
      <c r="R227" s="79">
        <v>275.0</v>
      </c>
      <c r="S227" s="86" t="s">
        <v>2384</v>
      </c>
      <c r="T227" s="116" t="s">
        <v>2386</v>
      </c>
      <c r="U227" s="28"/>
      <c r="V227" s="92" t="s">
        <v>2387</v>
      </c>
      <c r="W227" s="24"/>
      <c r="X227" s="51"/>
      <c r="Y227" s="31">
        <v>3.0</v>
      </c>
      <c r="Z227" s="32">
        <v>3.0</v>
      </c>
      <c r="AA227" s="24"/>
      <c r="AB227" s="33"/>
      <c r="AC227" s="33"/>
      <c r="AD227" s="33"/>
    </row>
    <row r="228" ht="15.0" customHeight="1">
      <c r="A228" s="71">
        <v>209.0</v>
      </c>
      <c r="B228" s="73" t="s">
        <v>2390</v>
      </c>
      <c r="C228" s="71" t="s">
        <v>582</v>
      </c>
      <c r="D228" s="73" t="s">
        <v>2391</v>
      </c>
      <c r="E228" s="71" t="s">
        <v>1000</v>
      </c>
      <c r="F228" s="88">
        <v>100.0</v>
      </c>
      <c r="G228" s="71">
        <v>3.0</v>
      </c>
      <c r="H228" s="73">
        <v>2.0</v>
      </c>
      <c r="I228" s="71">
        <v>2.0</v>
      </c>
      <c r="J228" s="73">
        <v>2.0</v>
      </c>
      <c r="K228" s="71">
        <v>30.0</v>
      </c>
      <c r="L228" s="76">
        <f t="shared" si="1"/>
        <v>14</v>
      </c>
      <c r="M228" s="77">
        <v>1.0</v>
      </c>
      <c r="N228" s="79">
        <v>1.0</v>
      </c>
      <c r="O228" s="84">
        <f t="shared" si="2"/>
        <v>5</v>
      </c>
      <c r="P228" s="24"/>
      <c r="Q228" s="77">
        <v>2.0</v>
      </c>
      <c r="R228" s="79">
        <v>110.0</v>
      </c>
      <c r="S228" s="86" t="s">
        <v>398</v>
      </c>
      <c r="T228" s="79" t="s">
        <v>153</v>
      </c>
      <c r="U228" s="28"/>
      <c r="V228" s="92" t="s">
        <v>2394</v>
      </c>
      <c r="W228" s="24"/>
      <c r="X228" s="51"/>
      <c r="Y228" s="31">
        <v>1.0</v>
      </c>
      <c r="Z228" s="32">
        <v>2.0</v>
      </c>
      <c r="AA228" s="24"/>
      <c r="AB228" s="33"/>
      <c r="AC228" s="33"/>
      <c r="AD228" s="33"/>
    </row>
    <row r="229" ht="15.0" customHeight="1">
      <c r="A229" s="71">
        <v>210.0</v>
      </c>
      <c r="B229" s="73" t="s">
        <v>2396</v>
      </c>
      <c r="C229" s="71" t="s">
        <v>582</v>
      </c>
      <c r="D229" s="73" t="s">
        <v>2397</v>
      </c>
      <c r="E229" s="71" t="s">
        <v>1000</v>
      </c>
      <c r="F229" s="73">
        <v>100.0</v>
      </c>
      <c r="G229" s="71">
        <v>5.0</v>
      </c>
      <c r="H229" s="88">
        <v>3.0</v>
      </c>
      <c r="I229" s="74">
        <v>3.0</v>
      </c>
      <c r="J229" s="88">
        <v>3.0</v>
      </c>
      <c r="K229" s="71">
        <v>45.0</v>
      </c>
      <c r="L229" s="76">
        <f t="shared" si="1"/>
        <v>19</v>
      </c>
      <c r="M229" s="77">
        <v>3.0</v>
      </c>
      <c r="N229" s="79">
        <v>3.0</v>
      </c>
      <c r="O229" s="84">
        <f t="shared" si="2"/>
        <v>5</v>
      </c>
      <c r="P229" s="24"/>
      <c r="Q229" s="89" t="s">
        <v>443</v>
      </c>
      <c r="R229" s="79">
        <v>225.0</v>
      </c>
      <c r="S229" s="86" t="s">
        <v>398</v>
      </c>
      <c r="T229" s="79" t="s">
        <v>153</v>
      </c>
      <c r="U229" s="28"/>
      <c r="V229" s="92" t="s">
        <v>2394</v>
      </c>
      <c r="W229" s="24"/>
      <c r="X229" s="51"/>
      <c r="Y229" s="31">
        <v>3.0</v>
      </c>
      <c r="Z229" s="32">
        <v>3.0</v>
      </c>
      <c r="AA229" s="24"/>
      <c r="AB229" s="33"/>
      <c r="AC229" s="33"/>
      <c r="AD229" s="33"/>
    </row>
    <row r="230" ht="15.0" customHeight="1">
      <c r="A230" s="34">
        <v>211.0</v>
      </c>
      <c r="B230" s="35" t="s">
        <v>2398</v>
      </c>
      <c r="C230" s="34" t="s">
        <v>1194</v>
      </c>
      <c r="D230" s="35" t="s">
        <v>2400</v>
      </c>
      <c r="E230" s="34" t="s">
        <v>806</v>
      </c>
      <c r="F230" s="35">
        <v>100.0</v>
      </c>
      <c r="G230" s="34">
        <v>3.0</v>
      </c>
      <c r="H230" s="35">
        <v>3.0</v>
      </c>
      <c r="I230" s="34">
        <v>2.0</v>
      </c>
      <c r="J230" s="35">
        <v>2.0</v>
      </c>
      <c r="K230" s="34">
        <v>85.0</v>
      </c>
      <c r="L230" s="39">
        <f t="shared" si="1"/>
        <v>16</v>
      </c>
      <c r="M230" s="40">
        <v>1.0</v>
      </c>
      <c r="N230" s="41">
        <v>1.0</v>
      </c>
      <c r="O230" s="43">
        <f t="shared" si="2"/>
        <v>11</v>
      </c>
      <c r="P230" s="24"/>
      <c r="Q230" s="54">
        <v>4.0</v>
      </c>
      <c r="R230" s="41">
        <v>255.0</v>
      </c>
      <c r="S230" s="45" t="s">
        <v>1589</v>
      </c>
      <c r="T230" s="41" t="s">
        <v>153</v>
      </c>
      <c r="U230" s="28"/>
      <c r="V230" s="68" t="s">
        <v>1795</v>
      </c>
      <c r="W230" s="24"/>
      <c r="X230" s="51"/>
      <c r="Y230" s="31">
        <v>3.0</v>
      </c>
      <c r="Z230" s="32">
        <v>3.0</v>
      </c>
      <c r="AA230" s="24"/>
      <c r="AB230" s="33"/>
      <c r="AC230" s="33"/>
      <c r="AD230" s="33"/>
    </row>
    <row r="231" ht="15.0" customHeight="1">
      <c r="A231" s="34">
        <v>212.0</v>
      </c>
      <c r="B231" s="35" t="s">
        <v>2301</v>
      </c>
      <c r="C231" s="34" t="s">
        <v>2344</v>
      </c>
      <c r="D231" s="35" t="s">
        <v>1552</v>
      </c>
      <c r="E231" s="34" t="s">
        <v>836</v>
      </c>
      <c r="F231" s="35">
        <v>100.0</v>
      </c>
      <c r="G231" s="34">
        <v>5.0</v>
      </c>
      <c r="H231" s="35">
        <v>4.0</v>
      </c>
      <c r="I231" s="34">
        <v>2.0</v>
      </c>
      <c r="J231" s="35">
        <v>3.0</v>
      </c>
      <c r="K231" s="34">
        <v>65.0</v>
      </c>
      <c r="L231" s="39">
        <f t="shared" si="1"/>
        <v>20</v>
      </c>
      <c r="M231" s="40">
        <v>3.0</v>
      </c>
      <c r="N231" s="41">
        <v>5.0</v>
      </c>
      <c r="O231" s="43">
        <f t="shared" si="2"/>
        <v>6</v>
      </c>
      <c r="P231" s="24"/>
      <c r="Q231" s="54" t="s">
        <v>443</v>
      </c>
      <c r="R231" s="41">
        <v>275.0</v>
      </c>
      <c r="S231" s="45" t="s">
        <v>2405</v>
      </c>
      <c r="T231" s="117" t="s">
        <v>2386</v>
      </c>
      <c r="U231" s="28"/>
      <c r="V231" s="68" t="s">
        <v>2406</v>
      </c>
      <c r="W231" s="24"/>
      <c r="X231" s="51"/>
      <c r="Y231" s="31">
        <v>3.0</v>
      </c>
      <c r="Z231" s="32">
        <v>3.0</v>
      </c>
      <c r="AA231" s="24"/>
      <c r="AB231" s="33"/>
      <c r="AC231" s="33"/>
      <c r="AD231" s="33"/>
    </row>
    <row r="232" ht="15.0" customHeight="1">
      <c r="A232" s="34">
        <v>213.0</v>
      </c>
      <c r="B232" s="35" t="s">
        <v>2408</v>
      </c>
      <c r="C232" s="34" t="s">
        <v>2409</v>
      </c>
      <c r="D232" s="35" t="s">
        <v>2410</v>
      </c>
      <c r="E232" s="34" t="s">
        <v>611</v>
      </c>
      <c r="F232" s="35">
        <v>80.0</v>
      </c>
      <c r="G232" s="34">
        <v>1.0</v>
      </c>
      <c r="H232" s="35">
        <v>10.0</v>
      </c>
      <c r="I232" s="34">
        <v>1.0</v>
      </c>
      <c r="J232" s="35">
        <v>10.0</v>
      </c>
      <c r="K232" s="34">
        <v>5.0</v>
      </c>
      <c r="L232" s="39">
        <f t="shared" si="1"/>
        <v>24</v>
      </c>
      <c r="M232" s="40">
        <v>1.0</v>
      </c>
      <c r="N232" s="41">
        <v>2.0</v>
      </c>
      <c r="O232" s="43">
        <f t="shared" si="2"/>
        <v>5</v>
      </c>
      <c r="P232" s="24"/>
      <c r="Q232" s="54">
        <v>4.0</v>
      </c>
      <c r="R232" s="41">
        <v>110.0</v>
      </c>
      <c r="S232" s="45" t="s">
        <v>1589</v>
      </c>
      <c r="T232" s="41" t="s">
        <v>443</v>
      </c>
      <c r="U232" s="28"/>
      <c r="V232" s="55"/>
      <c r="W232" s="24"/>
      <c r="X232" s="51"/>
      <c r="Y232" s="31">
        <v>3.0</v>
      </c>
      <c r="Z232" s="32">
        <v>3.0</v>
      </c>
      <c r="AA232" s="24"/>
      <c r="AB232" s="33"/>
      <c r="AC232" s="33"/>
      <c r="AD232" s="33"/>
    </row>
    <row r="233" ht="15.0" customHeight="1">
      <c r="A233" s="71">
        <v>214.0</v>
      </c>
      <c r="B233" s="73" t="s">
        <v>2234</v>
      </c>
      <c r="C233" s="71" t="s">
        <v>2412</v>
      </c>
      <c r="D233" s="73" t="s">
        <v>2413</v>
      </c>
      <c r="E233" s="71" t="s">
        <v>900</v>
      </c>
      <c r="F233" s="73">
        <v>100.0</v>
      </c>
      <c r="G233" s="71">
        <v>5.0</v>
      </c>
      <c r="H233" s="73">
        <v>3.0</v>
      </c>
      <c r="I233" s="71">
        <v>2.0</v>
      </c>
      <c r="J233" s="73">
        <v>3.0</v>
      </c>
      <c r="K233" s="71">
        <v>85.0</v>
      </c>
      <c r="L233" s="76">
        <f t="shared" si="1"/>
        <v>19</v>
      </c>
      <c r="M233" s="77">
        <v>3.0</v>
      </c>
      <c r="N233" s="79">
        <v>4.0</v>
      </c>
      <c r="O233" s="84">
        <f t="shared" si="2"/>
        <v>11</v>
      </c>
      <c r="P233" s="24"/>
      <c r="Q233" s="89">
        <v>4.0</v>
      </c>
      <c r="R233" s="79">
        <v>255.0</v>
      </c>
      <c r="S233" s="86" t="s">
        <v>2414</v>
      </c>
      <c r="T233" s="79" t="s">
        <v>1499</v>
      </c>
      <c r="U233" s="28"/>
      <c r="V233" s="92" t="s">
        <v>2415</v>
      </c>
      <c r="W233" s="24"/>
      <c r="X233" s="51"/>
      <c r="Y233" s="31">
        <v>3.0</v>
      </c>
      <c r="Z233" s="32">
        <v>3.0</v>
      </c>
      <c r="AA233" s="24"/>
      <c r="AB233" s="33"/>
      <c r="AC233" s="33"/>
      <c r="AD233" s="33"/>
    </row>
    <row r="234" ht="15.0" customHeight="1">
      <c r="A234" s="71">
        <v>215.0</v>
      </c>
      <c r="B234" s="73" t="s">
        <v>2416</v>
      </c>
      <c r="C234" s="71" t="s">
        <v>2417</v>
      </c>
      <c r="D234" s="73" t="s">
        <v>2418</v>
      </c>
      <c r="E234" s="71" t="s">
        <v>937</v>
      </c>
      <c r="F234" s="73">
        <v>90.0</v>
      </c>
      <c r="G234" s="71">
        <v>3.0</v>
      </c>
      <c r="H234" s="73">
        <v>2.0</v>
      </c>
      <c r="I234" s="71">
        <v>2.0</v>
      </c>
      <c r="J234" s="73">
        <v>3.0</v>
      </c>
      <c r="K234" s="71">
        <v>115.0</v>
      </c>
      <c r="L234" s="76">
        <f t="shared" si="1"/>
        <v>16</v>
      </c>
      <c r="M234" s="77">
        <v>2.0</v>
      </c>
      <c r="N234" s="79">
        <v>3.0</v>
      </c>
      <c r="O234" s="84">
        <f t="shared" si="2"/>
        <v>30</v>
      </c>
      <c r="P234" s="24"/>
      <c r="Q234" s="77">
        <v>3.0</v>
      </c>
      <c r="R234" s="79">
        <v>240.0</v>
      </c>
      <c r="S234" s="86" t="s">
        <v>1334</v>
      </c>
      <c r="T234" s="79" t="s">
        <v>153</v>
      </c>
      <c r="U234" s="28"/>
      <c r="V234" s="92" t="s">
        <v>2419</v>
      </c>
      <c r="W234" s="24"/>
      <c r="X234" s="51"/>
      <c r="Y234" s="31">
        <v>1.0</v>
      </c>
      <c r="Z234" s="32">
        <v>2.0</v>
      </c>
      <c r="AA234" s="24"/>
      <c r="AB234" s="33"/>
      <c r="AC234" s="33"/>
      <c r="AD234" s="33"/>
    </row>
    <row r="235" ht="15.0" customHeight="1">
      <c r="A235" s="71">
        <v>216.0</v>
      </c>
      <c r="B235" s="73" t="s">
        <v>2420</v>
      </c>
      <c r="C235" s="71" t="s">
        <v>613</v>
      </c>
      <c r="D235" s="73" t="s">
        <v>2422</v>
      </c>
      <c r="E235" s="71" t="s">
        <v>769</v>
      </c>
      <c r="F235" s="88">
        <v>100.0</v>
      </c>
      <c r="G235" s="71">
        <v>3.0</v>
      </c>
      <c r="H235" s="73">
        <v>2.0</v>
      </c>
      <c r="I235" s="71">
        <v>2.0</v>
      </c>
      <c r="J235" s="73">
        <v>2.0</v>
      </c>
      <c r="K235" s="71">
        <v>40.0</v>
      </c>
      <c r="L235" s="76">
        <f t="shared" si="1"/>
        <v>14</v>
      </c>
      <c r="M235" s="77">
        <v>1.0</v>
      </c>
      <c r="N235" s="79">
        <v>1.0</v>
      </c>
      <c r="O235" s="84">
        <f t="shared" si="2"/>
        <v>5</v>
      </c>
      <c r="P235" s="24"/>
      <c r="Q235" s="77">
        <v>2.0</v>
      </c>
      <c r="R235" s="79">
        <v>180.0</v>
      </c>
      <c r="S235" s="86" t="s">
        <v>398</v>
      </c>
      <c r="T235" s="79" t="s">
        <v>153</v>
      </c>
      <c r="U235" s="28"/>
      <c r="V235" s="92" t="s">
        <v>2424</v>
      </c>
      <c r="W235" s="24"/>
      <c r="X235" s="51"/>
      <c r="Y235" s="31">
        <v>1.0</v>
      </c>
      <c r="Z235" s="32">
        <v>2.0</v>
      </c>
      <c r="AA235" s="24"/>
      <c r="AB235" s="33"/>
      <c r="AC235" s="33"/>
      <c r="AD235" s="33"/>
    </row>
    <row r="236" ht="15.0" customHeight="1">
      <c r="A236" s="34">
        <v>217.0</v>
      </c>
      <c r="B236" s="35" t="s">
        <v>2425</v>
      </c>
      <c r="C236" s="34" t="s">
        <v>613</v>
      </c>
      <c r="D236" s="35" t="s">
        <v>2426</v>
      </c>
      <c r="E236" s="34" t="s">
        <v>799</v>
      </c>
      <c r="F236" s="35">
        <v>100.0</v>
      </c>
      <c r="G236" s="34">
        <v>5.0</v>
      </c>
      <c r="H236" s="35">
        <v>3.0</v>
      </c>
      <c r="I236" s="34">
        <v>3.0</v>
      </c>
      <c r="J236" s="35">
        <v>3.0</v>
      </c>
      <c r="K236" s="34">
        <v>55.0</v>
      </c>
      <c r="L236" s="39">
        <f t="shared" si="1"/>
        <v>19</v>
      </c>
      <c r="M236" s="40">
        <v>3.0</v>
      </c>
      <c r="N236" s="41">
        <v>5.0</v>
      </c>
      <c r="O236" s="43">
        <f t="shared" si="2"/>
        <v>5</v>
      </c>
      <c r="P236" s="24"/>
      <c r="Q236" s="54" t="s">
        <v>443</v>
      </c>
      <c r="R236" s="41">
        <v>240.0</v>
      </c>
      <c r="S236" s="45" t="s">
        <v>398</v>
      </c>
      <c r="T236" s="41" t="s">
        <v>153</v>
      </c>
      <c r="U236" s="28"/>
      <c r="V236" s="68" t="s">
        <v>2431</v>
      </c>
      <c r="W236" s="24"/>
      <c r="X236" s="51"/>
      <c r="Y236" s="31">
        <v>3.0</v>
      </c>
      <c r="Z236" s="32">
        <v>3.0</v>
      </c>
      <c r="AA236" s="24"/>
      <c r="AB236" s="33"/>
      <c r="AC236" s="33"/>
      <c r="AD236" s="33"/>
    </row>
    <row r="237" ht="15.0" customHeight="1">
      <c r="A237" s="34">
        <v>218.0</v>
      </c>
      <c r="B237" s="35" t="s">
        <v>2433</v>
      </c>
      <c r="C237" s="34" t="s">
        <v>535</v>
      </c>
      <c r="D237" s="35" t="s">
        <v>2434</v>
      </c>
      <c r="E237" s="34" t="s">
        <v>1224</v>
      </c>
      <c r="F237" s="35">
        <v>90.0</v>
      </c>
      <c r="G237" s="34">
        <v>2.0</v>
      </c>
      <c r="H237" s="35">
        <v>2.0</v>
      </c>
      <c r="I237" s="34">
        <v>3.0</v>
      </c>
      <c r="J237" s="35">
        <v>2.0</v>
      </c>
      <c r="K237" s="34">
        <v>20.0</v>
      </c>
      <c r="L237" s="39">
        <f t="shared" si="1"/>
        <v>12</v>
      </c>
      <c r="M237" s="40">
        <v>1.0</v>
      </c>
      <c r="N237" s="41">
        <v>3.0</v>
      </c>
      <c r="O237" s="43">
        <f t="shared" si="2"/>
        <v>5</v>
      </c>
      <c r="P237" s="24"/>
      <c r="Q237" s="40">
        <v>2.0</v>
      </c>
      <c r="R237" s="41">
        <v>110.0</v>
      </c>
      <c r="S237" s="45" t="s">
        <v>398</v>
      </c>
      <c r="T237" s="41" t="s">
        <v>156</v>
      </c>
      <c r="U237" s="28"/>
      <c r="V237" s="55"/>
      <c r="W237" s="24"/>
      <c r="X237" s="51"/>
      <c r="Y237" s="31">
        <v>1.0</v>
      </c>
      <c r="Z237" s="32">
        <v>2.0</v>
      </c>
      <c r="AA237" s="24"/>
      <c r="AB237" s="33"/>
      <c r="AC237" s="33"/>
      <c r="AD237" s="33"/>
    </row>
    <row r="238" ht="15.0" customHeight="1">
      <c r="A238" s="34">
        <v>219.0</v>
      </c>
      <c r="B238" s="35" t="s">
        <v>2438</v>
      </c>
      <c r="C238" s="34" t="s">
        <v>2439</v>
      </c>
      <c r="D238" s="35" t="s">
        <v>2434</v>
      </c>
      <c r="E238" s="34" t="s">
        <v>1224</v>
      </c>
      <c r="F238" s="53">
        <v>100.0</v>
      </c>
      <c r="G238" s="34">
        <v>2.0</v>
      </c>
      <c r="H238" s="35">
        <v>5.0</v>
      </c>
      <c r="I238" s="34">
        <v>3.0</v>
      </c>
      <c r="J238" s="35">
        <v>3.0</v>
      </c>
      <c r="K238" s="34">
        <v>30.0</v>
      </c>
      <c r="L238" s="39">
        <f t="shared" si="1"/>
        <v>18</v>
      </c>
      <c r="M238" s="40">
        <v>2.0</v>
      </c>
      <c r="N238" s="41">
        <v>4.0</v>
      </c>
      <c r="O238" s="43">
        <f t="shared" si="2"/>
        <v>5</v>
      </c>
      <c r="P238" s="24"/>
      <c r="Q238" s="54" t="s">
        <v>443</v>
      </c>
      <c r="R238" s="41">
        <v>225.0</v>
      </c>
      <c r="S238" s="45" t="s">
        <v>398</v>
      </c>
      <c r="T238" s="41" t="s">
        <v>154</v>
      </c>
      <c r="U238" s="28"/>
      <c r="V238" s="68" t="s">
        <v>2447</v>
      </c>
      <c r="W238" s="24"/>
      <c r="X238" s="51"/>
      <c r="Y238" s="31">
        <v>3.0</v>
      </c>
      <c r="Z238" s="32">
        <v>3.0</v>
      </c>
      <c r="AA238" s="24"/>
      <c r="AB238" s="33"/>
      <c r="AC238" s="33"/>
      <c r="AD238" s="33"/>
    </row>
    <row r="239" ht="15.0" customHeight="1">
      <c r="A239" s="71">
        <v>220.0</v>
      </c>
      <c r="B239" s="73" t="s">
        <v>2450</v>
      </c>
      <c r="C239" s="71" t="s">
        <v>2451</v>
      </c>
      <c r="D239" s="73" t="s">
        <v>2453</v>
      </c>
      <c r="E239" s="71" t="s">
        <v>763</v>
      </c>
      <c r="F239" s="73">
        <v>90.0</v>
      </c>
      <c r="G239" s="71">
        <v>2.0</v>
      </c>
      <c r="H239" s="73">
        <v>2.0</v>
      </c>
      <c r="I239" s="71">
        <v>2.0</v>
      </c>
      <c r="J239" s="73">
        <v>2.0</v>
      </c>
      <c r="K239" s="71">
        <v>50.0</v>
      </c>
      <c r="L239" s="76">
        <f t="shared" si="1"/>
        <v>12</v>
      </c>
      <c r="M239" s="77">
        <v>1.0</v>
      </c>
      <c r="N239" s="79">
        <v>1.0</v>
      </c>
      <c r="O239" s="84">
        <f t="shared" si="2"/>
        <v>12</v>
      </c>
      <c r="P239" s="24"/>
      <c r="Q239" s="77">
        <v>2.0</v>
      </c>
      <c r="R239" s="79">
        <v>75.0</v>
      </c>
      <c r="S239" s="86" t="s">
        <v>398</v>
      </c>
      <c r="T239" s="79" t="s">
        <v>153</v>
      </c>
      <c r="U239" s="28"/>
      <c r="V239" s="92" t="s">
        <v>2459</v>
      </c>
      <c r="W239" s="24"/>
      <c r="X239" s="51"/>
      <c r="Y239" s="31">
        <v>1.0</v>
      </c>
      <c r="Z239" s="32">
        <v>3.0</v>
      </c>
      <c r="AA239" s="24"/>
      <c r="AB239" s="33"/>
      <c r="AC239" s="33"/>
      <c r="AD239" s="33"/>
    </row>
    <row r="240" ht="15.0" customHeight="1">
      <c r="A240" s="71">
        <v>221.0</v>
      </c>
      <c r="B240" s="73" t="s">
        <v>2463</v>
      </c>
      <c r="C240" s="71" t="s">
        <v>2451</v>
      </c>
      <c r="D240" s="73" t="s">
        <v>2453</v>
      </c>
      <c r="E240" s="71" t="s">
        <v>763</v>
      </c>
      <c r="F240" s="73">
        <v>110.0</v>
      </c>
      <c r="G240" s="71">
        <v>4.0</v>
      </c>
      <c r="H240" s="73">
        <v>3.0</v>
      </c>
      <c r="I240" s="74">
        <v>3.0</v>
      </c>
      <c r="J240" s="88">
        <v>3.0</v>
      </c>
      <c r="K240" s="71">
        <v>50.0</v>
      </c>
      <c r="L240" s="76">
        <f t="shared" si="1"/>
        <v>19</v>
      </c>
      <c r="M240" s="77">
        <v>3.0</v>
      </c>
      <c r="N240" s="79">
        <v>4.0</v>
      </c>
      <c r="O240" s="84">
        <f t="shared" si="2"/>
        <v>6</v>
      </c>
      <c r="P240" s="24"/>
      <c r="Q240" s="89" t="s">
        <v>443</v>
      </c>
      <c r="R240" s="79">
        <v>225.0</v>
      </c>
      <c r="S240" s="118" t="s">
        <v>1489</v>
      </c>
      <c r="T240" s="116" t="s">
        <v>157</v>
      </c>
      <c r="U240" s="28"/>
      <c r="V240" s="92" t="s">
        <v>2469</v>
      </c>
      <c r="W240" s="24"/>
      <c r="X240" s="51"/>
      <c r="Y240" s="31">
        <v>2.0</v>
      </c>
      <c r="Z240" s="32">
        <v>3.0</v>
      </c>
      <c r="AA240" s="24"/>
      <c r="AB240" s="33"/>
      <c r="AC240" s="33"/>
      <c r="AD240" s="33"/>
    </row>
    <row r="241" ht="15.0" customHeight="1">
      <c r="A241" s="71">
        <v>222.0</v>
      </c>
      <c r="B241" s="73" t="s">
        <v>2472</v>
      </c>
      <c r="C241" s="71" t="s">
        <v>2473</v>
      </c>
      <c r="D241" s="73" t="s">
        <v>2474</v>
      </c>
      <c r="E241" s="71" t="s">
        <v>1015</v>
      </c>
      <c r="F241" s="88">
        <v>100.0</v>
      </c>
      <c r="G241" s="71">
        <v>2.0</v>
      </c>
      <c r="H241" s="73">
        <v>3.0</v>
      </c>
      <c r="I241" s="71">
        <v>3.0</v>
      </c>
      <c r="J241" s="73">
        <v>3.0</v>
      </c>
      <c r="K241" s="71">
        <v>35.0</v>
      </c>
      <c r="L241" s="76">
        <f t="shared" si="1"/>
        <v>16</v>
      </c>
      <c r="M241" s="77">
        <v>1.0</v>
      </c>
      <c r="N241" s="79">
        <v>1.0</v>
      </c>
      <c r="O241" s="84">
        <f t="shared" si="2"/>
        <v>5</v>
      </c>
      <c r="P241" s="24"/>
      <c r="Q241" s="89">
        <v>4.0</v>
      </c>
      <c r="R241" s="79">
        <v>240.0</v>
      </c>
      <c r="S241" s="86" t="s">
        <v>1589</v>
      </c>
      <c r="T241" s="79" t="s">
        <v>662</v>
      </c>
      <c r="U241" s="28"/>
      <c r="V241" s="92" t="s">
        <v>2484</v>
      </c>
      <c r="W241" s="24"/>
      <c r="X241" s="51"/>
      <c r="Y241" s="31">
        <v>3.0</v>
      </c>
      <c r="Z241" s="32">
        <v>3.0</v>
      </c>
      <c r="AA241" s="24"/>
      <c r="AB241" s="33"/>
      <c r="AC241" s="33"/>
      <c r="AD241" s="33"/>
    </row>
    <row r="242" ht="15.0" customHeight="1">
      <c r="A242" s="34">
        <v>223.0</v>
      </c>
      <c r="B242" s="35" t="s">
        <v>2486</v>
      </c>
      <c r="C242" s="34" t="s">
        <v>629</v>
      </c>
      <c r="D242" s="35" t="s">
        <v>2487</v>
      </c>
      <c r="E242" s="34" t="s">
        <v>892</v>
      </c>
      <c r="F242" s="35">
        <v>90.0</v>
      </c>
      <c r="G242" s="34">
        <v>3.0</v>
      </c>
      <c r="H242" s="35">
        <v>2.0</v>
      </c>
      <c r="I242" s="34">
        <v>3.0</v>
      </c>
      <c r="J242" s="35">
        <v>2.0</v>
      </c>
      <c r="K242" s="34">
        <v>65.0</v>
      </c>
      <c r="L242" s="39">
        <f t="shared" si="1"/>
        <v>15</v>
      </c>
      <c r="M242" s="40">
        <v>1.0</v>
      </c>
      <c r="N242" s="41">
        <v>2.0</v>
      </c>
      <c r="O242" s="43">
        <f t="shared" si="2"/>
        <v>13</v>
      </c>
      <c r="P242" s="24"/>
      <c r="Q242" s="40">
        <v>2.0</v>
      </c>
      <c r="R242" s="41">
        <v>110.0</v>
      </c>
      <c r="S242" s="45" t="s">
        <v>398</v>
      </c>
      <c r="T242" s="41" t="s">
        <v>831</v>
      </c>
      <c r="U242" s="28"/>
      <c r="V242" s="68" t="s">
        <v>2493</v>
      </c>
      <c r="W242" s="24"/>
      <c r="X242" s="51"/>
      <c r="Y242" s="31">
        <v>1.0</v>
      </c>
      <c r="Z242" s="32">
        <v>2.0</v>
      </c>
      <c r="AA242" s="24"/>
      <c r="AB242" s="33"/>
      <c r="AC242" s="33"/>
      <c r="AD242" s="33"/>
    </row>
    <row r="243" ht="15.0" customHeight="1">
      <c r="A243" s="34">
        <v>224.0</v>
      </c>
      <c r="B243" s="35" t="s">
        <v>2495</v>
      </c>
      <c r="C243" s="34" t="s">
        <v>629</v>
      </c>
      <c r="D243" s="35" t="s">
        <v>2497</v>
      </c>
      <c r="E243" s="34" t="s">
        <v>892</v>
      </c>
      <c r="F243" s="35">
        <v>100.0</v>
      </c>
      <c r="G243" s="34">
        <v>4.0</v>
      </c>
      <c r="H243" s="35">
        <v>3.0</v>
      </c>
      <c r="I243" s="34">
        <v>4.0</v>
      </c>
      <c r="J243" s="35">
        <v>3.0</v>
      </c>
      <c r="K243" s="34">
        <v>45.0</v>
      </c>
      <c r="L243" s="39">
        <f t="shared" si="1"/>
        <v>19</v>
      </c>
      <c r="M243" s="40">
        <v>2.0</v>
      </c>
      <c r="N243" s="41">
        <v>3.0</v>
      </c>
      <c r="O243" s="43">
        <f t="shared" si="2"/>
        <v>5</v>
      </c>
      <c r="P243" s="24"/>
      <c r="Q243" s="54" t="s">
        <v>443</v>
      </c>
      <c r="R243" s="41">
        <v>225.0</v>
      </c>
      <c r="S243" s="45" t="s">
        <v>398</v>
      </c>
      <c r="T243" s="41" t="s">
        <v>831</v>
      </c>
      <c r="U243" s="28"/>
      <c r="V243" s="68" t="s">
        <v>2493</v>
      </c>
      <c r="W243" s="24"/>
      <c r="X243" s="51"/>
      <c r="Y243" s="31">
        <v>3.0</v>
      </c>
      <c r="Z243" s="32">
        <v>3.0</v>
      </c>
      <c r="AA243" s="24"/>
      <c r="AB243" s="33"/>
      <c r="AC243" s="33"/>
      <c r="AD243" s="33"/>
    </row>
    <row r="244" ht="15.0" customHeight="1">
      <c r="A244" s="34">
        <v>225.0</v>
      </c>
      <c r="B244" s="35" t="s">
        <v>2507</v>
      </c>
      <c r="C244" s="34" t="s">
        <v>1674</v>
      </c>
      <c r="D244" s="35" t="s">
        <v>2508</v>
      </c>
      <c r="E244" s="34" t="s">
        <v>803</v>
      </c>
      <c r="F244" s="35">
        <v>90.0</v>
      </c>
      <c r="G244" s="34">
        <v>2.0</v>
      </c>
      <c r="H244" s="35">
        <v>2.0</v>
      </c>
      <c r="I244" s="34">
        <v>3.0</v>
      </c>
      <c r="J244" s="35">
        <v>2.0</v>
      </c>
      <c r="K244" s="34">
        <v>75.0</v>
      </c>
      <c r="L244" s="39">
        <f t="shared" si="1"/>
        <v>14</v>
      </c>
      <c r="M244" s="40">
        <v>1.0</v>
      </c>
      <c r="N244" s="41">
        <v>2.0</v>
      </c>
      <c r="O244" s="43">
        <f t="shared" si="2"/>
        <v>9</v>
      </c>
      <c r="P244" s="24"/>
      <c r="Q244" s="54">
        <v>3.0</v>
      </c>
      <c r="R244" s="41">
        <v>255.0</v>
      </c>
      <c r="S244" s="45" t="s">
        <v>1589</v>
      </c>
      <c r="T244" s="41" t="s">
        <v>156</v>
      </c>
      <c r="U244" s="28"/>
      <c r="V244" s="50" t="s">
        <v>2513</v>
      </c>
      <c r="W244" s="24"/>
      <c r="X244" s="51"/>
      <c r="Y244" s="31">
        <v>3.0</v>
      </c>
      <c r="Z244" s="32">
        <v>3.0</v>
      </c>
      <c r="AA244" s="24"/>
      <c r="AB244" s="33"/>
      <c r="AC244" s="33"/>
      <c r="AD244" s="33"/>
    </row>
    <row r="245" ht="15.0" customHeight="1">
      <c r="A245" s="71">
        <v>226.0</v>
      </c>
      <c r="B245" s="73" t="s">
        <v>2514</v>
      </c>
      <c r="C245" s="71" t="s">
        <v>1596</v>
      </c>
      <c r="D245" s="73" t="s">
        <v>2515</v>
      </c>
      <c r="E245" s="71" t="s">
        <v>1222</v>
      </c>
      <c r="F245" s="73">
        <v>100.0</v>
      </c>
      <c r="G245" s="71">
        <v>2.0</v>
      </c>
      <c r="H245" s="73">
        <v>3.0</v>
      </c>
      <c r="I245" s="71">
        <v>3.0</v>
      </c>
      <c r="J245" s="88">
        <v>6.0</v>
      </c>
      <c r="K245" s="71">
        <v>70.0</v>
      </c>
      <c r="L245" s="76">
        <f t="shared" si="1"/>
        <v>20</v>
      </c>
      <c r="M245" s="77">
        <v>4.0</v>
      </c>
      <c r="N245" s="79">
        <v>6.0</v>
      </c>
      <c r="O245" s="84">
        <f t="shared" si="2"/>
        <v>8</v>
      </c>
      <c r="P245" s="24"/>
      <c r="Q245" s="89" t="s">
        <v>443</v>
      </c>
      <c r="R245" s="79">
        <v>275.0</v>
      </c>
      <c r="S245" s="86" t="s">
        <v>1891</v>
      </c>
      <c r="T245" s="79" t="s">
        <v>410</v>
      </c>
      <c r="U245" s="28"/>
      <c r="V245" s="92" t="s">
        <v>2526</v>
      </c>
      <c r="W245" s="24"/>
      <c r="X245" s="51"/>
      <c r="Y245" s="31">
        <v>3.0</v>
      </c>
      <c r="Z245" s="32">
        <v>3.0</v>
      </c>
      <c r="AA245" s="24"/>
      <c r="AB245" s="33"/>
      <c r="AC245" s="33"/>
      <c r="AD245" s="33"/>
    </row>
    <row r="246" ht="15.0" customHeight="1">
      <c r="A246" s="71">
        <v>227.0</v>
      </c>
      <c r="B246" s="73" t="s">
        <v>2529</v>
      </c>
      <c r="C246" s="71" t="s">
        <v>2530</v>
      </c>
      <c r="D246" s="73" t="s">
        <v>2532</v>
      </c>
      <c r="E246" s="71" t="s">
        <v>1224</v>
      </c>
      <c r="F246" s="73">
        <v>100.0</v>
      </c>
      <c r="G246" s="71">
        <v>3.0</v>
      </c>
      <c r="H246" s="88">
        <v>6.0</v>
      </c>
      <c r="I246" s="71">
        <v>2.0</v>
      </c>
      <c r="J246" s="73">
        <v>3.0</v>
      </c>
      <c r="K246" s="71">
        <v>70.0</v>
      </c>
      <c r="L246" s="76">
        <f t="shared" si="1"/>
        <v>20</v>
      </c>
      <c r="M246" s="77">
        <v>3.0</v>
      </c>
      <c r="N246" s="79">
        <v>4.0</v>
      </c>
      <c r="O246" s="84">
        <f t="shared" si="2"/>
        <v>8</v>
      </c>
      <c r="P246" s="24"/>
      <c r="Q246" s="89">
        <v>4.0</v>
      </c>
      <c r="R246" s="79">
        <v>275.0</v>
      </c>
      <c r="S246" s="86" t="s">
        <v>1589</v>
      </c>
      <c r="T246" s="79" t="s">
        <v>154</v>
      </c>
      <c r="U246" s="28"/>
      <c r="V246" s="92"/>
      <c r="W246" s="24"/>
      <c r="X246" s="51"/>
      <c r="Y246" s="31">
        <v>3.0</v>
      </c>
      <c r="Z246" s="32">
        <v>3.0</v>
      </c>
      <c r="AA246" s="24"/>
      <c r="AB246" s="33"/>
      <c r="AC246" s="33"/>
      <c r="AD246" s="33"/>
    </row>
    <row r="247" ht="15.0" customHeight="1">
      <c r="A247" s="71">
        <v>228.0</v>
      </c>
      <c r="B247" s="73" t="s">
        <v>2540</v>
      </c>
      <c r="C247" s="71" t="s">
        <v>2541</v>
      </c>
      <c r="D247" s="73" t="s">
        <v>2542</v>
      </c>
      <c r="E247" s="71" t="s">
        <v>799</v>
      </c>
      <c r="F247" s="73">
        <v>90.0</v>
      </c>
      <c r="G247" s="74">
        <v>3.0</v>
      </c>
      <c r="H247" s="73">
        <v>2.0</v>
      </c>
      <c r="I247" s="71">
        <v>3.0</v>
      </c>
      <c r="J247" s="73">
        <v>2.0</v>
      </c>
      <c r="K247" s="71">
        <v>65.0</v>
      </c>
      <c r="L247" s="76">
        <f t="shared" si="1"/>
        <v>15</v>
      </c>
      <c r="M247" s="77">
        <v>1.0</v>
      </c>
      <c r="N247" s="79">
        <v>2.0</v>
      </c>
      <c r="O247" s="84">
        <f t="shared" si="2"/>
        <v>13</v>
      </c>
      <c r="P247" s="24"/>
      <c r="Q247" s="77">
        <v>2.0</v>
      </c>
      <c r="R247" s="79">
        <v>180.0</v>
      </c>
      <c r="S247" s="86" t="s">
        <v>398</v>
      </c>
      <c r="T247" s="79" t="s">
        <v>156</v>
      </c>
      <c r="U247" s="28"/>
      <c r="V247" s="92" t="s">
        <v>931</v>
      </c>
      <c r="W247" s="24"/>
      <c r="X247" s="51"/>
      <c r="Y247" s="31">
        <v>1.0</v>
      </c>
      <c r="Z247" s="32">
        <v>2.0</v>
      </c>
      <c r="AA247" s="24"/>
      <c r="AB247" s="33"/>
      <c r="AC247" s="33"/>
      <c r="AD247" s="33"/>
    </row>
    <row r="248" ht="15.0" customHeight="1">
      <c r="A248" s="34">
        <v>229.0</v>
      </c>
      <c r="B248" s="35" t="s">
        <v>2237</v>
      </c>
      <c r="C248" s="34" t="s">
        <v>2541</v>
      </c>
      <c r="D248" s="35" t="s">
        <v>2542</v>
      </c>
      <c r="E248" s="34" t="s">
        <v>799</v>
      </c>
      <c r="F248" s="35">
        <v>100.0</v>
      </c>
      <c r="G248" s="34">
        <v>3.0</v>
      </c>
      <c r="H248" s="35">
        <v>2.0</v>
      </c>
      <c r="I248" s="34">
        <v>4.0</v>
      </c>
      <c r="J248" s="35">
        <v>3.0</v>
      </c>
      <c r="K248" s="34">
        <v>95.0</v>
      </c>
      <c r="L248" s="39">
        <f t="shared" si="1"/>
        <v>18</v>
      </c>
      <c r="M248" s="40">
        <v>3.0</v>
      </c>
      <c r="N248" s="41">
        <v>3.0</v>
      </c>
      <c r="O248" s="43">
        <f t="shared" si="2"/>
        <v>14</v>
      </c>
      <c r="P248" s="24"/>
      <c r="Q248" s="54" t="s">
        <v>443</v>
      </c>
      <c r="R248" s="41">
        <v>255.0</v>
      </c>
      <c r="S248" s="45" t="s">
        <v>2556</v>
      </c>
      <c r="T248" s="41" t="s">
        <v>648</v>
      </c>
      <c r="U248" s="28"/>
      <c r="V248" s="55"/>
      <c r="W248" s="24"/>
      <c r="X248" s="51"/>
      <c r="Y248" s="31">
        <v>3.0</v>
      </c>
      <c r="Z248" s="32">
        <v>3.0</v>
      </c>
      <c r="AA248" s="24"/>
      <c r="AB248" s="33"/>
      <c r="AC248" s="33"/>
      <c r="AD248" s="33"/>
    </row>
    <row r="249" ht="15.0" customHeight="1">
      <c r="A249" s="34">
        <v>230.0</v>
      </c>
      <c r="B249" s="35" t="s">
        <v>2558</v>
      </c>
      <c r="C249" s="34" t="s">
        <v>2559</v>
      </c>
      <c r="D249" s="35" t="s">
        <v>1502</v>
      </c>
      <c r="E249" s="34" t="s">
        <v>632</v>
      </c>
      <c r="F249" s="35">
        <v>100.0</v>
      </c>
      <c r="G249" s="34">
        <v>3.0</v>
      </c>
      <c r="H249" s="35">
        <v>3.0</v>
      </c>
      <c r="I249" s="34">
        <v>3.0</v>
      </c>
      <c r="J249" s="35">
        <v>3.0</v>
      </c>
      <c r="K249" s="34">
        <v>85.0</v>
      </c>
      <c r="L249" s="39">
        <f t="shared" si="1"/>
        <v>18</v>
      </c>
      <c r="M249" s="40">
        <v>3.0</v>
      </c>
      <c r="N249" s="41">
        <v>5.0</v>
      </c>
      <c r="O249" s="43">
        <f t="shared" si="2"/>
        <v>11</v>
      </c>
      <c r="P249" s="24"/>
      <c r="Q249" s="54" t="s">
        <v>443</v>
      </c>
      <c r="R249" s="41">
        <v>255.0</v>
      </c>
      <c r="S249" s="45" t="s">
        <v>1514</v>
      </c>
      <c r="T249" s="117" t="s">
        <v>2159</v>
      </c>
      <c r="U249" s="28"/>
      <c r="V249" s="68" t="s">
        <v>1507</v>
      </c>
      <c r="W249" s="24"/>
      <c r="X249" s="51"/>
      <c r="Y249" s="31">
        <v>3.0</v>
      </c>
      <c r="Z249" s="32">
        <v>3.0</v>
      </c>
      <c r="AA249" s="24"/>
      <c r="AB249" s="33"/>
      <c r="AC249" s="33"/>
      <c r="AD249" s="33"/>
    </row>
    <row r="250" ht="15.0" customHeight="1">
      <c r="A250" s="34">
        <v>231.0</v>
      </c>
      <c r="B250" s="35" t="s">
        <v>2571</v>
      </c>
      <c r="C250" s="34" t="s">
        <v>606</v>
      </c>
      <c r="D250" s="35" t="s">
        <v>941</v>
      </c>
      <c r="E250" s="34" t="s">
        <v>841</v>
      </c>
      <c r="F250" s="35">
        <v>100.0</v>
      </c>
      <c r="G250" s="93">
        <v>3.0</v>
      </c>
      <c r="H250" s="53">
        <v>3.0</v>
      </c>
      <c r="I250" s="34">
        <v>2.0</v>
      </c>
      <c r="J250" s="35">
        <v>2.0</v>
      </c>
      <c r="K250" s="34">
        <v>40.0</v>
      </c>
      <c r="L250" s="39">
        <f t="shared" si="1"/>
        <v>15</v>
      </c>
      <c r="M250" s="40">
        <v>1.0</v>
      </c>
      <c r="N250" s="41">
        <v>3.0</v>
      </c>
      <c r="O250" s="43">
        <f t="shared" si="2"/>
        <v>5</v>
      </c>
      <c r="P250" s="24"/>
      <c r="Q250" s="40">
        <v>2.0</v>
      </c>
      <c r="R250" s="41">
        <v>180.0</v>
      </c>
      <c r="S250" s="45" t="s">
        <v>398</v>
      </c>
      <c r="T250" s="41" t="s">
        <v>1127</v>
      </c>
      <c r="U250" s="28"/>
      <c r="V250" s="68" t="s">
        <v>2576</v>
      </c>
      <c r="W250" s="24"/>
      <c r="X250" s="51"/>
      <c r="Y250" s="31">
        <v>1.0</v>
      </c>
      <c r="Z250" s="32">
        <v>2.0</v>
      </c>
      <c r="AA250" s="24"/>
      <c r="AB250" s="33"/>
      <c r="AC250" s="33"/>
      <c r="AD250" s="33"/>
    </row>
    <row r="251" ht="15.0" customHeight="1">
      <c r="A251" s="71">
        <v>232.0</v>
      </c>
      <c r="B251" s="73" t="s">
        <v>2578</v>
      </c>
      <c r="C251" s="71" t="s">
        <v>606</v>
      </c>
      <c r="D251" s="73" t="s">
        <v>1139</v>
      </c>
      <c r="E251" s="71" t="s">
        <v>841</v>
      </c>
      <c r="F251" s="73">
        <v>100.0</v>
      </c>
      <c r="G251" s="71">
        <v>5.0</v>
      </c>
      <c r="H251" s="73">
        <v>5.0</v>
      </c>
      <c r="I251" s="74">
        <v>3.0</v>
      </c>
      <c r="J251" s="88">
        <v>3.0</v>
      </c>
      <c r="K251" s="71">
        <v>50.0</v>
      </c>
      <c r="L251" s="76">
        <f t="shared" si="1"/>
        <v>21</v>
      </c>
      <c r="M251" s="77">
        <v>3.0</v>
      </c>
      <c r="N251" s="79">
        <v>5.0</v>
      </c>
      <c r="O251" s="84">
        <f t="shared" si="2"/>
        <v>5</v>
      </c>
      <c r="P251" s="24"/>
      <c r="Q251" s="89" t="s">
        <v>443</v>
      </c>
      <c r="R251" s="79">
        <v>240.0</v>
      </c>
      <c r="S251" s="86" t="s">
        <v>398</v>
      </c>
      <c r="T251" s="79" t="s">
        <v>1127</v>
      </c>
      <c r="U251" s="28"/>
      <c r="V251" s="92" t="s">
        <v>2576</v>
      </c>
      <c r="W251" s="24"/>
      <c r="X251" s="51"/>
      <c r="Y251" s="31">
        <v>3.0</v>
      </c>
      <c r="Z251" s="32">
        <v>3.0</v>
      </c>
      <c r="AA251" s="24"/>
      <c r="AB251" s="33"/>
      <c r="AC251" s="33"/>
      <c r="AD251" s="33"/>
    </row>
    <row r="252" ht="15.0" customHeight="1">
      <c r="A252" s="71">
        <v>233.0</v>
      </c>
      <c r="B252" s="73" t="s">
        <v>2598</v>
      </c>
      <c r="C252" s="71" t="s">
        <v>613</v>
      </c>
      <c r="D252" s="73" t="s">
        <v>1647</v>
      </c>
      <c r="E252" s="71" t="s">
        <v>541</v>
      </c>
      <c r="F252" s="73">
        <v>100.0</v>
      </c>
      <c r="G252" s="71">
        <v>3.0</v>
      </c>
      <c r="H252" s="73">
        <v>3.0</v>
      </c>
      <c r="I252" s="71">
        <v>4.0</v>
      </c>
      <c r="J252" s="73">
        <v>3.0</v>
      </c>
      <c r="K252" s="71">
        <v>60.0</v>
      </c>
      <c r="L252" s="76">
        <f t="shared" si="1"/>
        <v>19</v>
      </c>
      <c r="M252" s="77">
        <v>2.0</v>
      </c>
      <c r="N252" s="79">
        <v>3.0</v>
      </c>
      <c r="O252" s="84">
        <f t="shared" si="2"/>
        <v>8</v>
      </c>
      <c r="P252" s="24"/>
      <c r="Q252" s="89" t="s">
        <v>443</v>
      </c>
      <c r="R252" s="79">
        <v>255.0</v>
      </c>
      <c r="S252" s="86" t="s">
        <v>2609</v>
      </c>
      <c r="T252" s="79" t="s">
        <v>2611</v>
      </c>
      <c r="U252" s="28"/>
      <c r="V252" s="92" t="s">
        <v>1651</v>
      </c>
      <c r="W252" s="24"/>
      <c r="X252" s="51"/>
      <c r="Y252" s="31">
        <v>2.0</v>
      </c>
      <c r="Z252" s="32">
        <v>3.0</v>
      </c>
      <c r="AA252" s="24"/>
      <c r="AB252" s="33"/>
      <c r="AC252" s="33"/>
      <c r="AD252" s="33"/>
    </row>
    <row r="253" ht="15.0" customHeight="1">
      <c r="A253" s="71">
        <v>234.0</v>
      </c>
      <c r="B253" s="73" t="s">
        <v>2614</v>
      </c>
      <c r="C253" s="71" t="s">
        <v>613</v>
      </c>
      <c r="D253" s="73" t="s">
        <v>2618</v>
      </c>
      <c r="E253" s="71" t="s">
        <v>1041</v>
      </c>
      <c r="F253" s="73">
        <v>100.0</v>
      </c>
      <c r="G253" s="71">
        <v>3.0</v>
      </c>
      <c r="H253" s="73">
        <v>3.0</v>
      </c>
      <c r="I253" s="71">
        <v>3.0</v>
      </c>
      <c r="J253" s="73">
        <v>3.0</v>
      </c>
      <c r="K253" s="71">
        <v>85.0</v>
      </c>
      <c r="L253" s="76">
        <f t="shared" si="1"/>
        <v>18</v>
      </c>
      <c r="M253" s="77">
        <v>4.0</v>
      </c>
      <c r="N253" s="79">
        <v>4.0</v>
      </c>
      <c r="O253" s="84">
        <f t="shared" si="2"/>
        <v>11</v>
      </c>
      <c r="P253" s="24"/>
      <c r="Q253" s="89">
        <v>4.0</v>
      </c>
      <c r="R253" s="79">
        <v>255.0</v>
      </c>
      <c r="S253" s="86" t="s">
        <v>1589</v>
      </c>
      <c r="T253" s="79" t="s">
        <v>153</v>
      </c>
      <c r="U253" s="28"/>
      <c r="V253" s="92" t="s">
        <v>2037</v>
      </c>
      <c r="W253" s="24"/>
      <c r="X253" s="51"/>
      <c r="Y253" s="31">
        <v>3.0</v>
      </c>
      <c r="Z253" s="32">
        <v>3.0</v>
      </c>
      <c r="AA253" s="24"/>
      <c r="AB253" s="33"/>
      <c r="AC253" s="33"/>
      <c r="AD253" s="33"/>
    </row>
    <row r="254" ht="15.0" customHeight="1">
      <c r="A254" s="34">
        <v>235.0</v>
      </c>
      <c r="B254" s="35" t="s">
        <v>2631</v>
      </c>
      <c r="C254" s="34" t="s">
        <v>613</v>
      </c>
      <c r="D254" s="35" t="s">
        <v>2633</v>
      </c>
      <c r="E254" s="34" t="s">
        <v>892</v>
      </c>
      <c r="F254" s="35">
        <v>90.0</v>
      </c>
      <c r="G254" s="34">
        <v>1.0</v>
      </c>
      <c r="H254" s="35">
        <v>2.0</v>
      </c>
      <c r="I254" s="34">
        <v>1.0</v>
      </c>
      <c r="J254" s="35">
        <v>2.0</v>
      </c>
      <c r="K254" s="34">
        <v>75.0</v>
      </c>
      <c r="L254" s="39">
        <f t="shared" si="1"/>
        <v>11</v>
      </c>
      <c r="M254" s="40">
        <v>2.0</v>
      </c>
      <c r="N254" s="41">
        <v>4.0</v>
      </c>
      <c r="O254" s="43">
        <f t="shared" si="2"/>
        <v>9</v>
      </c>
      <c r="P254" s="24"/>
      <c r="Q254" s="54">
        <v>4.0</v>
      </c>
      <c r="R254" s="41">
        <v>255.0</v>
      </c>
      <c r="S254" s="45" t="s">
        <v>1589</v>
      </c>
      <c r="T254" s="41" t="s">
        <v>157</v>
      </c>
      <c r="U254" s="28"/>
      <c r="V254" s="55"/>
      <c r="W254" s="24"/>
      <c r="X254" s="51"/>
      <c r="Y254" s="31">
        <v>1.0</v>
      </c>
      <c r="Z254" s="32">
        <v>1.0</v>
      </c>
      <c r="AA254" s="24"/>
      <c r="AB254" s="33"/>
      <c r="AC254" s="33"/>
      <c r="AD254" s="33"/>
    </row>
    <row r="255" ht="15.0" customHeight="1">
      <c r="A255" s="34">
        <v>236.0</v>
      </c>
      <c r="B255" s="35" t="s">
        <v>2643</v>
      </c>
      <c r="C255" s="34" t="s">
        <v>585</v>
      </c>
      <c r="D255" s="35" t="s">
        <v>2646</v>
      </c>
      <c r="E255" s="34" t="s">
        <v>1208</v>
      </c>
      <c r="F255" s="35">
        <v>90.0</v>
      </c>
      <c r="G255" s="34">
        <v>2.0</v>
      </c>
      <c r="H255" s="35">
        <v>2.0</v>
      </c>
      <c r="I255" s="34">
        <v>2.0</v>
      </c>
      <c r="J255" s="35">
        <v>2.0</v>
      </c>
      <c r="K255" s="34">
        <v>35.0</v>
      </c>
      <c r="L255" s="39">
        <f t="shared" si="1"/>
        <v>12</v>
      </c>
      <c r="M255" s="40">
        <v>1.0</v>
      </c>
      <c r="N255" s="41">
        <v>2.0</v>
      </c>
      <c r="O255" s="43">
        <f t="shared" si="2"/>
        <v>5</v>
      </c>
      <c r="P255" s="24"/>
      <c r="Q255" s="40">
        <v>2.0</v>
      </c>
      <c r="R255" s="41">
        <v>225.0</v>
      </c>
      <c r="S255" s="115" t="s">
        <v>2656</v>
      </c>
      <c r="T255" s="117" t="s">
        <v>2658</v>
      </c>
      <c r="U255" s="28"/>
      <c r="V255" s="50" t="s">
        <v>2659</v>
      </c>
      <c r="W255" s="24"/>
      <c r="X255" s="51"/>
      <c r="Y255" s="31">
        <v>3.0</v>
      </c>
      <c r="Z255" s="32">
        <v>3.0</v>
      </c>
      <c r="AA255" s="24"/>
      <c r="AB255" s="33"/>
      <c r="AC255" s="33"/>
      <c r="AD255" s="33"/>
    </row>
    <row r="256" ht="15.0" customHeight="1">
      <c r="A256" s="34">
        <v>237.0</v>
      </c>
      <c r="B256" s="35" t="s">
        <v>2662</v>
      </c>
      <c r="C256" s="34" t="s">
        <v>585</v>
      </c>
      <c r="D256" s="35" t="s">
        <v>2663</v>
      </c>
      <c r="E256" s="34" t="s">
        <v>1117</v>
      </c>
      <c r="F256" s="35">
        <v>90.0</v>
      </c>
      <c r="G256" s="34">
        <v>3.0</v>
      </c>
      <c r="H256" s="35">
        <v>3.0</v>
      </c>
      <c r="I256" s="34">
        <v>2.0</v>
      </c>
      <c r="J256" s="35">
        <v>4.0</v>
      </c>
      <c r="K256" s="34">
        <v>70.0</v>
      </c>
      <c r="L256" s="39">
        <f t="shared" si="1"/>
        <v>17</v>
      </c>
      <c r="M256" s="40">
        <v>3.0</v>
      </c>
      <c r="N256" s="41">
        <v>3.0</v>
      </c>
      <c r="O256" s="43">
        <f t="shared" si="2"/>
        <v>8</v>
      </c>
      <c r="P256" s="24"/>
      <c r="Q256" s="54" t="s">
        <v>443</v>
      </c>
      <c r="R256" s="41">
        <v>255.0</v>
      </c>
      <c r="S256" s="115" t="s">
        <v>2035</v>
      </c>
      <c r="T256" s="117" t="s">
        <v>1127</v>
      </c>
      <c r="U256" s="28"/>
      <c r="V256" s="68" t="s">
        <v>2670</v>
      </c>
      <c r="W256" s="24"/>
      <c r="X256" s="51"/>
      <c r="Y256" s="31">
        <v>3.0</v>
      </c>
      <c r="Z256" s="32">
        <v>3.0</v>
      </c>
      <c r="AA256" s="24"/>
      <c r="AB256" s="33"/>
      <c r="AC256" s="33"/>
      <c r="AD256" s="33"/>
    </row>
    <row r="257" ht="15.0" customHeight="1">
      <c r="A257" s="71">
        <v>238.0</v>
      </c>
      <c r="B257" s="73" t="s">
        <v>2671</v>
      </c>
      <c r="C257" s="71" t="s">
        <v>1558</v>
      </c>
      <c r="D257" s="73" t="s">
        <v>1559</v>
      </c>
      <c r="E257" s="71" t="s">
        <v>775</v>
      </c>
      <c r="F257" s="73">
        <v>90.0</v>
      </c>
      <c r="G257" s="71">
        <v>2.0</v>
      </c>
      <c r="H257" s="73">
        <v>1.0</v>
      </c>
      <c r="I257" s="71">
        <v>3.0</v>
      </c>
      <c r="J257" s="73">
        <v>3.0</v>
      </c>
      <c r="K257" s="71">
        <v>65.0</v>
      </c>
      <c r="L257" s="76">
        <f t="shared" si="1"/>
        <v>14</v>
      </c>
      <c r="M257" s="77">
        <v>1.0</v>
      </c>
      <c r="N257" s="79">
        <v>1.0</v>
      </c>
      <c r="O257" s="84">
        <f t="shared" si="2"/>
        <v>13</v>
      </c>
      <c r="P257" s="24"/>
      <c r="Q257" s="77">
        <v>2.0</v>
      </c>
      <c r="R257" s="79">
        <v>255.0</v>
      </c>
      <c r="S257" s="86" t="s">
        <v>398</v>
      </c>
      <c r="T257" s="79" t="s">
        <v>156</v>
      </c>
      <c r="U257" s="28"/>
      <c r="V257" s="87" t="s">
        <v>2681</v>
      </c>
      <c r="W257" s="24"/>
      <c r="X257" s="51"/>
      <c r="Y257" s="31">
        <v>1.0</v>
      </c>
      <c r="Z257" s="32">
        <v>2.0</v>
      </c>
      <c r="AA257" s="24"/>
      <c r="AB257" s="33"/>
      <c r="AC257" s="33"/>
      <c r="AD257" s="33"/>
    </row>
    <row r="258" ht="15.0" customHeight="1">
      <c r="A258" s="71">
        <v>239.0</v>
      </c>
      <c r="B258" s="73" t="s">
        <v>2684</v>
      </c>
      <c r="C258" s="71" t="s">
        <v>580</v>
      </c>
      <c r="D258" s="73" t="s">
        <v>816</v>
      </c>
      <c r="E258" s="71" t="s">
        <v>1208</v>
      </c>
      <c r="F258" s="73">
        <v>90.0</v>
      </c>
      <c r="G258" s="71">
        <v>3.0</v>
      </c>
      <c r="H258" s="73">
        <v>2.0</v>
      </c>
      <c r="I258" s="71">
        <v>3.0</v>
      </c>
      <c r="J258" s="73">
        <v>2.0</v>
      </c>
      <c r="K258" s="71">
        <v>95.0</v>
      </c>
      <c r="L258" s="76">
        <f t="shared" si="1"/>
        <v>15</v>
      </c>
      <c r="M258" s="77">
        <v>1.0</v>
      </c>
      <c r="N258" s="79">
        <v>2.0</v>
      </c>
      <c r="O258" s="84">
        <f t="shared" si="2"/>
        <v>30</v>
      </c>
      <c r="P258" s="24"/>
      <c r="Q258" s="77">
        <v>2.0</v>
      </c>
      <c r="R258" s="79">
        <v>255.0</v>
      </c>
      <c r="S258" s="86" t="s">
        <v>398</v>
      </c>
      <c r="T258" s="79" t="s">
        <v>156</v>
      </c>
      <c r="U258" s="28"/>
      <c r="V258" s="92" t="s">
        <v>2697</v>
      </c>
      <c r="W258" s="24"/>
      <c r="X258" s="51"/>
      <c r="Y258" s="31">
        <v>1.0</v>
      </c>
      <c r="Z258" s="32">
        <v>3.0</v>
      </c>
      <c r="AA258" s="24"/>
      <c r="AB258" s="33"/>
      <c r="AC258" s="33"/>
      <c r="AD258" s="33"/>
    </row>
    <row r="259" ht="15.0" customHeight="1">
      <c r="A259" s="71">
        <v>240.0</v>
      </c>
      <c r="B259" s="73" t="s">
        <v>2700</v>
      </c>
      <c r="C259" s="71" t="s">
        <v>535</v>
      </c>
      <c r="D259" s="73" t="s">
        <v>694</v>
      </c>
      <c r="E259" s="71" t="s">
        <v>1208</v>
      </c>
      <c r="F259" s="73">
        <v>90.0</v>
      </c>
      <c r="G259" s="71">
        <v>3.0</v>
      </c>
      <c r="H259" s="73">
        <v>2.0</v>
      </c>
      <c r="I259" s="71">
        <v>3.0</v>
      </c>
      <c r="J259" s="73">
        <v>2.0</v>
      </c>
      <c r="K259" s="71">
        <v>83.0</v>
      </c>
      <c r="L259" s="76">
        <f t="shared" si="1"/>
        <v>15</v>
      </c>
      <c r="M259" s="77">
        <v>1.0</v>
      </c>
      <c r="N259" s="79">
        <v>2.0</v>
      </c>
      <c r="O259" s="84">
        <f t="shared" si="2"/>
        <v>30</v>
      </c>
      <c r="P259" s="24"/>
      <c r="Q259" s="77">
        <v>2.0</v>
      </c>
      <c r="R259" s="79">
        <v>255.0</v>
      </c>
      <c r="S259" s="86" t="s">
        <v>398</v>
      </c>
      <c r="T259" s="79" t="s">
        <v>153</v>
      </c>
      <c r="U259" s="28"/>
      <c r="V259" s="92" t="s">
        <v>2708</v>
      </c>
      <c r="W259" s="24"/>
      <c r="X259" s="51"/>
      <c r="Y259" s="31">
        <v>1.0</v>
      </c>
      <c r="Z259" s="32">
        <v>3.0</v>
      </c>
      <c r="AA259" s="24"/>
      <c r="AB259" s="33"/>
      <c r="AC259" s="33"/>
      <c r="AD259" s="33"/>
    </row>
    <row r="260" ht="15.0" customHeight="1">
      <c r="A260" s="34">
        <v>241.0</v>
      </c>
      <c r="B260" s="35" t="s">
        <v>2711</v>
      </c>
      <c r="C260" s="34" t="s">
        <v>613</v>
      </c>
      <c r="D260" s="35" t="s">
        <v>2712</v>
      </c>
      <c r="E260" s="34" t="s">
        <v>1041</v>
      </c>
      <c r="F260" s="35">
        <v>100.0</v>
      </c>
      <c r="G260" s="34">
        <v>3.0</v>
      </c>
      <c r="H260" s="35">
        <v>4.0</v>
      </c>
      <c r="I260" s="34">
        <v>2.0</v>
      </c>
      <c r="J260" s="35">
        <v>3.0</v>
      </c>
      <c r="K260" s="34">
        <v>100.0</v>
      </c>
      <c r="L260" s="39">
        <f t="shared" si="1"/>
        <v>19</v>
      </c>
      <c r="M260" s="40">
        <v>3.0</v>
      </c>
      <c r="N260" s="41">
        <v>4.0</v>
      </c>
      <c r="O260" s="43">
        <f t="shared" si="2"/>
        <v>15</v>
      </c>
      <c r="P260" s="24"/>
      <c r="Q260" s="54">
        <v>4.0</v>
      </c>
      <c r="R260" s="41">
        <v>255.0</v>
      </c>
      <c r="S260" s="45" t="s">
        <v>1589</v>
      </c>
      <c r="T260" s="41" t="s">
        <v>154</v>
      </c>
      <c r="U260" s="28"/>
      <c r="V260" s="68" t="s">
        <v>2718</v>
      </c>
      <c r="W260" s="24"/>
      <c r="X260" s="51"/>
      <c r="Y260" s="31">
        <v>3.0</v>
      </c>
      <c r="Z260" s="32">
        <v>3.0</v>
      </c>
      <c r="AA260" s="24"/>
      <c r="AB260" s="33"/>
      <c r="AC260" s="33"/>
      <c r="AD260" s="33"/>
    </row>
    <row r="261" ht="15.0" customHeight="1">
      <c r="A261" s="34">
        <v>242.0</v>
      </c>
      <c r="B261" s="35" t="s">
        <v>2721</v>
      </c>
      <c r="C261" s="34" t="s">
        <v>613</v>
      </c>
      <c r="D261" s="35" t="s">
        <v>1478</v>
      </c>
      <c r="E261" s="34" t="s">
        <v>755</v>
      </c>
      <c r="F261" s="35">
        <v>145.0</v>
      </c>
      <c r="G261" s="34">
        <v>1.0</v>
      </c>
      <c r="H261" s="35">
        <v>1.0</v>
      </c>
      <c r="I261" s="34">
        <v>3.0</v>
      </c>
      <c r="J261" s="35">
        <v>5.0</v>
      </c>
      <c r="K261" s="34">
        <v>55.0</v>
      </c>
      <c r="L261" s="39">
        <f t="shared" si="1"/>
        <v>22</v>
      </c>
      <c r="M261" s="40">
        <v>3.0</v>
      </c>
      <c r="N261" s="41">
        <v>3.0</v>
      </c>
      <c r="O261" s="43">
        <f t="shared" si="2"/>
        <v>5</v>
      </c>
      <c r="P261" s="24"/>
      <c r="Q261" s="54" t="s">
        <v>443</v>
      </c>
      <c r="R261" s="41">
        <v>270.0</v>
      </c>
      <c r="S261" s="45" t="s">
        <v>1867</v>
      </c>
      <c r="T261" s="117" t="s">
        <v>410</v>
      </c>
      <c r="U261" s="28"/>
      <c r="V261" s="68" t="s">
        <v>2431</v>
      </c>
      <c r="W261" s="24"/>
      <c r="X261" s="51"/>
      <c r="Y261" s="31">
        <v>3.0</v>
      </c>
      <c r="Z261" s="32">
        <v>3.0</v>
      </c>
      <c r="AA261" s="24"/>
      <c r="AB261" s="33"/>
      <c r="AC261" s="33"/>
      <c r="AD261" s="33"/>
    </row>
    <row r="262" ht="15.0" customHeight="1">
      <c r="A262" s="34">
        <v>243.0</v>
      </c>
      <c r="B262" s="35" t="s">
        <v>2729</v>
      </c>
      <c r="C262" s="34" t="s">
        <v>580</v>
      </c>
      <c r="D262" s="35" t="s">
        <v>974</v>
      </c>
      <c r="E262" s="93" t="s">
        <v>801</v>
      </c>
      <c r="F262" s="35">
        <v>100.0</v>
      </c>
      <c r="G262" s="34">
        <v>3.0</v>
      </c>
      <c r="H262" s="35">
        <v>3.0</v>
      </c>
      <c r="I262" s="34">
        <v>4.0</v>
      </c>
      <c r="J262" s="35">
        <v>4.0</v>
      </c>
      <c r="K262" s="34">
        <v>115.0</v>
      </c>
      <c r="L262" s="39">
        <f t="shared" si="1"/>
        <v>21</v>
      </c>
      <c r="M262" s="40">
        <v>4.0</v>
      </c>
      <c r="N262" s="41">
        <v>5.0</v>
      </c>
      <c r="O262" s="43">
        <f t="shared" si="2"/>
        <v>20</v>
      </c>
      <c r="P262" s="24"/>
      <c r="Q262" s="40" t="s">
        <v>443</v>
      </c>
      <c r="R262" s="41">
        <v>297.0</v>
      </c>
      <c r="S262" s="45" t="s">
        <v>1589</v>
      </c>
      <c r="T262" s="41" t="s">
        <v>156</v>
      </c>
      <c r="U262" s="28"/>
      <c r="V262" s="68" t="s">
        <v>2742</v>
      </c>
      <c r="W262" s="24"/>
      <c r="X262" s="51"/>
      <c r="Y262" s="31">
        <v>3.0</v>
      </c>
      <c r="Z262" s="32">
        <v>3.0</v>
      </c>
      <c r="AA262" s="24"/>
      <c r="AB262" s="33"/>
      <c r="AC262" s="33"/>
      <c r="AD262" s="33"/>
    </row>
    <row r="263" ht="15.0" customHeight="1">
      <c r="A263" s="71">
        <v>244.0</v>
      </c>
      <c r="B263" s="73" t="s">
        <v>2744</v>
      </c>
      <c r="C263" s="71" t="s">
        <v>535</v>
      </c>
      <c r="D263" s="73" t="s">
        <v>974</v>
      </c>
      <c r="E263" s="74" t="s">
        <v>801</v>
      </c>
      <c r="F263" s="73">
        <v>110.0</v>
      </c>
      <c r="G263" s="71">
        <v>4.0</v>
      </c>
      <c r="H263" s="73">
        <v>3.0</v>
      </c>
      <c r="I263" s="71">
        <v>3.0</v>
      </c>
      <c r="J263" s="73">
        <v>3.0</v>
      </c>
      <c r="K263" s="71">
        <v>100.0</v>
      </c>
      <c r="L263" s="76">
        <f t="shared" si="1"/>
        <v>21</v>
      </c>
      <c r="M263" s="77">
        <v>4.0</v>
      </c>
      <c r="N263" s="79">
        <v>5.0</v>
      </c>
      <c r="O263" s="84">
        <f t="shared" si="2"/>
        <v>15</v>
      </c>
      <c r="P263" s="24"/>
      <c r="Q263" s="77" t="s">
        <v>443</v>
      </c>
      <c r="R263" s="79">
        <v>297.0</v>
      </c>
      <c r="S263" s="86" t="s">
        <v>1589</v>
      </c>
      <c r="T263" s="79" t="s">
        <v>153</v>
      </c>
      <c r="U263" s="28"/>
      <c r="V263" s="92" t="s">
        <v>2752</v>
      </c>
      <c r="W263" s="24"/>
      <c r="X263" s="51"/>
      <c r="Y263" s="31">
        <v>3.0</v>
      </c>
      <c r="Z263" s="32">
        <v>3.0</v>
      </c>
      <c r="AA263" s="24"/>
      <c r="AB263" s="33"/>
      <c r="AC263" s="33"/>
      <c r="AD263" s="33"/>
    </row>
    <row r="264" ht="15.0" customHeight="1">
      <c r="A264" s="71">
        <v>245.0</v>
      </c>
      <c r="B264" s="73" t="s">
        <v>2754</v>
      </c>
      <c r="C264" s="71" t="s">
        <v>629</v>
      </c>
      <c r="D264" s="73" t="s">
        <v>974</v>
      </c>
      <c r="E264" s="74" t="s">
        <v>801</v>
      </c>
      <c r="F264" s="73">
        <v>110.0</v>
      </c>
      <c r="G264" s="71">
        <v>3.0</v>
      </c>
      <c r="H264" s="73">
        <v>4.0</v>
      </c>
      <c r="I264" s="71">
        <v>3.0</v>
      </c>
      <c r="J264" s="73">
        <v>4.0</v>
      </c>
      <c r="K264" s="71">
        <v>85.0</v>
      </c>
      <c r="L264" s="76">
        <f t="shared" si="1"/>
        <v>21</v>
      </c>
      <c r="M264" s="77">
        <v>4.0</v>
      </c>
      <c r="N264" s="79">
        <v>5.0</v>
      </c>
      <c r="O264" s="84">
        <f t="shared" si="2"/>
        <v>11</v>
      </c>
      <c r="P264" s="24"/>
      <c r="Q264" s="77" t="s">
        <v>443</v>
      </c>
      <c r="R264" s="79">
        <v>297.0</v>
      </c>
      <c r="S264" s="86" t="s">
        <v>1589</v>
      </c>
      <c r="T264" s="79" t="s">
        <v>662</v>
      </c>
      <c r="U264" s="28"/>
      <c r="V264" s="92" t="s">
        <v>2763</v>
      </c>
      <c r="W264" s="24"/>
      <c r="X264" s="51"/>
      <c r="Y264" s="31">
        <v>3.0</v>
      </c>
      <c r="Z264" s="32">
        <v>3.0</v>
      </c>
      <c r="AA264" s="24"/>
      <c r="AB264" s="33"/>
      <c r="AC264" s="33"/>
      <c r="AD264" s="33"/>
    </row>
    <row r="265" ht="15.0" customHeight="1">
      <c r="A265" s="71">
        <v>246.0</v>
      </c>
      <c r="B265" s="73" t="s">
        <v>2765</v>
      </c>
      <c r="C265" s="71" t="s">
        <v>1205</v>
      </c>
      <c r="D265" s="73" t="s">
        <v>751</v>
      </c>
      <c r="E265" s="71" t="s">
        <v>841</v>
      </c>
      <c r="F265" s="73">
        <v>90.0</v>
      </c>
      <c r="G265" s="71">
        <v>3.0</v>
      </c>
      <c r="H265" s="73">
        <v>2.0</v>
      </c>
      <c r="I265" s="71">
        <v>2.0</v>
      </c>
      <c r="J265" s="73">
        <v>2.0</v>
      </c>
      <c r="K265" s="71">
        <v>41.0</v>
      </c>
      <c r="L265" s="76">
        <f t="shared" si="1"/>
        <v>13</v>
      </c>
      <c r="M265" s="77">
        <v>1.0</v>
      </c>
      <c r="N265" s="79">
        <v>4.0</v>
      </c>
      <c r="O265" s="84">
        <f t="shared" si="2"/>
        <v>8</v>
      </c>
      <c r="P265" s="24"/>
      <c r="Q265" s="77">
        <v>2.0</v>
      </c>
      <c r="R265" s="79">
        <v>255.0</v>
      </c>
      <c r="S265" s="86" t="s">
        <v>398</v>
      </c>
      <c r="T265" s="79" t="s">
        <v>153</v>
      </c>
      <c r="U265" s="28"/>
      <c r="V265" s="92" t="s">
        <v>2773</v>
      </c>
      <c r="W265" s="24"/>
      <c r="X265" s="51"/>
      <c r="Y265" s="31">
        <v>1.0</v>
      </c>
      <c r="Z265" s="32">
        <v>3.0</v>
      </c>
      <c r="AA265" s="24"/>
      <c r="AB265" s="33"/>
      <c r="AC265" s="33"/>
      <c r="AD265" s="33"/>
    </row>
    <row r="266" ht="15.0" customHeight="1">
      <c r="A266" s="34">
        <v>247.0</v>
      </c>
      <c r="B266" s="35" t="s">
        <v>2775</v>
      </c>
      <c r="C266" s="34" t="s">
        <v>1205</v>
      </c>
      <c r="D266" s="35" t="s">
        <v>684</v>
      </c>
      <c r="E266" s="34" t="s">
        <v>684</v>
      </c>
      <c r="F266" s="35">
        <v>100.0</v>
      </c>
      <c r="G266" s="34">
        <v>3.0</v>
      </c>
      <c r="H266" s="35">
        <v>3.0</v>
      </c>
      <c r="I266" s="34">
        <v>3.0</v>
      </c>
      <c r="J266" s="35">
        <v>3.0</v>
      </c>
      <c r="K266" s="34">
        <v>51.0</v>
      </c>
      <c r="L266" s="39">
        <f t="shared" si="1"/>
        <v>17</v>
      </c>
      <c r="M266" s="40">
        <v>3.0</v>
      </c>
      <c r="N266" s="41">
        <v>5.0</v>
      </c>
      <c r="O266" s="43">
        <f t="shared" si="2"/>
        <v>6</v>
      </c>
      <c r="P266" s="24"/>
      <c r="Q266" s="54" t="s">
        <v>443</v>
      </c>
      <c r="R266" s="41">
        <v>255.0</v>
      </c>
      <c r="S266" s="45" t="s">
        <v>398</v>
      </c>
      <c r="T266" s="41" t="s">
        <v>153</v>
      </c>
      <c r="U266" s="28"/>
      <c r="V266" s="68" t="s">
        <v>2784</v>
      </c>
      <c r="W266" s="24"/>
      <c r="X266" s="51"/>
      <c r="Y266" s="31">
        <v>2.0</v>
      </c>
      <c r="Z266" s="32">
        <v>3.0</v>
      </c>
      <c r="AA266" s="24"/>
      <c r="AB266" s="33"/>
      <c r="AC266" s="33"/>
      <c r="AD266" s="33"/>
    </row>
    <row r="267" ht="15.0" customHeight="1">
      <c r="A267" s="34">
        <v>248.0</v>
      </c>
      <c r="B267" s="35" t="s">
        <v>2320</v>
      </c>
      <c r="C267" s="34" t="s">
        <v>2787</v>
      </c>
      <c r="D267" s="35" t="s">
        <v>1037</v>
      </c>
      <c r="E267" s="34" t="s">
        <v>799</v>
      </c>
      <c r="F267" s="35">
        <v>110.0</v>
      </c>
      <c r="G267" s="34">
        <v>5.0</v>
      </c>
      <c r="H267" s="35">
        <v>4.0</v>
      </c>
      <c r="I267" s="34">
        <v>3.0</v>
      </c>
      <c r="J267" s="35">
        <v>4.0</v>
      </c>
      <c r="K267" s="34">
        <v>61.0</v>
      </c>
      <c r="L267" s="39">
        <f t="shared" si="1"/>
        <v>23</v>
      </c>
      <c r="M267" s="40">
        <v>4.0</v>
      </c>
      <c r="N267" s="41">
        <v>6.0</v>
      </c>
      <c r="O267" s="43">
        <f t="shared" si="2"/>
        <v>6</v>
      </c>
      <c r="P267" s="24"/>
      <c r="Q267" s="54" t="s">
        <v>443</v>
      </c>
      <c r="R267" s="41">
        <v>255.0</v>
      </c>
      <c r="S267" s="45" t="s">
        <v>2791</v>
      </c>
      <c r="T267" s="41" t="s">
        <v>153</v>
      </c>
      <c r="U267" s="28"/>
      <c r="V267" s="68" t="s">
        <v>2784</v>
      </c>
      <c r="W267" s="24"/>
      <c r="X267" s="51"/>
      <c r="Y267" s="31">
        <v>3.0</v>
      </c>
      <c r="Z267" s="32">
        <v>3.0</v>
      </c>
      <c r="AA267" s="24"/>
      <c r="AB267" s="33"/>
      <c r="AC267" s="33"/>
      <c r="AD267" s="33"/>
    </row>
    <row r="268" ht="15.0" customHeight="1">
      <c r="A268" s="34">
        <v>249.0</v>
      </c>
      <c r="B268" s="35" t="s">
        <v>2795</v>
      </c>
      <c r="C268" s="34" t="s">
        <v>2017</v>
      </c>
      <c r="D268" s="35" t="s">
        <v>974</v>
      </c>
      <c r="E268" s="34" t="s">
        <v>903</v>
      </c>
      <c r="F268" s="35">
        <v>110.0</v>
      </c>
      <c r="G268" s="34">
        <v>3.0</v>
      </c>
      <c r="H268" s="35">
        <v>5.0</v>
      </c>
      <c r="I268" s="34">
        <v>3.0</v>
      </c>
      <c r="J268" s="35">
        <v>7.0</v>
      </c>
      <c r="K268" s="34">
        <v>110.0</v>
      </c>
      <c r="L268" s="39">
        <f t="shared" si="1"/>
        <v>26</v>
      </c>
      <c r="M268" s="40">
        <v>6.0</v>
      </c>
      <c r="N268" s="41">
        <v>6.0</v>
      </c>
      <c r="O268" s="43">
        <f t="shared" si="2"/>
        <v>19</v>
      </c>
      <c r="P268" s="24"/>
      <c r="Q268" s="40" t="s">
        <v>443</v>
      </c>
      <c r="R268" s="41">
        <v>297.0</v>
      </c>
      <c r="S268" s="45" t="s">
        <v>1589</v>
      </c>
      <c r="T268" s="41" t="s">
        <v>443</v>
      </c>
      <c r="U268" s="28"/>
      <c r="V268" s="68" t="s">
        <v>2800</v>
      </c>
      <c r="W268" s="24"/>
      <c r="X268" s="51"/>
      <c r="Y268" s="31">
        <v>3.0</v>
      </c>
      <c r="Z268" s="32">
        <v>3.0</v>
      </c>
      <c r="AA268" s="24"/>
      <c r="AB268" s="33"/>
      <c r="AC268" s="33"/>
      <c r="AD268" s="33"/>
    </row>
    <row r="269" ht="15.0" customHeight="1">
      <c r="A269" s="71">
        <v>250.0</v>
      </c>
      <c r="B269" s="73" t="s">
        <v>2803</v>
      </c>
      <c r="C269" s="71" t="s">
        <v>640</v>
      </c>
      <c r="D269" s="73" t="s">
        <v>974</v>
      </c>
      <c r="E269" s="71" t="s">
        <v>1015</v>
      </c>
      <c r="F269" s="73">
        <v>110.0</v>
      </c>
      <c r="G269" s="71">
        <v>5.0</v>
      </c>
      <c r="H269" s="73">
        <v>3.0</v>
      </c>
      <c r="I269" s="71">
        <v>4.0</v>
      </c>
      <c r="J269" s="73">
        <v>7.0</v>
      </c>
      <c r="K269" s="71">
        <v>90.0</v>
      </c>
      <c r="L269" s="76">
        <f t="shared" si="1"/>
        <v>26</v>
      </c>
      <c r="M269" s="77">
        <v>5.0</v>
      </c>
      <c r="N269" s="79">
        <v>5.0</v>
      </c>
      <c r="O269" s="84">
        <f t="shared" si="2"/>
        <v>12</v>
      </c>
      <c r="P269" s="24"/>
      <c r="Q269" s="77" t="s">
        <v>443</v>
      </c>
      <c r="R269" s="79">
        <v>297.0</v>
      </c>
      <c r="S269" s="86" t="s">
        <v>1589</v>
      </c>
      <c r="T269" s="79" t="s">
        <v>443</v>
      </c>
      <c r="U269" s="28"/>
      <c r="V269" s="90"/>
      <c r="W269" s="24"/>
      <c r="X269" s="51"/>
      <c r="Y269" s="31">
        <v>3.0</v>
      </c>
      <c r="Z269" s="32">
        <v>3.0</v>
      </c>
      <c r="AA269" s="24"/>
      <c r="AB269" s="33"/>
      <c r="AC269" s="33"/>
      <c r="AD269" s="33"/>
    </row>
    <row r="270" ht="15.0" customHeight="1">
      <c r="A270" s="71">
        <v>251.0</v>
      </c>
      <c r="B270" s="73" t="s">
        <v>2812</v>
      </c>
      <c r="C270" s="71" t="s">
        <v>2813</v>
      </c>
      <c r="D270" s="73" t="s">
        <v>909</v>
      </c>
      <c r="E270" s="150"/>
      <c r="F270" s="73">
        <v>110.0</v>
      </c>
      <c r="G270" s="71">
        <v>4.0</v>
      </c>
      <c r="H270" s="73">
        <v>4.0</v>
      </c>
      <c r="I270" s="71">
        <v>4.0</v>
      </c>
      <c r="J270" s="73">
        <v>4.0</v>
      </c>
      <c r="K270" s="71">
        <v>100.0</v>
      </c>
      <c r="L270" s="76">
        <f t="shared" si="1"/>
        <v>24</v>
      </c>
      <c r="M270" s="77">
        <v>1.0</v>
      </c>
      <c r="N270" s="79">
        <v>1.0</v>
      </c>
      <c r="O270" s="84">
        <f t="shared" si="2"/>
        <v>15</v>
      </c>
      <c r="P270" s="24"/>
      <c r="Q270" s="77" t="s">
        <v>443</v>
      </c>
      <c r="R270" s="79">
        <v>255.0</v>
      </c>
      <c r="S270" s="86" t="s">
        <v>1589</v>
      </c>
      <c r="T270" s="79" t="s">
        <v>443</v>
      </c>
      <c r="U270" s="28"/>
      <c r="V270" s="92" t="s">
        <v>2819</v>
      </c>
      <c r="W270" s="24"/>
      <c r="X270" s="51"/>
      <c r="Y270" s="31">
        <v>3.0</v>
      </c>
      <c r="Z270" s="32">
        <v>3.0</v>
      </c>
      <c r="AA270" s="24"/>
      <c r="AB270" s="33"/>
      <c r="AC270" s="33"/>
      <c r="AD270" s="33"/>
    </row>
    <row r="271" ht="15.0" customHeight="1">
      <c r="A271" s="71">
        <v>252.0</v>
      </c>
      <c r="B271" s="73" t="s">
        <v>2820</v>
      </c>
      <c r="C271" s="71" t="s">
        <v>601</v>
      </c>
      <c r="D271" s="73" t="s">
        <v>295</v>
      </c>
      <c r="E271" s="71" t="s">
        <v>1199</v>
      </c>
      <c r="F271" s="73">
        <v>90.0</v>
      </c>
      <c r="G271" s="71">
        <v>2.0</v>
      </c>
      <c r="H271" s="73">
        <v>2.0</v>
      </c>
      <c r="I271" s="71">
        <v>3.0</v>
      </c>
      <c r="J271" s="73">
        <v>2.0</v>
      </c>
      <c r="K271" s="71">
        <v>70.0</v>
      </c>
      <c r="L271" s="76">
        <f t="shared" si="1"/>
        <v>14</v>
      </c>
      <c r="M271" s="77">
        <v>1.0</v>
      </c>
      <c r="N271" s="79">
        <v>1.0</v>
      </c>
      <c r="O271" s="84">
        <f t="shared" si="2"/>
        <v>23</v>
      </c>
      <c r="P271" s="24"/>
      <c r="Q271" s="77">
        <v>2.0</v>
      </c>
      <c r="R271" s="79">
        <v>255.0</v>
      </c>
      <c r="S271" s="86" t="s">
        <v>398</v>
      </c>
      <c r="T271" s="79" t="s">
        <v>156</v>
      </c>
      <c r="U271" s="28"/>
      <c r="V271" s="90"/>
      <c r="W271" s="24"/>
      <c r="X271" s="51"/>
      <c r="Y271" s="31">
        <v>1.0</v>
      </c>
      <c r="Z271" s="32">
        <v>3.0</v>
      </c>
      <c r="AA271" s="24"/>
      <c r="AB271" s="33"/>
      <c r="AC271" s="33"/>
      <c r="AD271" s="33"/>
    </row>
    <row r="272" ht="15.0" customHeight="1">
      <c r="A272" s="34">
        <v>253.0</v>
      </c>
      <c r="B272" s="35" t="s">
        <v>2823</v>
      </c>
      <c r="C272" s="34" t="s">
        <v>601</v>
      </c>
      <c r="D272" s="35" t="s">
        <v>295</v>
      </c>
      <c r="E272" s="34" t="s">
        <v>1199</v>
      </c>
      <c r="F272" s="35">
        <v>90.0</v>
      </c>
      <c r="G272" s="34">
        <v>3.0</v>
      </c>
      <c r="H272" s="35">
        <v>2.0</v>
      </c>
      <c r="I272" s="34">
        <v>3.0</v>
      </c>
      <c r="J272" s="35">
        <v>3.0</v>
      </c>
      <c r="K272" s="34">
        <v>95.0</v>
      </c>
      <c r="L272" s="39">
        <f t="shared" si="1"/>
        <v>16</v>
      </c>
      <c r="M272" s="40">
        <v>2.0</v>
      </c>
      <c r="N272" s="41">
        <v>2.0</v>
      </c>
      <c r="O272" s="43">
        <f t="shared" si="2"/>
        <v>21</v>
      </c>
      <c r="P272" s="24"/>
      <c r="Q272" s="54" t="s">
        <v>443</v>
      </c>
      <c r="R272" s="41">
        <v>255.0</v>
      </c>
      <c r="S272" s="45" t="s">
        <v>398</v>
      </c>
      <c r="T272" s="41" t="s">
        <v>156</v>
      </c>
      <c r="U272" s="28"/>
      <c r="V272" s="55"/>
      <c r="W272" s="24"/>
      <c r="X272" s="51"/>
      <c r="Y272" s="31">
        <v>2.0</v>
      </c>
      <c r="Z272" s="32">
        <v>3.0</v>
      </c>
      <c r="AA272" s="24"/>
      <c r="AB272" s="33"/>
      <c r="AC272" s="33"/>
      <c r="AD272" s="33"/>
    </row>
    <row r="273" ht="15.0" customHeight="1">
      <c r="A273" s="34">
        <v>254.0</v>
      </c>
      <c r="B273" s="35" t="s">
        <v>2297</v>
      </c>
      <c r="C273" s="34" t="s">
        <v>601</v>
      </c>
      <c r="D273" s="35" t="s">
        <v>295</v>
      </c>
      <c r="E273" s="34" t="s">
        <v>1199</v>
      </c>
      <c r="F273" s="35">
        <v>100.0</v>
      </c>
      <c r="G273" s="34">
        <v>3.0</v>
      </c>
      <c r="H273" s="35">
        <v>3.0</v>
      </c>
      <c r="I273" s="34">
        <v>4.0</v>
      </c>
      <c r="J273" s="35">
        <v>3.0</v>
      </c>
      <c r="K273" s="34">
        <v>120.0</v>
      </c>
      <c r="L273" s="39">
        <f t="shared" si="1"/>
        <v>21</v>
      </c>
      <c r="M273" s="40">
        <v>3.0</v>
      </c>
      <c r="N273" s="41">
        <v>4.0</v>
      </c>
      <c r="O273" s="43">
        <f t="shared" si="2"/>
        <v>22</v>
      </c>
      <c r="P273" s="24"/>
      <c r="Q273" s="54" t="s">
        <v>443</v>
      </c>
      <c r="R273" s="41">
        <v>255.0</v>
      </c>
      <c r="S273" s="45" t="s">
        <v>2826</v>
      </c>
      <c r="T273" s="41" t="s">
        <v>648</v>
      </c>
      <c r="U273" s="28"/>
      <c r="V273" s="55"/>
      <c r="W273" s="24"/>
      <c r="X273" s="51"/>
      <c r="Y273" s="31">
        <v>3.0</v>
      </c>
      <c r="Z273" s="32">
        <v>3.0</v>
      </c>
      <c r="AA273" s="24"/>
      <c r="AB273" s="33"/>
      <c r="AC273" s="33"/>
      <c r="AD273" s="33"/>
    </row>
    <row r="274" ht="15.0" customHeight="1">
      <c r="A274" s="34">
        <v>255.0</v>
      </c>
      <c r="B274" s="35" t="s">
        <v>2827</v>
      </c>
      <c r="C274" s="34" t="s">
        <v>535</v>
      </c>
      <c r="D274" s="35" t="s">
        <v>536</v>
      </c>
      <c r="E274" s="34" t="s">
        <v>1101</v>
      </c>
      <c r="F274" s="35">
        <v>90.0</v>
      </c>
      <c r="G274" s="93">
        <v>3.0</v>
      </c>
      <c r="H274" s="35">
        <v>2.0</v>
      </c>
      <c r="I274" s="34">
        <v>3.0</v>
      </c>
      <c r="J274" s="35">
        <v>2.0</v>
      </c>
      <c r="K274" s="34">
        <v>45.0</v>
      </c>
      <c r="L274" s="39">
        <f t="shared" si="1"/>
        <v>14</v>
      </c>
      <c r="M274" s="40">
        <v>1.0</v>
      </c>
      <c r="N274" s="41">
        <v>1.0</v>
      </c>
      <c r="O274" s="43">
        <f t="shared" si="2"/>
        <v>9</v>
      </c>
      <c r="P274" s="24"/>
      <c r="Q274" s="40">
        <v>2.0</v>
      </c>
      <c r="R274" s="41">
        <v>255.0</v>
      </c>
      <c r="S274" s="45" t="s">
        <v>398</v>
      </c>
      <c r="T274" s="41" t="s">
        <v>156</v>
      </c>
      <c r="U274" s="28"/>
      <c r="V274" s="55"/>
      <c r="W274" s="24"/>
      <c r="X274" s="51"/>
      <c r="Y274" s="31">
        <v>1.0</v>
      </c>
      <c r="Z274" s="32">
        <v>3.0</v>
      </c>
      <c r="AA274" s="24"/>
      <c r="AB274" s="33"/>
      <c r="AC274" s="33"/>
      <c r="AD274" s="33"/>
    </row>
    <row r="275" ht="15.0" customHeight="1">
      <c r="A275" s="71">
        <v>256.0</v>
      </c>
      <c r="B275" s="73" t="s">
        <v>2830</v>
      </c>
      <c r="C275" s="71" t="s">
        <v>2831</v>
      </c>
      <c r="D275" s="73" t="s">
        <v>536</v>
      </c>
      <c r="E275" s="71" t="s">
        <v>1101</v>
      </c>
      <c r="F275" s="88">
        <v>100.0</v>
      </c>
      <c r="G275" s="71">
        <v>3.0</v>
      </c>
      <c r="H275" s="88">
        <v>3.0</v>
      </c>
      <c r="I275" s="71">
        <v>3.0</v>
      </c>
      <c r="J275" s="88">
        <v>3.0</v>
      </c>
      <c r="K275" s="71">
        <v>55.0</v>
      </c>
      <c r="L275" s="76">
        <f t="shared" si="1"/>
        <v>17</v>
      </c>
      <c r="M275" s="77">
        <v>2.0</v>
      </c>
      <c r="N275" s="79">
        <v>2.0</v>
      </c>
      <c r="O275" s="84">
        <f t="shared" si="2"/>
        <v>7</v>
      </c>
      <c r="P275" s="24"/>
      <c r="Q275" s="89" t="s">
        <v>443</v>
      </c>
      <c r="R275" s="79">
        <v>255.0</v>
      </c>
      <c r="S275" s="86" t="s">
        <v>398</v>
      </c>
      <c r="T275" s="79" t="s">
        <v>831</v>
      </c>
      <c r="U275" s="28"/>
      <c r="V275" s="90"/>
      <c r="W275" s="24"/>
      <c r="X275" s="51"/>
      <c r="Y275" s="31">
        <v>2.0</v>
      </c>
      <c r="Z275" s="32">
        <v>3.0</v>
      </c>
      <c r="AA275" s="24"/>
      <c r="AB275" s="33"/>
      <c r="AC275" s="33"/>
      <c r="AD275" s="33"/>
    </row>
    <row r="276" ht="15.0" customHeight="1">
      <c r="A276" s="71">
        <v>257.0</v>
      </c>
      <c r="B276" s="73" t="s">
        <v>2188</v>
      </c>
      <c r="C276" s="71" t="s">
        <v>2831</v>
      </c>
      <c r="D276" s="73" t="s">
        <v>536</v>
      </c>
      <c r="E276" s="71" t="s">
        <v>1101</v>
      </c>
      <c r="F276" s="73">
        <v>100.0</v>
      </c>
      <c r="G276" s="71">
        <v>5.0</v>
      </c>
      <c r="H276" s="73">
        <v>3.0</v>
      </c>
      <c r="I276" s="71">
        <v>4.0</v>
      </c>
      <c r="J276" s="73">
        <v>3.0</v>
      </c>
      <c r="K276" s="71">
        <v>80.0</v>
      </c>
      <c r="L276" s="76">
        <f t="shared" si="1"/>
        <v>21</v>
      </c>
      <c r="M276" s="77">
        <v>3.0</v>
      </c>
      <c r="N276" s="79">
        <v>4.0</v>
      </c>
      <c r="O276" s="84">
        <f t="shared" si="2"/>
        <v>10</v>
      </c>
      <c r="P276" s="24"/>
      <c r="Q276" s="89" t="s">
        <v>443</v>
      </c>
      <c r="R276" s="79">
        <v>255.0</v>
      </c>
      <c r="S276" s="86" t="s">
        <v>2837</v>
      </c>
      <c r="T276" s="79" t="s">
        <v>722</v>
      </c>
      <c r="U276" s="28"/>
      <c r="V276" s="90"/>
      <c r="W276" s="24"/>
      <c r="X276" s="51"/>
      <c r="Y276" s="31">
        <v>3.0</v>
      </c>
      <c r="Z276" s="32">
        <v>3.0</v>
      </c>
      <c r="AA276" s="24"/>
      <c r="AB276" s="33"/>
      <c r="AC276" s="33"/>
      <c r="AD276" s="33"/>
    </row>
    <row r="277" ht="15.0" customHeight="1">
      <c r="A277" s="71">
        <v>258.0</v>
      </c>
      <c r="B277" s="73" t="s">
        <v>2838</v>
      </c>
      <c r="C277" s="71" t="s">
        <v>629</v>
      </c>
      <c r="D277" s="73" t="s">
        <v>652</v>
      </c>
      <c r="E277" s="71" t="s">
        <v>632</v>
      </c>
      <c r="F277" s="73">
        <v>90.0</v>
      </c>
      <c r="G277" s="71">
        <v>3.0</v>
      </c>
      <c r="H277" s="73">
        <v>2.0</v>
      </c>
      <c r="I277" s="71">
        <v>2.0</v>
      </c>
      <c r="J277" s="73">
        <v>2.0</v>
      </c>
      <c r="K277" s="71">
        <v>40.0</v>
      </c>
      <c r="L277" s="76">
        <f t="shared" si="1"/>
        <v>13</v>
      </c>
      <c r="M277" s="77">
        <v>1.0</v>
      </c>
      <c r="N277" s="79">
        <v>1.0</v>
      </c>
      <c r="O277" s="84">
        <f t="shared" si="2"/>
        <v>7</v>
      </c>
      <c r="P277" s="24"/>
      <c r="Q277" s="77">
        <v>2.0</v>
      </c>
      <c r="R277" s="79">
        <v>255.0</v>
      </c>
      <c r="S277" s="86" t="s">
        <v>398</v>
      </c>
      <c r="T277" s="79" t="s">
        <v>153</v>
      </c>
      <c r="U277" s="28"/>
      <c r="V277" s="90"/>
      <c r="W277" s="24"/>
      <c r="X277" s="51"/>
      <c r="Y277" s="31">
        <v>1.0</v>
      </c>
      <c r="Z277" s="32">
        <v>3.0</v>
      </c>
      <c r="AA277" s="24"/>
      <c r="AB277" s="33"/>
      <c r="AC277" s="33"/>
      <c r="AD277" s="33"/>
    </row>
    <row r="278" ht="15.0" customHeight="1">
      <c r="A278" s="34">
        <v>259.0</v>
      </c>
      <c r="B278" s="35" t="s">
        <v>2840</v>
      </c>
      <c r="C278" s="34" t="s">
        <v>2197</v>
      </c>
      <c r="D278" s="35" t="s">
        <v>652</v>
      </c>
      <c r="E278" s="34" t="s">
        <v>632</v>
      </c>
      <c r="F278" s="35">
        <v>100.0</v>
      </c>
      <c r="G278" s="34">
        <v>3.0</v>
      </c>
      <c r="H278" s="35">
        <v>3.0</v>
      </c>
      <c r="I278" s="93">
        <v>3.0</v>
      </c>
      <c r="J278" s="35">
        <v>3.0</v>
      </c>
      <c r="K278" s="34">
        <v>50.0</v>
      </c>
      <c r="L278" s="39">
        <f t="shared" si="1"/>
        <v>17</v>
      </c>
      <c r="M278" s="40">
        <v>2.0</v>
      </c>
      <c r="N278" s="41">
        <v>3.0</v>
      </c>
      <c r="O278" s="43">
        <f t="shared" si="2"/>
        <v>6</v>
      </c>
      <c r="P278" s="24"/>
      <c r="Q278" s="54" t="s">
        <v>443</v>
      </c>
      <c r="R278" s="41">
        <v>255.0</v>
      </c>
      <c r="S278" s="45" t="s">
        <v>398</v>
      </c>
      <c r="T278" s="41" t="s">
        <v>153</v>
      </c>
      <c r="U278" s="28"/>
      <c r="V278" s="55"/>
      <c r="W278" s="24"/>
      <c r="X278" s="51"/>
      <c r="Y278" s="31">
        <v>2.0</v>
      </c>
      <c r="Z278" s="32">
        <v>3.0</v>
      </c>
      <c r="AA278" s="24"/>
      <c r="AB278" s="33"/>
      <c r="AC278" s="33"/>
      <c r="AD278" s="33"/>
    </row>
    <row r="279" ht="15.0" customHeight="1">
      <c r="A279" s="34">
        <v>260.0</v>
      </c>
      <c r="B279" s="35" t="s">
        <v>2317</v>
      </c>
      <c r="C279" s="34" t="s">
        <v>2197</v>
      </c>
      <c r="D279" s="35" t="s">
        <v>652</v>
      </c>
      <c r="E279" s="34" t="s">
        <v>632</v>
      </c>
      <c r="F279" s="35">
        <v>110.0</v>
      </c>
      <c r="G279" s="34">
        <v>4.0</v>
      </c>
      <c r="H279" s="35">
        <v>3.0</v>
      </c>
      <c r="I279" s="34">
        <v>3.0</v>
      </c>
      <c r="J279" s="35">
        <v>3.0</v>
      </c>
      <c r="K279" s="34">
        <v>60.0</v>
      </c>
      <c r="L279" s="39">
        <f t="shared" si="1"/>
        <v>20</v>
      </c>
      <c r="M279" s="40">
        <v>3.0</v>
      </c>
      <c r="N279" s="41">
        <v>4.0</v>
      </c>
      <c r="O279" s="43">
        <f t="shared" si="2"/>
        <v>5</v>
      </c>
      <c r="P279" s="24"/>
      <c r="Q279" s="54" t="s">
        <v>443</v>
      </c>
      <c r="R279" s="41">
        <v>255.0</v>
      </c>
      <c r="S279" s="45" t="s">
        <v>2847</v>
      </c>
      <c r="T279" s="41" t="s">
        <v>722</v>
      </c>
      <c r="U279" s="28"/>
      <c r="V279" s="55"/>
      <c r="W279" s="24"/>
      <c r="X279" s="51"/>
      <c r="Y279" s="31">
        <v>3.0</v>
      </c>
      <c r="Z279" s="32">
        <v>3.0</v>
      </c>
      <c r="AA279" s="24"/>
      <c r="AB279" s="33"/>
      <c r="AC279" s="33"/>
      <c r="AD279" s="33"/>
    </row>
    <row r="280" ht="15.0" customHeight="1">
      <c r="A280" s="34">
        <v>261.0</v>
      </c>
      <c r="B280" s="35" t="s">
        <v>2851</v>
      </c>
      <c r="C280" s="34" t="s">
        <v>566</v>
      </c>
      <c r="D280" s="35" t="s">
        <v>2853</v>
      </c>
      <c r="E280" s="34" t="s">
        <v>1000</v>
      </c>
      <c r="F280" s="35">
        <v>90.0</v>
      </c>
      <c r="G280" s="34">
        <v>2.0</v>
      </c>
      <c r="H280" s="35">
        <v>2.0</v>
      </c>
      <c r="I280" s="34">
        <v>2.0</v>
      </c>
      <c r="J280" s="35">
        <v>2.0</v>
      </c>
      <c r="K280" s="34">
        <v>35.0</v>
      </c>
      <c r="L280" s="39">
        <f t="shared" si="1"/>
        <v>12</v>
      </c>
      <c r="M280" s="40">
        <v>2.0</v>
      </c>
      <c r="N280" s="41">
        <v>2.0</v>
      </c>
      <c r="O280" s="43">
        <f t="shared" si="2"/>
        <v>5</v>
      </c>
      <c r="P280" s="24"/>
      <c r="Q280" s="40">
        <v>2.0</v>
      </c>
      <c r="R280" s="41">
        <v>45.0</v>
      </c>
      <c r="S280" s="45" t="s">
        <v>398</v>
      </c>
      <c r="T280" s="41" t="s">
        <v>153</v>
      </c>
      <c r="U280" s="28"/>
      <c r="V280" s="68" t="s">
        <v>2859</v>
      </c>
      <c r="W280" s="24"/>
      <c r="X280" s="51"/>
      <c r="Y280" s="31">
        <v>1.0</v>
      </c>
      <c r="Z280" s="32">
        <v>2.0</v>
      </c>
      <c r="AA280" s="24"/>
      <c r="AB280" s="33"/>
      <c r="AC280" s="33"/>
      <c r="AD280" s="33"/>
    </row>
    <row r="281" ht="15.0" customHeight="1">
      <c r="A281" s="71">
        <v>262.0</v>
      </c>
      <c r="B281" s="73" t="s">
        <v>2860</v>
      </c>
      <c r="C281" s="71" t="s">
        <v>566</v>
      </c>
      <c r="D281" s="73" t="s">
        <v>2397</v>
      </c>
      <c r="E281" s="71" t="s">
        <v>900</v>
      </c>
      <c r="F281" s="73">
        <v>100.0</v>
      </c>
      <c r="G281" s="71">
        <v>3.0</v>
      </c>
      <c r="H281" s="73">
        <v>3.0</v>
      </c>
      <c r="I281" s="74">
        <v>3.0</v>
      </c>
      <c r="J281" s="88">
        <v>3.0</v>
      </c>
      <c r="K281" s="71">
        <v>70.0</v>
      </c>
      <c r="L281" s="76">
        <f t="shared" si="1"/>
        <v>18</v>
      </c>
      <c r="M281" s="77">
        <v>2.0</v>
      </c>
      <c r="N281" s="79">
        <v>3.0</v>
      </c>
      <c r="O281" s="84">
        <f t="shared" si="2"/>
        <v>8</v>
      </c>
      <c r="P281" s="24"/>
      <c r="Q281" s="89" t="s">
        <v>443</v>
      </c>
      <c r="R281" s="79">
        <v>173.0</v>
      </c>
      <c r="S281" s="86" t="s">
        <v>398</v>
      </c>
      <c r="T281" s="79" t="s">
        <v>153</v>
      </c>
      <c r="U281" s="28"/>
      <c r="V281" s="90"/>
      <c r="W281" s="24"/>
      <c r="X281" s="51"/>
      <c r="Y281" s="31">
        <v>3.0</v>
      </c>
      <c r="Z281" s="32">
        <v>3.0</v>
      </c>
      <c r="AA281" s="24"/>
      <c r="AB281" s="33"/>
      <c r="AC281" s="33"/>
      <c r="AD281" s="33"/>
    </row>
    <row r="282" ht="15.0" customHeight="1">
      <c r="A282" s="71">
        <v>263.0</v>
      </c>
      <c r="B282" s="73" t="s">
        <v>2863</v>
      </c>
      <c r="C282" s="71" t="s">
        <v>613</v>
      </c>
      <c r="D282" s="73" t="s">
        <v>2865</v>
      </c>
      <c r="E282" s="71" t="s">
        <v>993</v>
      </c>
      <c r="F282" s="73">
        <v>90.0</v>
      </c>
      <c r="G282" s="71">
        <v>2.0</v>
      </c>
      <c r="H282" s="73">
        <v>2.0</v>
      </c>
      <c r="I282" s="71">
        <v>2.0</v>
      </c>
      <c r="J282" s="73">
        <v>2.0</v>
      </c>
      <c r="K282" s="71">
        <v>60.0</v>
      </c>
      <c r="L282" s="76">
        <f t="shared" si="1"/>
        <v>13</v>
      </c>
      <c r="M282" s="77">
        <v>1.0</v>
      </c>
      <c r="N282" s="79">
        <v>2.0</v>
      </c>
      <c r="O282" s="84">
        <f t="shared" si="2"/>
        <v>11</v>
      </c>
      <c r="P282" s="24"/>
      <c r="Q282" s="77">
        <v>2.0</v>
      </c>
      <c r="R282" s="79">
        <v>45.0</v>
      </c>
      <c r="S282" s="86" t="s">
        <v>398</v>
      </c>
      <c r="T282" s="79" t="s">
        <v>662</v>
      </c>
      <c r="U282" s="28"/>
      <c r="V282" s="92" t="s">
        <v>2872</v>
      </c>
      <c r="W282" s="24"/>
      <c r="X282" s="51"/>
      <c r="Y282" s="31">
        <v>1.0</v>
      </c>
      <c r="Z282" s="32">
        <v>2.0</v>
      </c>
      <c r="AA282" s="24"/>
      <c r="AB282" s="33"/>
      <c r="AC282" s="33"/>
      <c r="AD282" s="33"/>
    </row>
    <row r="283" ht="15.0" customHeight="1">
      <c r="A283" s="71">
        <v>264.0</v>
      </c>
      <c r="B283" s="73" t="s">
        <v>2876</v>
      </c>
      <c r="C283" s="71" t="s">
        <v>613</v>
      </c>
      <c r="D283" s="73" t="s">
        <v>2865</v>
      </c>
      <c r="E283" s="71" t="s">
        <v>993</v>
      </c>
      <c r="F283" s="73">
        <v>100.0</v>
      </c>
      <c r="G283" s="71">
        <v>3.0</v>
      </c>
      <c r="H283" s="73">
        <v>3.0</v>
      </c>
      <c r="I283" s="71">
        <v>2.0</v>
      </c>
      <c r="J283" s="73">
        <v>3.0</v>
      </c>
      <c r="K283" s="71">
        <v>100.0</v>
      </c>
      <c r="L283" s="76">
        <f t="shared" si="1"/>
        <v>18</v>
      </c>
      <c r="M283" s="77">
        <v>1.0</v>
      </c>
      <c r="N283" s="79">
        <v>3.0</v>
      </c>
      <c r="O283" s="84">
        <f t="shared" si="2"/>
        <v>15</v>
      </c>
      <c r="P283" s="24"/>
      <c r="Q283" s="89" t="s">
        <v>443</v>
      </c>
      <c r="R283" s="79">
        <v>210.0</v>
      </c>
      <c r="S283" s="86" t="s">
        <v>398</v>
      </c>
      <c r="T283" s="79" t="s">
        <v>153</v>
      </c>
      <c r="U283" s="28"/>
      <c r="V283" s="90"/>
      <c r="W283" s="24"/>
      <c r="X283" s="51"/>
      <c r="Y283" s="31">
        <v>3.0</v>
      </c>
      <c r="Z283" s="32">
        <v>3.0</v>
      </c>
      <c r="AA283" s="24"/>
      <c r="AB283" s="33"/>
      <c r="AC283" s="33"/>
      <c r="AD283" s="33"/>
    </row>
    <row r="284" ht="15.0" customHeight="1">
      <c r="A284" s="34">
        <v>265.0</v>
      </c>
      <c r="B284" s="35" t="s">
        <v>2883</v>
      </c>
      <c r="C284" s="34" t="s">
        <v>548</v>
      </c>
      <c r="D284" s="35" t="s">
        <v>677</v>
      </c>
      <c r="E284" s="34" t="s">
        <v>678</v>
      </c>
      <c r="F284" s="35">
        <v>90.0</v>
      </c>
      <c r="G284" s="34">
        <v>2.0</v>
      </c>
      <c r="H284" s="35">
        <v>2.0</v>
      </c>
      <c r="I284" s="34">
        <v>1.0</v>
      </c>
      <c r="J284" s="35">
        <v>2.0</v>
      </c>
      <c r="K284" s="34">
        <v>20.0</v>
      </c>
      <c r="L284" s="39">
        <f t="shared" si="1"/>
        <v>10</v>
      </c>
      <c r="M284" s="40">
        <v>1.0</v>
      </c>
      <c r="N284" s="41">
        <v>1.0</v>
      </c>
      <c r="O284" s="43">
        <f t="shared" si="2"/>
        <v>5</v>
      </c>
      <c r="P284" s="24"/>
      <c r="Q284" s="40">
        <v>1.0</v>
      </c>
      <c r="R284" s="41">
        <v>45.0</v>
      </c>
      <c r="S284" s="45" t="s">
        <v>398</v>
      </c>
      <c r="T284" s="41" t="s">
        <v>153</v>
      </c>
      <c r="U284" s="28"/>
      <c r="V284" s="55"/>
      <c r="W284" s="24"/>
      <c r="X284" s="51"/>
      <c r="Y284" s="31">
        <v>1.0</v>
      </c>
      <c r="Z284" s="32">
        <v>3.0</v>
      </c>
      <c r="AA284" s="24"/>
      <c r="AB284" s="33"/>
      <c r="AC284" s="33"/>
      <c r="AD284" s="33"/>
    </row>
    <row r="285" ht="15.0" customHeight="1">
      <c r="A285" s="34">
        <v>266.0</v>
      </c>
      <c r="B285" s="35" t="s">
        <v>2886</v>
      </c>
      <c r="C285" s="34" t="s">
        <v>548</v>
      </c>
      <c r="D285" s="35" t="s">
        <v>684</v>
      </c>
      <c r="E285" s="34" t="s">
        <v>684</v>
      </c>
      <c r="F285" s="35">
        <v>90.0</v>
      </c>
      <c r="G285" s="34">
        <v>2.0</v>
      </c>
      <c r="H285" s="35">
        <v>2.0</v>
      </c>
      <c r="I285" s="34">
        <v>1.0</v>
      </c>
      <c r="J285" s="35">
        <v>1.0</v>
      </c>
      <c r="K285" s="34">
        <v>15.0</v>
      </c>
      <c r="L285" s="39">
        <f t="shared" si="1"/>
        <v>9</v>
      </c>
      <c r="M285" s="40">
        <v>1.0</v>
      </c>
      <c r="N285" s="41">
        <v>2.0</v>
      </c>
      <c r="O285" s="43">
        <f t="shared" si="2"/>
        <v>5</v>
      </c>
      <c r="P285" s="24"/>
      <c r="Q285" s="54" t="s">
        <v>443</v>
      </c>
      <c r="R285" s="41">
        <v>180.0</v>
      </c>
      <c r="S285" s="45" t="s">
        <v>398</v>
      </c>
      <c r="T285" s="41" t="s">
        <v>154</v>
      </c>
      <c r="U285" s="28"/>
      <c r="V285" s="55"/>
      <c r="W285" s="24"/>
      <c r="X285" s="51"/>
      <c r="Y285" s="31">
        <v>2.0</v>
      </c>
      <c r="Z285" s="32">
        <v>3.0</v>
      </c>
      <c r="AA285" s="24"/>
      <c r="AB285" s="33"/>
      <c r="AC285" s="33"/>
      <c r="AD285" s="33"/>
    </row>
    <row r="286" ht="15.0" customHeight="1">
      <c r="A286" s="34">
        <v>267.0</v>
      </c>
      <c r="B286" s="35" t="s">
        <v>2894</v>
      </c>
      <c r="C286" s="34" t="s">
        <v>690</v>
      </c>
      <c r="D286" s="35" t="s">
        <v>716</v>
      </c>
      <c r="E286" s="34" t="s">
        <v>1017</v>
      </c>
      <c r="F286" s="53">
        <v>100.0</v>
      </c>
      <c r="G286" s="34">
        <v>3.0</v>
      </c>
      <c r="H286" s="35">
        <v>2.0</v>
      </c>
      <c r="I286" s="34">
        <v>4.0</v>
      </c>
      <c r="J286" s="35">
        <v>2.0</v>
      </c>
      <c r="K286" s="34">
        <v>65.0</v>
      </c>
      <c r="L286" s="39">
        <f t="shared" si="1"/>
        <v>17</v>
      </c>
      <c r="M286" s="40">
        <v>2.0</v>
      </c>
      <c r="N286" s="41">
        <v>3.0</v>
      </c>
      <c r="O286" s="43">
        <f t="shared" si="2"/>
        <v>6</v>
      </c>
      <c r="P286" s="24"/>
      <c r="Q286" s="54" t="s">
        <v>443</v>
      </c>
      <c r="R286" s="41">
        <v>255.0</v>
      </c>
      <c r="S286" s="45" t="s">
        <v>398</v>
      </c>
      <c r="T286" s="41" t="s">
        <v>156</v>
      </c>
      <c r="U286" s="28"/>
      <c r="V286" s="55"/>
      <c r="W286" s="24"/>
      <c r="X286" s="51"/>
      <c r="Y286" s="31">
        <v>3.0</v>
      </c>
      <c r="Z286" s="32">
        <v>3.0</v>
      </c>
      <c r="AA286" s="24"/>
      <c r="AB286" s="33"/>
      <c r="AC286" s="33"/>
      <c r="AD286" s="33"/>
    </row>
    <row r="287" ht="15.0" customHeight="1">
      <c r="A287" s="71">
        <v>268.0</v>
      </c>
      <c r="B287" s="73" t="s">
        <v>2901</v>
      </c>
      <c r="C287" s="71" t="s">
        <v>548</v>
      </c>
      <c r="D287" s="73" t="s">
        <v>684</v>
      </c>
      <c r="E287" s="71" t="s">
        <v>684</v>
      </c>
      <c r="F287" s="73">
        <v>90.0</v>
      </c>
      <c r="G287" s="71">
        <v>2.0</v>
      </c>
      <c r="H287" s="73">
        <v>2.0</v>
      </c>
      <c r="I287" s="71">
        <v>1.0</v>
      </c>
      <c r="J287" s="73">
        <v>1.0</v>
      </c>
      <c r="K287" s="71">
        <v>15.0</v>
      </c>
      <c r="L287" s="76">
        <f t="shared" si="1"/>
        <v>9</v>
      </c>
      <c r="M287" s="77">
        <v>1.0</v>
      </c>
      <c r="N287" s="79">
        <v>2.0</v>
      </c>
      <c r="O287" s="84">
        <f t="shared" si="2"/>
        <v>5</v>
      </c>
      <c r="P287" s="24"/>
      <c r="Q287" s="89" t="s">
        <v>443</v>
      </c>
      <c r="R287" s="79">
        <v>180.0</v>
      </c>
      <c r="S287" s="86" t="s">
        <v>398</v>
      </c>
      <c r="T287" s="79" t="s">
        <v>154</v>
      </c>
      <c r="U287" s="28"/>
      <c r="V287" s="90"/>
      <c r="W287" s="24"/>
      <c r="X287" s="51"/>
      <c r="Y287" s="31">
        <v>2.0</v>
      </c>
      <c r="Z287" s="32">
        <v>3.0</v>
      </c>
      <c r="AA287" s="24"/>
      <c r="AB287" s="33"/>
      <c r="AC287" s="33"/>
      <c r="AD287" s="33"/>
    </row>
    <row r="288" ht="15.0" customHeight="1">
      <c r="A288" s="71">
        <v>269.0</v>
      </c>
      <c r="B288" s="73" t="s">
        <v>2908</v>
      </c>
      <c r="C288" s="71" t="s">
        <v>705</v>
      </c>
      <c r="D288" s="73" t="s">
        <v>677</v>
      </c>
      <c r="E288" s="71" t="s">
        <v>607</v>
      </c>
      <c r="F288" s="88">
        <v>100.0</v>
      </c>
      <c r="G288" s="71">
        <v>2.0</v>
      </c>
      <c r="H288" s="73">
        <v>3.0</v>
      </c>
      <c r="I288" s="71">
        <v>2.0</v>
      </c>
      <c r="J288" s="73">
        <v>3.0</v>
      </c>
      <c r="K288" s="71">
        <v>65.0</v>
      </c>
      <c r="L288" s="76">
        <f t="shared" si="1"/>
        <v>16</v>
      </c>
      <c r="M288" s="77">
        <v>2.0</v>
      </c>
      <c r="N288" s="79">
        <v>3.0</v>
      </c>
      <c r="O288" s="84">
        <f t="shared" si="2"/>
        <v>6</v>
      </c>
      <c r="P288" s="24"/>
      <c r="Q288" s="89" t="s">
        <v>443</v>
      </c>
      <c r="R288" s="79">
        <v>255.0</v>
      </c>
      <c r="S288" s="86" t="s">
        <v>398</v>
      </c>
      <c r="T288" s="79" t="s">
        <v>157</v>
      </c>
      <c r="U288" s="28"/>
      <c r="V288" s="92" t="s">
        <v>2915</v>
      </c>
      <c r="W288" s="24"/>
      <c r="X288" s="51"/>
      <c r="Y288" s="31">
        <v>3.0</v>
      </c>
      <c r="Z288" s="32">
        <v>3.0</v>
      </c>
      <c r="AA288" s="24"/>
      <c r="AB288" s="33"/>
      <c r="AC288" s="33"/>
      <c r="AD288" s="33"/>
    </row>
    <row r="289" ht="15.0" customHeight="1">
      <c r="A289" s="71">
        <v>270.0</v>
      </c>
      <c r="B289" s="73" t="s">
        <v>2918</v>
      </c>
      <c r="C289" s="71" t="s">
        <v>2920</v>
      </c>
      <c r="D289" s="73" t="s">
        <v>2921</v>
      </c>
      <c r="E289" s="71" t="s">
        <v>927</v>
      </c>
      <c r="F289" s="73">
        <v>90.0</v>
      </c>
      <c r="G289" s="71">
        <v>2.0</v>
      </c>
      <c r="H289" s="73">
        <v>2.0</v>
      </c>
      <c r="I289" s="71">
        <v>2.0</v>
      </c>
      <c r="J289" s="73">
        <v>2.0</v>
      </c>
      <c r="K289" s="71">
        <v>30.0</v>
      </c>
      <c r="L289" s="76">
        <f t="shared" si="1"/>
        <v>12</v>
      </c>
      <c r="M289" s="77">
        <v>1.0</v>
      </c>
      <c r="N289" s="79">
        <v>1.0</v>
      </c>
      <c r="O289" s="84">
        <f t="shared" si="2"/>
        <v>5</v>
      </c>
      <c r="P289" s="24"/>
      <c r="Q289" s="77">
        <v>2.0</v>
      </c>
      <c r="R289" s="79">
        <v>45.0</v>
      </c>
      <c r="S289" s="86" t="s">
        <v>398</v>
      </c>
      <c r="T289" s="79" t="s">
        <v>157</v>
      </c>
      <c r="U289" s="28"/>
      <c r="V289" s="87" t="s">
        <v>2928</v>
      </c>
      <c r="W289" s="24"/>
      <c r="X289" s="51"/>
      <c r="Y289" s="31">
        <v>1.0</v>
      </c>
      <c r="Z289" s="32">
        <v>3.0</v>
      </c>
      <c r="AA289" s="24"/>
      <c r="AB289" s="33"/>
      <c r="AC289" s="33"/>
      <c r="AD289" s="33"/>
    </row>
    <row r="290" ht="15.0" customHeight="1">
      <c r="A290" s="34">
        <v>271.0</v>
      </c>
      <c r="B290" s="35" t="s">
        <v>2930</v>
      </c>
      <c r="C290" s="34" t="s">
        <v>2920</v>
      </c>
      <c r="D290" s="35" t="s">
        <v>2921</v>
      </c>
      <c r="E290" s="34" t="s">
        <v>927</v>
      </c>
      <c r="F290" s="53">
        <v>100.0</v>
      </c>
      <c r="G290" s="34">
        <v>2.0</v>
      </c>
      <c r="H290" s="35">
        <v>2.0</v>
      </c>
      <c r="I290" s="93">
        <v>3.0</v>
      </c>
      <c r="J290" s="35">
        <v>3.0</v>
      </c>
      <c r="K290" s="34">
        <v>50.0</v>
      </c>
      <c r="L290" s="39">
        <f t="shared" si="1"/>
        <v>15</v>
      </c>
      <c r="M290" s="40">
        <v>2.0</v>
      </c>
      <c r="N290" s="41">
        <v>3.0</v>
      </c>
      <c r="O290" s="43">
        <f t="shared" si="2"/>
        <v>6</v>
      </c>
      <c r="P290" s="24"/>
      <c r="Q290" s="54" t="s">
        <v>443</v>
      </c>
      <c r="R290" s="41">
        <v>180.0</v>
      </c>
      <c r="S290" s="45" t="s">
        <v>1126</v>
      </c>
      <c r="T290" s="41" t="s">
        <v>157</v>
      </c>
      <c r="U290" s="28"/>
      <c r="V290" s="55"/>
      <c r="W290" s="24"/>
      <c r="X290" s="51"/>
      <c r="Y290" s="31">
        <v>2.0</v>
      </c>
      <c r="Z290" s="32">
        <v>3.0</v>
      </c>
      <c r="AA290" s="24"/>
      <c r="AB290" s="33"/>
      <c r="AC290" s="33"/>
      <c r="AD290" s="33"/>
    </row>
    <row r="291" ht="15.0" customHeight="1">
      <c r="A291" s="34">
        <v>272.0</v>
      </c>
      <c r="B291" s="35" t="s">
        <v>2937</v>
      </c>
      <c r="C291" s="34" t="s">
        <v>2920</v>
      </c>
      <c r="D291" s="35" t="s">
        <v>2921</v>
      </c>
      <c r="E291" s="34" t="s">
        <v>927</v>
      </c>
      <c r="F291" s="35">
        <v>100.0</v>
      </c>
      <c r="G291" s="34">
        <v>3.0</v>
      </c>
      <c r="H291" s="35">
        <v>3.0</v>
      </c>
      <c r="I291" s="34">
        <v>3.0</v>
      </c>
      <c r="J291" s="35">
        <v>4.0</v>
      </c>
      <c r="K291" s="34">
        <v>70.0</v>
      </c>
      <c r="L291" s="39">
        <f t="shared" si="1"/>
        <v>19</v>
      </c>
      <c r="M291" s="40">
        <v>3.0</v>
      </c>
      <c r="N291" s="41">
        <v>4.0</v>
      </c>
      <c r="O291" s="43">
        <f t="shared" si="2"/>
        <v>8</v>
      </c>
      <c r="P291" s="24"/>
      <c r="Q291" s="54" t="s">
        <v>443</v>
      </c>
      <c r="R291" s="41">
        <v>255.0</v>
      </c>
      <c r="S291" s="45" t="s">
        <v>1126</v>
      </c>
      <c r="T291" s="41" t="s">
        <v>157</v>
      </c>
      <c r="U291" s="28"/>
      <c r="V291" s="55"/>
      <c r="W291" s="24"/>
      <c r="X291" s="51"/>
      <c r="Y291" s="31">
        <v>3.0</v>
      </c>
      <c r="Z291" s="32">
        <v>3.0</v>
      </c>
      <c r="AA291" s="24"/>
      <c r="AB291" s="33"/>
      <c r="AC291" s="33"/>
      <c r="AD291" s="33"/>
    </row>
    <row r="292" ht="15.0" customHeight="1">
      <c r="A292" s="34">
        <v>273.0</v>
      </c>
      <c r="B292" s="35" t="s">
        <v>2939</v>
      </c>
      <c r="C292" s="34" t="s">
        <v>601</v>
      </c>
      <c r="D292" s="35" t="s">
        <v>2940</v>
      </c>
      <c r="E292" s="34" t="s">
        <v>937</v>
      </c>
      <c r="F292" s="35">
        <v>90.0</v>
      </c>
      <c r="G292" s="34">
        <v>2.0</v>
      </c>
      <c r="H292" s="35">
        <v>2.0</v>
      </c>
      <c r="I292" s="34">
        <v>2.0</v>
      </c>
      <c r="J292" s="35">
        <v>2.0</v>
      </c>
      <c r="K292" s="34">
        <v>30.0</v>
      </c>
      <c r="L292" s="39">
        <f t="shared" si="1"/>
        <v>12</v>
      </c>
      <c r="M292" s="40">
        <v>1.0</v>
      </c>
      <c r="N292" s="41">
        <v>1.0</v>
      </c>
      <c r="O292" s="43">
        <f t="shared" si="2"/>
        <v>5</v>
      </c>
      <c r="P292" s="24"/>
      <c r="Q292" s="40">
        <v>2.0</v>
      </c>
      <c r="R292" s="41">
        <v>45.0</v>
      </c>
      <c r="S292" s="45" t="s">
        <v>398</v>
      </c>
      <c r="T292" s="41" t="s">
        <v>154</v>
      </c>
      <c r="U292" s="28"/>
      <c r="V292" s="68" t="s">
        <v>738</v>
      </c>
      <c r="W292" s="24"/>
      <c r="X292" s="51"/>
      <c r="Y292" s="31">
        <v>1.0</v>
      </c>
      <c r="Z292" s="32">
        <v>3.0</v>
      </c>
      <c r="AA292" s="24"/>
      <c r="AB292" s="33"/>
      <c r="AC292" s="33"/>
      <c r="AD292" s="33"/>
    </row>
    <row r="293" ht="15.0" customHeight="1">
      <c r="A293" s="71">
        <v>274.0</v>
      </c>
      <c r="B293" s="73" t="s">
        <v>2943</v>
      </c>
      <c r="C293" s="71" t="s">
        <v>2944</v>
      </c>
      <c r="D293" s="73" t="s">
        <v>2940</v>
      </c>
      <c r="E293" s="71" t="s">
        <v>937</v>
      </c>
      <c r="F293" s="73">
        <v>100.0</v>
      </c>
      <c r="G293" s="71">
        <v>3.0</v>
      </c>
      <c r="H293" s="73">
        <v>2.0</v>
      </c>
      <c r="I293" s="74">
        <v>3.0</v>
      </c>
      <c r="J293" s="73">
        <v>2.0</v>
      </c>
      <c r="K293" s="71">
        <v>60.0</v>
      </c>
      <c r="L293" s="76">
        <f t="shared" si="1"/>
        <v>16</v>
      </c>
      <c r="M293" s="77">
        <v>2.0</v>
      </c>
      <c r="N293" s="79">
        <v>3.0</v>
      </c>
      <c r="O293" s="84">
        <f t="shared" si="2"/>
        <v>8</v>
      </c>
      <c r="P293" s="24"/>
      <c r="Q293" s="89" t="s">
        <v>443</v>
      </c>
      <c r="R293" s="79">
        <v>180.0</v>
      </c>
      <c r="S293" s="86" t="s">
        <v>994</v>
      </c>
      <c r="T293" s="79" t="s">
        <v>153</v>
      </c>
      <c r="U293" s="28"/>
      <c r="V293" s="90"/>
      <c r="W293" s="24"/>
      <c r="X293" s="51"/>
      <c r="Y293" s="31">
        <v>2.0</v>
      </c>
      <c r="Z293" s="32">
        <v>3.0</v>
      </c>
      <c r="AA293" s="24"/>
      <c r="AB293" s="33"/>
      <c r="AC293" s="33"/>
      <c r="AD293" s="33"/>
    </row>
    <row r="294" ht="15.0" customHeight="1">
      <c r="A294" s="71">
        <v>275.0</v>
      </c>
      <c r="B294" s="73" t="s">
        <v>2946</v>
      </c>
      <c r="C294" s="71" t="s">
        <v>2944</v>
      </c>
      <c r="D294" s="73" t="s">
        <v>2940</v>
      </c>
      <c r="E294" s="71" t="s">
        <v>937</v>
      </c>
      <c r="F294" s="73">
        <v>100.0</v>
      </c>
      <c r="G294" s="71">
        <v>4.0</v>
      </c>
      <c r="H294" s="88">
        <v>3.0</v>
      </c>
      <c r="I294" s="71">
        <v>3.0</v>
      </c>
      <c r="J294" s="88">
        <v>3.0</v>
      </c>
      <c r="K294" s="71">
        <v>80.0</v>
      </c>
      <c r="L294" s="76">
        <f t="shared" si="1"/>
        <v>19</v>
      </c>
      <c r="M294" s="77">
        <v>3.0</v>
      </c>
      <c r="N294" s="79">
        <v>4.0</v>
      </c>
      <c r="O294" s="84">
        <f t="shared" si="2"/>
        <v>10</v>
      </c>
      <c r="P294" s="24"/>
      <c r="Q294" s="89" t="s">
        <v>443</v>
      </c>
      <c r="R294" s="79">
        <v>255.0</v>
      </c>
      <c r="S294" s="86" t="s">
        <v>994</v>
      </c>
      <c r="T294" s="79" t="s">
        <v>153</v>
      </c>
      <c r="U294" s="28"/>
      <c r="V294" s="90"/>
      <c r="W294" s="24"/>
      <c r="X294" s="51"/>
      <c r="Y294" s="31">
        <v>3.0</v>
      </c>
      <c r="Z294" s="32">
        <v>3.0</v>
      </c>
      <c r="AA294" s="24"/>
      <c r="AB294" s="33"/>
      <c r="AC294" s="33"/>
      <c r="AD294" s="33"/>
    </row>
    <row r="295" ht="15.0" customHeight="1">
      <c r="A295" s="71">
        <v>276.0</v>
      </c>
      <c r="B295" s="73" t="s">
        <v>2948</v>
      </c>
      <c r="C295" s="71" t="s">
        <v>727</v>
      </c>
      <c r="D295" s="73" t="s">
        <v>751</v>
      </c>
      <c r="E295" s="71" t="s">
        <v>1047</v>
      </c>
      <c r="F295" s="73">
        <v>90.0</v>
      </c>
      <c r="G295" s="71">
        <v>2.0</v>
      </c>
      <c r="H295" s="73">
        <v>2.0</v>
      </c>
      <c r="I295" s="71">
        <v>2.0</v>
      </c>
      <c r="J295" s="73">
        <v>2.0</v>
      </c>
      <c r="K295" s="71">
        <v>85.0</v>
      </c>
      <c r="L295" s="76">
        <f t="shared" si="1"/>
        <v>13</v>
      </c>
      <c r="M295" s="77">
        <v>1.0</v>
      </c>
      <c r="N295" s="79">
        <v>1.0</v>
      </c>
      <c r="O295" s="84">
        <f t="shared" si="2"/>
        <v>22</v>
      </c>
      <c r="P295" s="24"/>
      <c r="Q295" s="77">
        <v>2.0</v>
      </c>
      <c r="R295" s="79">
        <v>100.0</v>
      </c>
      <c r="S295" s="86" t="s">
        <v>398</v>
      </c>
      <c r="T295" s="79" t="s">
        <v>153</v>
      </c>
      <c r="U295" s="28"/>
      <c r="V295" s="92" t="s">
        <v>2951</v>
      </c>
      <c r="W295" s="24"/>
      <c r="X295" s="51"/>
      <c r="Y295" s="31">
        <v>1.0</v>
      </c>
      <c r="Z295" s="32">
        <v>2.0</v>
      </c>
      <c r="AA295" s="24"/>
      <c r="AB295" s="33"/>
      <c r="AC295" s="33"/>
      <c r="AD295" s="33"/>
    </row>
    <row r="296" ht="15.0" customHeight="1">
      <c r="A296" s="34">
        <v>277.0</v>
      </c>
      <c r="B296" s="35" t="s">
        <v>2952</v>
      </c>
      <c r="C296" s="34" t="s">
        <v>727</v>
      </c>
      <c r="D296" s="35" t="s">
        <v>751</v>
      </c>
      <c r="E296" s="34" t="s">
        <v>1047</v>
      </c>
      <c r="F296" s="53">
        <v>100.0</v>
      </c>
      <c r="G296" s="34">
        <v>3.0</v>
      </c>
      <c r="H296" s="53">
        <v>3.0</v>
      </c>
      <c r="I296" s="93">
        <v>3.0</v>
      </c>
      <c r="J296" s="35">
        <v>2.0</v>
      </c>
      <c r="K296" s="34">
        <v>125.0</v>
      </c>
      <c r="L296" s="39">
        <f t="shared" si="1"/>
        <v>19</v>
      </c>
      <c r="M296" s="40">
        <v>1.0</v>
      </c>
      <c r="N296" s="41">
        <v>2.0</v>
      </c>
      <c r="O296" s="43">
        <f t="shared" si="2"/>
        <v>24</v>
      </c>
      <c r="P296" s="24"/>
      <c r="Q296" s="54" t="s">
        <v>443</v>
      </c>
      <c r="R296" s="41">
        <v>255.0</v>
      </c>
      <c r="S296" s="45" t="s">
        <v>398</v>
      </c>
      <c r="T296" s="41" t="s">
        <v>153</v>
      </c>
      <c r="U296" s="28"/>
      <c r="V296" s="68" t="s">
        <v>2955</v>
      </c>
      <c r="W296" s="24"/>
      <c r="X296" s="51"/>
      <c r="Y296" s="31">
        <v>3.0</v>
      </c>
      <c r="Z296" s="32">
        <v>3.0</v>
      </c>
      <c r="AA296" s="24"/>
      <c r="AB296" s="33"/>
      <c r="AC296" s="33"/>
      <c r="AD296" s="33"/>
    </row>
    <row r="297" ht="15.0" customHeight="1">
      <c r="A297" s="34">
        <v>278.0</v>
      </c>
      <c r="B297" s="35" t="s">
        <v>2956</v>
      </c>
      <c r="C297" s="34" t="s">
        <v>1596</v>
      </c>
      <c r="D297" s="53" t="s">
        <v>2957</v>
      </c>
      <c r="E297" s="34" t="s">
        <v>653</v>
      </c>
      <c r="F297" s="35">
        <v>90.0</v>
      </c>
      <c r="G297" s="34">
        <v>2.0</v>
      </c>
      <c r="H297" s="35">
        <v>2.0</v>
      </c>
      <c r="I297" s="34">
        <v>2.0</v>
      </c>
      <c r="J297" s="35">
        <v>2.0</v>
      </c>
      <c r="K297" s="34">
        <v>85.0</v>
      </c>
      <c r="L297" s="39">
        <f t="shared" si="1"/>
        <v>13</v>
      </c>
      <c r="M297" s="40">
        <v>1.0</v>
      </c>
      <c r="N297" s="41">
        <v>1.0</v>
      </c>
      <c r="O297" s="43">
        <f t="shared" si="2"/>
        <v>22</v>
      </c>
      <c r="P297" s="24"/>
      <c r="Q297" s="40">
        <v>2.0</v>
      </c>
      <c r="R297" s="41">
        <v>110.0</v>
      </c>
      <c r="S297" s="45" t="s">
        <v>398</v>
      </c>
      <c r="T297" s="41" t="s">
        <v>156</v>
      </c>
      <c r="U297" s="28"/>
      <c r="V297" s="55"/>
      <c r="W297" s="24"/>
      <c r="X297" s="51"/>
      <c r="Y297" s="31">
        <v>1.0</v>
      </c>
      <c r="Z297" s="32">
        <v>2.0</v>
      </c>
      <c r="AA297" s="24"/>
      <c r="AB297" s="33"/>
      <c r="AC297" s="33"/>
      <c r="AD297" s="33"/>
    </row>
    <row r="298" ht="15.0" customHeight="1">
      <c r="A298" s="34">
        <v>279.0</v>
      </c>
      <c r="B298" s="35" t="s">
        <v>2960</v>
      </c>
      <c r="C298" s="34" t="s">
        <v>1596</v>
      </c>
      <c r="D298" s="53" t="s">
        <v>2961</v>
      </c>
      <c r="E298" s="34" t="s">
        <v>653</v>
      </c>
      <c r="F298" s="53">
        <v>100.0</v>
      </c>
      <c r="G298" s="34">
        <v>2.0</v>
      </c>
      <c r="H298" s="35">
        <v>4.0</v>
      </c>
      <c r="I298" s="34">
        <v>3.0</v>
      </c>
      <c r="J298" s="35">
        <v>3.0</v>
      </c>
      <c r="K298" s="34">
        <v>65.0</v>
      </c>
      <c r="L298" s="39">
        <f t="shared" si="1"/>
        <v>18</v>
      </c>
      <c r="M298" s="40">
        <v>3.0</v>
      </c>
      <c r="N298" s="41">
        <v>3.0</v>
      </c>
      <c r="O298" s="43">
        <f t="shared" si="2"/>
        <v>6</v>
      </c>
      <c r="P298" s="24"/>
      <c r="Q298" s="54" t="s">
        <v>443</v>
      </c>
      <c r="R298" s="41">
        <v>255.0</v>
      </c>
      <c r="S298" s="45" t="s">
        <v>398</v>
      </c>
      <c r="T298" s="41" t="s">
        <v>154</v>
      </c>
      <c r="U298" s="28"/>
      <c r="V298" s="55"/>
      <c r="W298" s="24"/>
      <c r="X298" s="51"/>
      <c r="Y298" s="31">
        <v>3.0</v>
      </c>
      <c r="Z298" s="32">
        <v>3.0</v>
      </c>
      <c r="AA298" s="24"/>
      <c r="AB298" s="33"/>
      <c r="AC298" s="33"/>
      <c r="AD298" s="33"/>
    </row>
    <row r="299" ht="15.0" customHeight="1">
      <c r="A299" s="71">
        <v>280.0</v>
      </c>
      <c r="B299" s="73" t="s">
        <v>2964</v>
      </c>
      <c r="C299" s="71" t="s">
        <v>1541</v>
      </c>
      <c r="D299" s="73" t="s">
        <v>2965</v>
      </c>
      <c r="E299" s="71" t="s">
        <v>1169</v>
      </c>
      <c r="F299" s="73">
        <v>90.0</v>
      </c>
      <c r="G299" s="71">
        <v>1.0</v>
      </c>
      <c r="H299" s="73">
        <v>1.0</v>
      </c>
      <c r="I299" s="71">
        <v>2.0</v>
      </c>
      <c r="J299" s="73">
        <v>2.0</v>
      </c>
      <c r="K299" s="71">
        <v>40.0</v>
      </c>
      <c r="L299" s="76">
        <f t="shared" si="1"/>
        <v>10</v>
      </c>
      <c r="M299" s="77">
        <v>1.0</v>
      </c>
      <c r="N299" s="79">
        <v>1.0</v>
      </c>
      <c r="O299" s="84">
        <f t="shared" si="2"/>
        <v>7</v>
      </c>
      <c r="P299" s="24"/>
      <c r="Q299" s="77">
        <v>2.0</v>
      </c>
      <c r="R299" s="79">
        <v>65.0</v>
      </c>
      <c r="S299" s="86" t="s">
        <v>398</v>
      </c>
      <c r="T299" s="79" t="s">
        <v>156</v>
      </c>
      <c r="U299" s="28"/>
      <c r="V299" s="92" t="s">
        <v>2967</v>
      </c>
      <c r="W299" s="24"/>
      <c r="X299" s="51"/>
      <c r="Y299" s="31">
        <v>1.0</v>
      </c>
      <c r="Z299" s="32">
        <v>3.0</v>
      </c>
      <c r="AA299" s="24"/>
      <c r="AB299" s="33"/>
      <c r="AC299" s="33"/>
      <c r="AD299" s="33"/>
    </row>
    <row r="300" ht="15.0" customHeight="1">
      <c r="A300" s="71">
        <v>281.0</v>
      </c>
      <c r="B300" s="73" t="s">
        <v>2968</v>
      </c>
      <c r="C300" s="71" t="s">
        <v>1541</v>
      </c>
      <c r="D300" s="73" t="s">
        <v>2965</v>
      </c>
      <c r="E300" s="71" t="s">
        <v>1169</v>
      </c>
      <c r="F300" s="73">
        <v>90.0</v>
      </c>
      <c r="G300" s="71">
        <v>2.0</v>
      </c>
      <c r="H300" s="73">
        <v>2.0</v>
      </c>
      <c r="I300" s="71">
        <v>3.0</v>
      </c>
      <c r="J300" s="73">
        <v>2.0</v>
      </c>
      <c r="K300" s="71">
        <v>50.0</v>
      </c>
      <c r="L300" s="76">
        <f t="shared" si="1"/>
        <v>13</v>
      </c>
      <c r="M300" s="77">
        <v>1.0</v>
      </c>
      <c r="N300" s="79">
        <v>2.0</v>
      </c>
      <c r="O300" s="84">
        <f t="shared" si="2"/>
        <v>6</v>
      </c>
      <c r="P300" s="24"/>
      <c r="Q300" s="89" t="s">
        <v>443</v>
      </c>
      <c r="R300" s="79">
        <v>180.0</v>
      </c>
      <c r="S300" s="86" t="s">
        <v>1766</v>
      </c>
      <c r="T300" s="116" t="s">
        <v>156</v>
      </c>
      <c r="U300" s="28"/>
      <c r="V300" s="90"/>
      <c r="W300" s="24"/>
      <c r="X300" s="51"/>
      <c r="Y300" s="31">
        <v>2.0</v>
      </c>
      <c r="Z300" s="32">
        <v>3.0</v>
      </c>
      <c r="AA300" s="24"/>
      <c r="AB300" s="33"/>
      <c r="AC300" s="33"/>
      <c r="AD300" s="33"/>
    </row>
    <row r="301" ht="15.0" customHeight="1">
      <c r="A301" s="71">
        <v>282.0</v>
      </c>
      <c r="B301" s="73" t="s">
        <v>2220</v>
      </c>
      <c r="C301" s="71" t="s">
        <v>1541</v>
      </c>
      <c r="D301" s="73" t="s">
        <v>2965</v>
      </c>
      <c r="E301" s="71" t="s">
        <v>1169</v>
      </c>
      <c r="F301" s="73">
        <v>100.0</v>
      </c>
      <c r="G301" s="71">
        <v>3.0</v>
      </c>
      <c r="H301" s="73">
        <v>3.0</v>
      </c>
      <c r="I301" s="71">
        <v>5.0</v>
      </c>
      <c r="J301" s="73">
        <v>4.0</v>
      </c>
      <c r="K301" s="71">
        <v>80.0</v>
      </c>
      <c r="L301" s="76">
        <f t="shared" si="1"/>
        <v>21</v>
      </c>
      <c r="M301" s="77">
        <v>3.0</v>
      </c>
      <c r="N301" s="79">
        <v>3.0</v>
      </c>
      <c r="O301" s="84">
        <f t="shared" si="2"/>
        <v>10</v>
      </c>
      <c r="P301" s="24"/>
      <c r="Q301" s="89" t="s">
        <v>443</v>
      </c>
      <c r="R301" s="79">
        <v>255.0</v>
      </c>
      <c r="S301" s="86" t="s">
        <v>2982</v>
      </c>
      <c r="T301" s="79" t="s">
        <v>648</v>
      </c>
      <c r="U301" s="28"/>
      <c r="V301" s="90"/>
      <c r="W301" s="24"/>
      <c r="X301" s="51"/>
      <c r="Y301" s="31">
        <v>3.0</v>
      </c>
      <c r="Z301" s="32">
        <v>3.0</v>
      </c>
      <c r="AA301" s="24"/>
      <c r="AB301" s="33"/>
      <c r="AC301" s="33"/>
      <c r="AD301" s="33"/>
    </row>
    <row r="302" ht="15.0" customHeight="1">
      <c r="A302" s="34">
        <v>283.0</v>
      </c>
      <c r="B302" s="35" t="s">
        <v>2984</v>
      </c>
      <c r="C302" s="34" t="s">
        <v>2985</v>
      </c>
      <c r="D302" s="35" t="s">
        <v>1072</v>
      </c>
      <c r="E302" s="34" t="s">
        <v>653</v>
      </c>
      <c r="F302" s="35">
        <v>90.0</v>
      </c>
      <c r="G302" s="34">
        <v>2.0</v>
      </c>
      <c r="H302" s="35">
        <v>2.0</v>
      </c>
      <c r="I302" s="34">
        <v>2.0</v>
      </c>
      <c r="J302" s="35">
        <v>2.0</v>
      </c>
      <c r="K302" s="34">
        <v>65.0</v>
      </c>
      <c r="L302" s="39">
        <f t="shared" si="1"/>
        <v>13</v>
      </c>
      <c r="M302" s="40">
        <v>1.0</v>
      </c>
      <c r="N302" s="41">
        <v>1.0</v>
      </c>
      <c r="O302" s="43">
        <f t="shared" si="2"/>
        <v>13</v>
      </c>
      <c r="P302" s="24"/>
      <c r="Q302" s="40">
        <v>2.0</v>
      </c>
      <c r="R302" s="41">
        <v>100.0</v>
      </c>
      <c r="S302" s="45" t="s">
        <v>398</v>
      </c>
      <c r="T302" s="41" t="s">
        <v>157</v>
      </c>
      <c r="U302" s="28"/>
      <c r="V302" s="68" t="s">
        <v>2987</v>
      </c>
      <c r="W302" s="24"/>
      <c r="X302" s="51"/>
      <c r="Y302" s="31">
        <v>1.0</v>
      </c>
      <c r="Z302" s="32">
        <v>2.0</v>
      </c>
      <c r="AA302" s="24"/>
      <c r="AB302" s="33"/>
      <c r="AC302" s="33"/>
      <c r="AD302" s="33"/>
    </row>
    <row r="303" ht="15.0" customHeight="1">
      <c r="A303" s="34">
        <v>284.0</v>
      </c>
      <c r="B303" s="35" t="s">
        <v>2989</v>
      </c>
      <c r="C303" s="34" t="s">
        <v>690</v>
      </c>
      <c r="D303" s="35" t="s">
        <v>806</v>
      </c>
      <c r="E303" s="34" t="s">
        <v>799</v>
      </c>
      <c r="F303" s="35">
        <v>100.0</v>
      </c>
      <c r="G303" s="93">
        <v>3.0</v>
      </c>
      <c r="H303" s="35">
        <v>3.0</v>
      </c>
      <c r="I303" s="93">
        <v>4.0</v>
      </c>
      <c r="J303" s="35">
        <v>3.0</v>
      </c>
      <c r="K303" s="93">
        <v>80.0</v>
      </c>
      <c r="L303" s="39">
        <f t="shared" si="1"/>
        <v>19</v>
      </c>
      <c r="M303" s="40">
        <v>1.0</v>
      </c>
      <c r="N303" s="41">
        <v>1.0</v>
      </c>
      <c r="O303" s="43">
        <f t="shared" si="2"/>
        <v>10</v>
      </c>
      <c r="P303" s="24"/>
      <c r="Q303" s="54" t="s">
        <v>443</v>
      </c>
      <c r="R303" s="41">
        <v>225.0</v>
      </c>
      <c r="S303" s="45" t="s">
        <v>398</v>
      </c>
      <c r="T303" s="41" t="s">
        <v>157</v>
      </c>
      <c r="U303" s="28"/>
      <c r="V303" s="55"/>
      <c r="W303" s="24"/>
      <c r="X303" s="51"/>
      <c r="Y303" s="31">
        <v>3.0</v>
      </c>
      <c r="Z303" s="32">
        <v>3.0</v>
      </c>
      <c r="AA303" s="24"/>
      <c r="AB303" s="33"/>
      <c r="AC303" s="33"/>
      <c r="AD303" s="33"/>
    </row>
    <row r="304" ht="15.0" customHeight="1">
      <c r="A304" s="34">
        <v>285.0</v>
      </c>
      <c r="B304" s="35" t="s">
        <v>2992</v>
      </c>
      <c r="C304" s="34" t="s">
        <v>601</v>
      </c>
      <c r="D304" s="35" t="s">
        <v>2993</v>
      </c>
      <c r="E304" s="34" t="s">
        <v>993</v>
      </c>
      <c r="F304" s="53">
        <v>100.0</v>
      </c>
      <c r="G304" s="34">
        <v>2.0</v>
      </c>
      <c r="H304" s="53">
        <v>3.0</v>
      </c>
      <c r="I304" s="34">
        <v>2.0</v>
      </c>
      <c r="J304" s="53">
        <v>3.0</v>
      </c>
      <c r="K304" s="34">
        <v>35.0</v>
      </c>
      <c r="L304" s="39">
        <f t="shared" si="1"/>
        <v>15</v>
      </c>
      <c r="M304" s="40">
        <v>1.0</v>
      </c>
      <c r="N304" s="41">
        <v>1.0</v>
      </c>
      <c r="O304" s="43">
        <f t="shared" si="2"/>
        <v>5</v>
      </c>
      <c r="P304" s="24"/>
      <c r="Q304" s="40">
        <v>2.0</v>
      </c>
      <c r="R304" s="41">
        <v>45.0</v>
      </c>
      <c r="S304" s="45" t="s">
        <v>398</v>
      </c>
      <c r="T304" s="41" t="s">
        <v>662</v>
      </c>
      <c r="U304" s="28"/>
      <c r="V304" s="68" t="s">
        <v>738</v>
      </c>
      <c r="W304" s="24"/>
      <c r="X304" s="51"/>
      <c r="Y304" s="31">
        <v>1.0</v>
      </c>
      <c r="Z304" s="32">
        <v>2.0</v>
      </c>
      <c r="AA304" s="24"/>
      <c r="AB304" s="33"/>
      <c r="AC304" s="33"/>
      <c r="AD304" s="33"/>
    </row>
    <row r="305" ht="15.0" customHeight="1">
      <c r="A305" s="71">
        <v>286.0</v>
      </c>
      <c r="B305" s="73" t="s">
        <v>2996</v>
      </c>
      <c r="C305" s="71" t="s">
        <v>2997</v>
      </c>
      <c r="D305" s="73" t="s">
        <v>2993</v>
      </c>
      <c r="E305" s="71" t="s">
        <v>1167</v>
      </c>
      <c r="F305" s="88">
        <v>100.0</v>
      </c>
      <c r="G305" s="71">
        <v>5.0</v>
      </c>
      <c r="H305" s="73">
        <v>3.0</v>
      </c>
      <c r="I305" s="74">
        <v>3.0</v>
      </c>
      <c r="J305" s="88">
        <v>3.0</v>
      </c>
      <c r="K305" s="71">
        <v>70.0</v>
      </c>
      <c r="L305" s="76">
        <f t="shared" si="1"/>
        <v>20</v>
      </c>
      <c r="M305" s="77">
        <v>3.0</v>
      </c>
      <c r="N305" s="79">
        <v>3.0</v>
      </c>
      <c r="O305" s="84">
        <f t="shared" si="2"/>
        <v>8</v>
      </c>
      <c r="P305" s="24"/>
      <c r="Q305" s="89" t="s">
        <v>443</v>
      </c>
      <c r="R305" s="79">
        <v>210.0</v>
      </c>
      <c r="S305" s="86" t="s">
        <v>398</v>
      </c>
      <c r="T305" s="79" t="s">
        <v>153</v>
      </c>
      <c r="U305" s="28"/>
      <c r="V305" s="90"/>
      <c r="W305" s="24"/>
      <c r="X305" s="51"/>
      <c r="Y305" s="31">
        <v>3.0</v>
      </c>
      <c r="Z305" s="32">
        <v>3.0</v>
      </c>
      <c r="AA305" s="24"/>
      <c r="AB305" s="33"/>
      <c r="AC305" s="33"/>
      <c r="AD305" s="33"/>
    </row>
    <row r="306" ht="15.0" customHeight="1">
      <c r="A306" s="71">
        <v>287.0</v>
      </c>
      <c r="B306" s="73" t="s">
        <v>3000</v>
      </c>
      <c r="C306" s="71" t="s">
        <v>613</v>
      </c>
      <c r="D306" s="73" t="s">
        <v>1189</v>
      </c>
      <c r="E306" s="150"/>
      <c r="F306" s="88">
        <v>100.0</v>
      </c>
      <c r="G306" s="74">
        <v>3.0</v>
      </c>
      <c r="H306" s="88">
        <v>3.0</v>
      </c>
      <c r="I306" s="71">
        <v>2.0</v>
      </c>
      <c r="J306" s="73">
        <v>2.0</v>
      </c>
      <c r="K306" s="71">
        <v>30.0</v>
      </c>
      <c r="L306" s="76">
        <f t="shared" si="1"/>
        <v>15</v>
      </c>
      <c r="M306" s="77">
        <v>1.0</v>
      </c>
      <c r="N306" s="79">
        <v>2.0</v>
      </c>
      <c r="O306" s="84">
        <f t="shared" si="2"/>
        <v>5</v>
      </c>
      <c r="P306" s="24"/>
      <c r="Q306" s="77">
        <v>2.0</v>
      </c>
      <c r="R306" s="79">
        <v>45.0</v>
      </c>
      <c r="S306" s="86" t="s">
        <v>398</v>
      </c>
      <c r="T306" s="79" t="s">
        <v>1127</v>
      </c>
      <c r="U306" s="28"/>
      <c r="V306" s="90"/>
      <c r="W306" s="24"/>
      <c r="X306" s="51"/>
      <c r="Y306" s="31">
        <v>1.0</v>
      </c>
      <c r="Z306" s="32">
        <v>3.0</v>
      </c>
      <c r="AA306" s="24"/>
      <c r="AB306" s="33"/>
      <c r="AC306" s="33"/>
      <c r="AD306" s="33"/>
    </row>
    <row r="307" ht="15.0" customHeight="1">
      <c r="A307" s="71">
        <v>288.0</v>
      </c>
      <c r="B307" s="73" t="s">
        <v>3001</v>
      </c>
      <c r="C307" s="71" t="s">
        <v>613</v>
      </c>
      <c r="D307" s="73" t="s">
        <v>1208</v>
      </c>
      <c r="E307" s="150"/>
      <c r="F307" s="73">
        <v>100.0</v>
      </c>
      <c r="G307" s="71">
        <v>3.0</v>
      </c>
      <c r="H307" s="73">
        <v>3.0</v>
      </c>
      <c r="I307" s="71">
        <v>2.0</v>
      </c>
      <c r="J307" s="73">
        <v>2.0</v>
      </c>
      <c r="K307" s="71">
        <v>90.0</v>
      </c>
      <c r="L307" s="76">
        <f t="shared" si="1"/>
        <v>16</v>
      </c>
      <c r="M307" s="77">
        <v>3.0</v>
      </c>
      <c r="N307" s="79">
        <v>3.0</v>
      </c>
      <c r="O307" s="84">
        <f t="shared" si="2"/>
        <v>19</v>
      </c>
      <c r="P307" s="24"/>
      <c r="Q307" s="89" t="s">
        <v>443</v>
      </c>
      <c r="R307" s="79">
        <v>180.0</v>
      </c>
      <c r="S307" s="86" t="s">
        <v>398</v>
      </c>
      <c r="T307" s="79" t="s">
        <v>1127</v>
      </c>
      <c r="U307" s="28"/>
      <c r="V307" s="90"/>
      <c r="W307" s="24"/>
      <c r="X307" s="51"/>
      <c r="Y307" s="31">
        <v>2.0</v>
      </c>
      <c r="Z307" s="32">
        <v>3.0</v>
      </c>
      <c r="AA307" s="24"/>
      <c r="AB307" s="33"/>
      <c r="AC307" s="33"/>
      <c r="AD307" s="33"/>
    </row>
    <row r="308" ht="15.0" customHeight="1">
      <c r="A308" s="34">
        <v>289.0</v>
      </c>
      <c r="B308" s="35" t="s">
        <v>3004</v>
      </c>
      <c r="C308" s="34" t="s">
        <v>613</v>
      </c>
      <c r="D308" s="35" t="s">
        <v>1189</v>
      </c>
      <c r="E308" s="120"/>
      <c r="F308" s="35">
        <v>125.0</v>
      </c>
      <c r="G308" s="34">
        <v>7.0</v>
      </c>
      <c r="H308" s="35">
        <v>4.0</v>
      </c>
      <c r="I308" s="34">
        <v>3.0</v>
      </c>
      <c r="J308" s="35">
        <v>3.0</v>
      </c>
      <c r="K308" s="34">
        <v>100.0</v>
      </c>
      <c r="L308" s="39">
        <f t="shared" si="1"/>
        <v>27</v>
      </c>
      <c r="M308" s="40">
        <v>4.0</v>
      </c>
      <c r="N308" s="41">
        <v>5.0</v>
      </c>
      <c r="O308" s="43">
        <f t="shared" si="2"/>
        <v>15</v>
      </c>
      <c r="P308" s="24"/>
      <c r="Q308" s="54" t="s">
        <v>443</v>
      </c>
      <c r="R308" s="41">
        <v>255.0</v>
      </c>
      <c r="S308" s="45" t="s">
        <v>398</v>
      </c>
      <c r="T308" s="41" t="s">
        <v>443</v>
      </c>
      <c r="U308" s="28"/>
      <c r="V308" s="55"/>
      <c r="W308" s="24"/>
      <c r="X308" s="51"/>
      <c r="Y308" s="31">
        <v>3.0</v>
      </c>
      <c r="Z308" s="32">
        <v>3.0</v>
      </c>
      <c r="AA308" s="24"/>
      <c r="AB308" s="33"/>
      <c r="AC308" s="33"/>
      <c r="AD308" s="33"/>
    </row>
    <row r="309" ht="15.0" customHeight="1">
      <c r="A309" s="34">
        <v>290.0</v>
      </c>
      <c r="B309" s="35" t="s">
        <v>3012</v>
      </c>
      <c r="C309" s="34" t="s">
        <v>3013</v>
      </c>
      <c r="D309" s="35" t="s">
        <v>607</v>
      </c>
      <c r="E309" s="34" t="s">
        <v>678</v>
      </c>
      <c r="F309" s="35">
        <v>90.0</v>
      </c>
      <c r="G309" s="34">
        <v>2.0</v>
      </c>
      <c r="H309" s="35">
        <v>3.0</v>
      </c>
      <c r="I309" s="34">
        <v>2.0</v>
      </c>
      <c r="J309" s="35">
        <v>2.0</v>
      </c>
      <c r="K309" s="34">
        <v>40.0</v>
      </c>
      <c r="L309" s="39">
        <f t="shared" si="1"/>
        <v>13</v>
      </c>
      <c r="M309" s="40">
        <v>1.0</v>
      </c>
      <c r="N309" s="41">
        <v>1.0</v>
      </c>
      <c r="O309" s="43">
        <f t="shared" si="2"/>
        <v>5</v>
      </c>
      <c r="P309" s="24"/>
      <c r="Q309" s="40">
        <v>2.0</v>
      </c>
      <c r="R309" s="41">
        <v>45.0</v>
      </c>
      <c r="S309" s="45" t="s">
        <v>398</v>
      </c>
      <c r="T309" s="41" t="s">
        <v>154</v>
      </c>
      <c r="U309" s="28"/>
      <c r="V309" s="55"/>
      <c r="W309" s="24"/>
      <c r="X309" s="51"/>
      <c r="Y309" s="31">
        <v>1.0</v>
      </c>
      <c r="Z309" s="32">
        <v>2.0</v>
      </c>
      <c r="AA309" s="24"/>
      <c r="AB309" s="33"/>
      <c r="AC309" s="33"/>
      <c r="AD309" s="33"/>
    </row>
    <row r="310" ht="15.0" customHeight="1">
      <c r="A310" s="34">
        <v>291.0</v>
      </c>
      <c r="B310" s="35" t="s">
        <v>3017</v>
      </c>
      <c r="C310" s="34" t="s">
        <v>690</v>
      </c>
      <c r="D310" s="35" t="s">
        <v>1101</v>
      </c>
      <c r="E310" s="34" t="s">
        <v>793</v>
      </c>
      <c r="F310" s="35">
        <v>100.0</v>
      </c>
      <c r="G310" s="34">
        <v>3.0</v>
      </c>
      <c r="H310" s="35">
        <v>2.0</v>
      </c>
      <c r="I310" s="34">
        <v>2.0</v>
      </c>
      <c r="J310" s="35">
        <v>2.0</v>
      </c>
      <c r="K310" s="34">
        <v>160.0</v>
      </c>
      <c r="L310" s="39">
        <f t="shared" si="1"/>
        <v>19</v>
      </c>
      <c r="M310" s="40">
        <v>1.0</v>
      </c>
      <c r="N310" s="41">
        <v>2.0</v>
      </c>
      <c r="O310" s="43">
        <f t="shared" si="2"/>
        <v>30</v>
      </c>
      <c r="P310" s="24"/>
      <c r="Q310" s="54" t="s">
        <v>443</v>
      </c>
      <c r="R310" s="41">
        <v>180.0</v>
      </c>
      <c r="S310" s="45" t="s">
        <v>398</v>
      </c>
      <c r="T310" s="41" t="s">
        <v>153</v>
      </c>
      <c r="U310" s="28"/>
      <c r="V310" s="55"/>
      <c r="W310" s="24"/>
      <c r="X310" s="51"/>
      <c r="Y310" s="31">
        <v>3.0</v>
      </c>
      <c r="Z310" s="32">
        <v>3.0</v>
      </c>
      <c r="AA310" s="24"/>
      <c r="AB310" s="33"/>
      <c r="AC310" s="33"/>
      <c r="AD310" s="33"/>
    </row>
    <row r="311" ht="15.0" customHeight="1">
      <c r="A311" s="71">
        <v>292.0</v>
      </c>
      <c r="B311" s="73" t="s">
        <v>2055</v>
      </c>
      <c r="C311" s="71" t="s">
        <v>3020</v>
      </c>
      <c r="D311" s="73" t="s">
        <v>1232</v>
      </c>
      <c r="E311" s="71" t="s">
        <v>1232</v>
      </c>
      <c r="F311" s="73">
        <v>80.0</v>
      </c>
      <c r="G311" s="71">
        <v>3.0</v>
      </c>
      <c r="H311" s="73">
        <v>2.0</v>
      </c>
      <c r="I311" s="71">
        <v>2.0</v>
      </c>
      <c r="J311" s="73">
        <v>2.0</v>
      </c>
      <c r="K311" s="71">
        <v>40.0</v>
      </c>
      <c r="L311" s="76">
        <f t="shared" si="1"/>
        <v>12</v>
      </c>
      <c r="M311" s="77">
        <v>1.0</v>
      </c>
      <c r="N311" s="79">
        <v>1.0</v>
      </c>
      <c r="O311" s="84">
        <f t="shared" si="2"/>
        <v>5</v>
      </c>
      <c r="P311" s="24"/>
      <c r="Q311" s="89" t="s">
        <v>443</v>
      </c>
      <c r="R311" s="79">
        <v>255.0</v>
      </c>
      <c r="S311" s="118" t="s">
        <v>2053</v>
      </c>
      <c r="T311" s="79" t="s">
        <v>153</v>
      </c>
      <c r="U311" s="28"/>
      <c r="V311" s="90"/>
      <c r="W311" s="24"/>
      <c r="X311" s="51"/>
      <c r="Y311" s="31">
        <v>3.0</v>
      </c>
      <c r="Z311" s="32">
        <v>3.0</v>
      </c>
      <c r="AA311" s="24"/>
      <c r="AB311" s="33"/>
      <c r="AC311" s="33"/>
      <c r="AD311" s="33"/>
    </row>
    <row r="312" ht="15.0" customHeight="1">
      <c r="A312" s="71">
        <v>293.0</v>
      </c>
      <c r="B312" s="73" t="s">
        <v>3021</v>
      </c>
      <c r="C312" s="71" t="s">
        <v>613</v>
      </c>
      <c r="D312" s="73" t="s">
        <v>1098</v>
      </c>
      <c r="E312" s="71" t="s">
        <v>1000</v>
      </c>
      <c r="F312" s="73">
        <v>100.0</v>
      </c>
      <c r="G312" s="71">
        <v>2.0</v>
      </c>
      <c r="H312" s="73">
        <v>1.0</v>
      </c>
      <c r="I312" s="71">
        <v>2.0</v>
      </c>
      <c r="J312" s="73">
        <v>1.0</v>
      </c>
      <c r="K312" s="71">
        <v>28.0</v>
      </c>
      <c r="L312" s="76">
        <f t="shared" si="1"/>
        <v>11</v>
      </c>
      <c r="M312" s="77">
        <v>1.0</v>
      </c>
      <c r="N312" s="79">
        <v>2.0</v>
      </c>
      <c r="O312" s="84">
        <f t="shared" si="2"/>
        <v>5</v>
      </c>
      <c r="P312" s="24"/>
      <c r="Q312" s="77">
        <v>2.0</v>
      </c>
      <c r="R312" s="79">
        <v>110.0</v>
      </c>
      <c r="S312" s="86" t="s">
        <v>398</v>
      </c>
      <c r="T312" s="79" t="s">
        <v>831</v>
      </c>
      <c r="U312" s="28"/>
      <c r="V312" s="92" t="s">
        <v>3022</v>
      </c>
      <c r="W312" s="24"/>
      <c r="X312" s="51"/>
      <c r="Y312" s="31">
        <v>1.0</v>
      </c>
      <c r="Z312" s="32">
        <v>3.0</v>
      </c>
      <c r="AA312" s="24"/>
      <c r="AB312" s="33"/>
      <c r="AC312" s="33"/>
      <c r="AD312" s="33"/>
    </row>
    <row r="313" ht="15.0" customHeight="1">
      <c r="A313" s="71">
        <v>294.0</v>
      </c>
      <c r="B313" s="73" t="s">
        <v>3023</v>
      </c>
      <c r="C313" s="71" t="s">
        <v>613</v>
      </c>
      <c r="D313" s="73" t="s">
        <v>1098</v>
      </c>
      <c r="E313" s="71" t="s">
        <v>1047</v>
      </c>
      <c r="F313" s="73">
        <v>100.0</v>
      </c>
      <c r="G313" s="71">
        <v>3.0</v>
      </c>
      <c r="H313" s="73">
        <v>2.0</v>
      </c>
      <c r="I313" s="71">
        <v>3.0</v>
      </c>
      <c r="J313" s="73">
        <v>2.0</v>
      </c>
      <c r="K313" s="71">
        <v>48.0</v>
      </c>
      <c r="L313" s="76">
        <f t="shared" si="1"/>
        <v>15</v>
      </c>
      <c r="M313" s="77">
        <v>2.0</v>
      </c>
      <c r="N313" s="79">
        <v>3.0</v>
      </c>
      <c r="O313" s="84">
        <f t="shared" si="2"/>
        <v>5</v>
      </c>
      <c r="P313" s="24"/>
      <c r="Q313" s="89" t="s">
        <v>443</v>
      </c>
      <c r="R313" s="79">
        <v>180.0</v>
      </c>
      <c r="S313" s="86" t="s">
        <v>398</v>
      </c>
      <c r="T313" s="79" t="s">
        <v>831</v>
      </c>
      <c r="U313" s="28"/>
      <c r="V313" s="90"/>
      <c r="W313" s="24"/>
      <c r="X313" s="51"/>
      <c r="Y313" s="31">
        <v>2.0</v>
      </c>
      <c r="Z313" s="32">
        <v>3.0</v>
      </c>
      <c r="AA313" s="24"/>
      <c r="AB313" s="33"/>
      <c r="AC313" s="33"/>
      <c r="AD313" s="33"/>
    </row>
    <row r="314" ht="15.0" customHeight="1">
      <c r="A314" s="34">
        <v>295.0</v>
      </c>
      <c r="B314" s="35" t="s">
        <v>3025</v>
      </c>
      <c r="C314" s="34" t="s">
        <v>613</v>
      </c>
      <c r="D314" s="35" t="s">
        <v>1098</v>
      </c>
      <c r="E314" s="34" t="s">
        <v>1047</v>
      </c>
      <c r="F314" s="35">
        <v>110.0</v>
      </c>
      <c r="G314" s="34">
        <v>3.0</v>
      </c>
      <c r="H314" s="35">
        <v>3.0</v>
      </c>
      <c r="I314" s="34">
        <v>3.0</v>
      </c>
      <c r="J314" s="35">
        <v>3.0</v>
      </c>
      <c r="K314" s="34">
        <v>68.0</v>
      </c>
      <c r="L314" s="39">
        <f t="shared" si="1"/>
        <v>19</v>
      </c>
      <c r="M314" s="40">
        <v>3.0</v>
      </c>
      <c r="N314" s="41">
        <v>4.0</v>
      </c>
      <c r="O314" s="43">
        <f t="shared" si="2"/>
        <v>7</v>
      </c>
      <c r="P314" s="24"/>
      <c r="Q314" s="54" t="s">
        <v>443</v>
      </c>
      <c r="R314" s="41">
        <v>255.0</v>
      </c>
      <c r="S314" s="45" t="s">
        <v>398</v>
      </c>
      <c r="T314" s="41" t="s">
        <v>831</v>
      </c>
      <c r="U314" s="28"/>
      <c r="V314" s="55"/>
      <c r="W314" s="24"/>
      <c r="X314" s="51"/>
      <c r="Y314" s="31">
        <v>3.0</v>
      </c>
      <c r="Z314" s="32">
        <v>3.0</v>
      </c>
      <c r="AA314" s="24"/>
      <c r="AB314" s="33"/>
      <c r="AC314" s="33"/>
      <c r="AD314" s="33"/>
    </row>
    <row r="315" ht="15.0" customHeight="1">
      <c r="A315" s="34">
        <v>296.0</v>
      </c>
      <c r="B315" s="35" t="s">
        <v>3028</v>
      </c>
      <c r="C315" s="34" t="s">
        <v>585</v>
      </c>
      <c r="D315" s="35" t="s">
        <v>3029</v>
      </c>
      <c r="E315" s="34" t="s">
        <v>885</v>
      </c>
      <c r="F315" s="35">
        <v>100.0</v>
      </c>
      <c r="G315" s="93">
        <v>3.0</v>
      </c>
      <c r="H315" s="35">
        <v>2.0</v>
      </c>
      <c r="I315" s="34">
        <v>1.0</v>
      </c>
      <c r="J315" s="35">
        <v>2.0</v>
      </c>
      <c r="K315" s="34">
        <v>25.0</v>
      </c>
      <c r="L315" s="39">
        <f t="shared" si="1"/>
        <v>12</v>
      </c>
      <c r="M315" s="40">
        <v>2.0</v>
      </c>
      <c r="N315" s="41">
        <v>4.0</v>
      </c>
      <c r="O315" s="43">
        <f t="shared" si="2"/>
        <v>5</v>
      </c>
      <c r="P315" s="24"/>
      <c r="Q315" s="40">
        <v>2.0</v>
      </c>
      <c r="R315" s="41">
        <v>120.0</v>
      </c>
      <c r="S315" s="45" t="s">
        <v>398</v>
      </c>
      <c r="T315" s="41" t="s">
        <v>153</v>
      </c>
      <c r="U315" s="28"/>
      <c r="V315" s="68" t="s">
        <v>738</v>
      </c>
      <c r="W315" s="24"/>
      <c r="X315" s="51"/>
      <c r="Y315" s="31">
        <v>1.0</v>
      </c>
      <c r="Z315" s="32">
        <v>2.0</v>
      </c>
      <c r="AA315" s="24"/>
      <c r="AB315" s="33"/>
      <c r="AC315" s="33"/>
      <c r="AD315" s="33"/>
    </row>
    <row r="316" ht="15.0" customHeight="1">
      <c r="A316" s="34">
        <v>297.0</v>
      </c>
      <c r="B316" s="35" t="s">
        <v>3032</v>
      </c>
      <c r="C316" s="34" t="s">
        <v>585</v>
      </c>
      <c r="D316" s="35" t="s">
        <v>3029</v>
      </c>
      <c r="E316" s="34" t="s">
        <v>885</v>
      </c>
      <c r="F316" s="35">
        <v>125.0</v>
      </c>
      <c r="G316" s="34">
        <v>5.0</v>
      </c>
      <c r="H316" s="53">
        <v>3.0</v>
      </c>
      <c r="I316" s="34">
        <v>2.0</v>
      </c>
      <c r="J316" s="53">
        <v>3.0</v>
      </c>
      <c r="K316" s="34">
        <v>50.0</v>
      </c>
      <c r="L316" s="39">
        <f t="shared" si="1"/>
        <v>21</v>
      </c>
      <c r="M316" s="40">
        <v>4.0</v>
      </c>
      <c r="N316" s="41">
        <v>6.0</v>
      </c>
      <c r="O316" s="43">
        <f t="shared" si="2"/>
        <v>5</v>
      </c>
      <c r="P316" s="24"/>
      <c r="Q316" s="54" t="s">
        <v>443</v>
      </c>
      <c r="R316" s="41">
        <v>100.0</v>
      </c>
      <c r="S316" s="45" t="s">
        <v>398</v>
      </c>
      <c r="T316" s="41" t="s">
        <v>153</v>
      </c>
      <c r="U316" s="28"/>
      <c r="V316" s="55"/>
      <c r="W316" s="24"/>
      <c r="X316" s="51"/>
      <c r="Y316" s="31">
        <v>3.0</v>
      </c>
      <c r="Z316" s="32">
        <v>3.0</v>
      </c>
      <c r="AA316" s="24"/>
      <c r="AB316" s="33"/>
      <c r="AC316" s="33"/>
      <c r="AD316" s="33"/>
    </row>
    <row r="317" ht="15.0" customHeight="1">
      <c r="A317" s="71">
        <v>298.0</v>
      </c>
      <c r="B317" s="73" t="s">
        <v>3035</v>
      </c>
      <c r="C317" s="71" t="s">
        <v>952</v>
      </c>
      <c r="D317" s="73" t="s">
        <v>2085</v>
      </c>
      <c r="E317" s="71" t="s">
        <v>1041</v>
      </c>
      <c r="F317" s="73">
        <v>90.0</v>
      </c>
      <c r="G317" s="71">
        <v>1.0</v>
      </c>
      <c r="H317" s="73">
        <v>2.0</v>
      </c>
      <c r="I317" s="71">
        <v>1.0</v>
      </c>
      <c r="J317" s="73">
        <v>2.0</v>
      </c>
      <c r="K317" s="71">
        <v>20.0</v>
      </c>
      <c r="L317" s="76">
        <f t="shared" si="1"/>
        <v>9</v>
      </c>
      <c r="M317" s="77">
        <v>1.0</v>
      </c>
      <c r="N317" s="79">
        <v>1.0</v>
      </c>
      <c r="O317" s="84">
        <f t="shared" si="2"/>
        <v>5</v>
      </c>
      <c r="P317" s="24"/>
      <c r="Q317" s="77">
        <v>2.0</v>
      </c>
      <c r="R317" s="79">
        <v>150.0</v>
      </c>
      <c r="S317" s="86" t="s">
        <v>1886</v>
      </c>
      <c r="T317" s="79" t="s">
        <v>662</v>
      </c>
      <c r="U317" s="28"/>
      <c r="V317" s="90"/>
      <c r="W317" s="24"/>
      <c r="X317" s="51"/>
      <c r="Y317" s="31">
        <v>1.0</v>
      </c>
      <c r="Z317" s="32">
        <v>3.0</v>
      </c>
      <c r="AA317" s="24"/>
      <c r="AB317" s="33"/>
      <c r="AC317" s="33"/>
      <c r="AD317" s="33"/>
    </row>
    <row r="318" ht="15.0" customHeight="1">
      <c r="A318" s="71">
        <v>299.0</v>
      </c>
      <c r="B318" s="73" t="s">
        <v>3038</v>
      </c>
      <c r="C318" s="71" t="s">
        <v>623</v>
      </c>
      <c r="D318" s="73" t="s">
        <v>3039</v>
      </c>
      <c r="E318" s="71" t="s">
        <v>1028</v>
      </c>
      <c r="F318" s="73">
        <v>90.0</v>
      </c>
      <c r="G318" s="71">
        <v>2.0</v>
      </c>
      <c r="H318" s="73">
        <v>5.0</v>
      </c>
      <c r="I318" s="71">
        <v>2.0</v>
      </c>
      <c r="J318" s="73">
        <v>3.0</v>
      </c>
      <c r="K318" s="71">
        <v>30.0</v>
      </c>
      <c r="L318" s="76">
        <f t="shared" si="1"/>
        <v>16</v>
      </c>
      <c r="M318" s="77">
        <v>2.0</v>
      </c>
      <c r="N318" s="79">
        <v>4.0</v>
      </c>
      <c r="O318" s="84">
        <f t="shared" si="2"/>
        <v>5</v>
      </c>
      <c r="P318" s="24"/>
      <c r="Q318" s="77">
        <v>3.0</v>
      </c>
      <c r="R318" s="79">
        <v>45.0</v>
      </c>
      <c r="S318" s="86" t="s">
        <v>1987</v>
      </c>
      <c r="T318" s="79" t="s">
        <v>154</v>
      </c>
      <c r="U318" s="28"/>
      <c r="V318" s="87" t="s">
        <v>3040</v>
      </c>
      <c r="W318" s="24"/>
      <c r="X318" s="51"/>
      <c r="Y318" s="31">
        <v>1.0</v>
      </c>
      <c r="Z318" s="32">
        <v>2.0</v>
      </c>
      <c r="AA318" s="24"/>
      <c r="AB318" s="33"/>
      <c r="AC318" s="33"/>
      <c r="AD318" s="33"/>
    </row>
    <row r="319" ht="15.0" customHeight="1">
      <c r="A319" s="71">
        <v>300.0</v>
      </c>
      <c r="B319" s="73" t="s">
        <v>3042</v>
      </c>
      <c r="C319" s="71" t="s">
        <v>613</v>
      </c>
      <c r="D319" s="73" t="s">
        <v>3043</v>
      </c>
      <c r="E319" s="71" t="s">
        <v>1020</v>
      </c>
      <c r="F319" s="73">
        <v>90.0</v>
      </c>
      <c r="G319" s="71">
        <v>2.0</v>
      </c>
      <c r="H319" s="73">
        <v>2.0</v>
      </c>
      <c r="I319" s="71">
        <v>2.0</v>
      </c>
      <c r="J319" s="73">
        <v>2.0</v>
      </c>
      <c r="K319" s="71">
        <v>50.0</v>
      </c>
      <c r="L319" s="76">
        <f t="shared" si="1"/>
        <v>12</v>
      </c>
      <c r="M319" s="77">
        <v>1.0</v>
      </c>
      <c r="N319" s="79">
        <v>2.0</v>
      </c>
      <c r="O319" s="84">
        <f t="shared" si="2"/>
        <v>8</v>
      </c>
      <c r="P319" s="24"/>
      <c r="Q319" s="77">
        <v>2.0</v>
      </c>
      <c r="R319" s="79">
        <v>45.0</v>
      </c>
      <c r="S319" s="86" t="s">
        <v>880</v>
      </c>
      <c r="T319" s="79" t="s">
        <v>1127</v>
      </c>
      <c r="U319" s="28"/>
      <c r="V319" s="87" t="s">
        <v>3045</v>
      </c>
      <c r="W319" s="24"/>
      <c r="X319" s="51"/>
      <c r="Y319" s="31">
        <v>1.0</v>
      </c>
      <c r="Z319" s="32">
        <v>2.0</v>
      </c>
      <c r="AA319" s="24"/>
      <c r="AB319" s="33"/>
      <c r="AC319" s="33"/>
      <c r="AD319" s="33"/>
    </row>
    <row r="320" ht="15.0" customHeight="1">
      <c r="A320" s="34">
        <v>301.0</v>
      </c>
      <c r="B320" s="35" t="s">
        <v>3046</v>
      </c>
      <c r="C320" s="34" t="s">
        <v>613</v>
      </c>
      <c r="D320" s="35" t="s">
        <v>3043</v>
      </c>
      <c r="E320" s="34" t="s">
        <v>1020</v>
      </c>
      <c r="F320" s="35">
        <v>100.0</v>
      </c>
      <c r="G320" s="34">
        <v>3.0</v>
      </c>
      <c r="H320" s="35">
        <v>3.0</v>
      </c>
      <c r="I320" s="34">
        <v>2.0</v>
      </c>
      <c r="J320" s="35">
        <v>2.0</v>
      </c>
      <c r="K320" s="93">
        <v>90.0</v>
      </c>
      <c r="L320" s="39">
        <f t="shared" si="1"/>
        <v>16</v>
      </c>
      <c r="M320" s="40">
        <v>2.0</v>
      </c>
      <c r="N320" s="41">
        <v>3.0</v>
      </c>
      <c r="O320" s="43">
        <f t="shared" si="2"/>
        <v>12</v>
      </c>
      <c r="P320" s="24"/>
      <c r="Q320" s="54" t="s">
        <v>443</v>
      </c>
      <c r="R320" s="41">
        <v>240.0</v>
      </c>
      <c r="S320" s="45" t="s">
        <v>880</v>
      </c>
      <c r="T320" s="41" t="s">
        <v>1127</v>
      </c>
      <c r="U320" s="28"/>
      <c r="V320" s="68" t="s">
        <v>3049</v>
      </c>
      <c r="W320" s="24"/>
      <c r="X320" s="51"/>
      <c r="Y320" s="31">
        <v>3.0</v>
      </c>
      <c r="Z320" s="32">
        <v>3.0</v>
      </c>
      <c r="AA320" s="24"/>
      <c r="AB320" s="33"/>
      <c r="AC320" s="33"/>
      <c r="AD320" s="33"/>
    </row>
    <row r="321" ht="15.0" customHeight="1">
      <c r="A321" s="34">
        <v>302.0</v>
      </c>
      <c r="B321" s="35" t="s">
        <v>2290</v>
      </c>
      <c r="C321" s="34" t="s">
        <v>3050</v>
      </c>
      <c r="D321" s="35" t="s">
        <v>3051</v>
      </c>
      <c r="E321" s="34" t="s">
        <v>968</v>
      </c>
      <c r="F321" s="35">
        <v>90.0</v>
      </c>
      <c r="G321" s="34">
        <v>3.0</v>
      </c>
      <c r="H321" s="35">
        <v>3.0</v>
      </c>
      <c r="I321" s="34">
        <v>3.0</v>
      </c>
      <c r="J321" s="35">
        <v>3.0</v>
      </c>
      <c r="K321" s="34">
        <v>50.0</v>
      </c>
      <c r="L321" s="39">
        <f t="shared" si="1"/>
        <v>16</v>
      </c>
      <c r="M321" s="40">
        <v>1.0</v>
      </c>
      <c r="N321" s="41">
        <v>2.0</v>
      </c>
      <c r="O321" s="43">
        <f t="shared" si="2"/>
        <v>5</v>
      </c>
      <c r="P321" s="24"/>
      <c r="Q321" s="54">
        <v>4.0</v>
      </c>
      <c r="R321" s="41">
        <v>255.0</v>
      </c>
      <c r="S321" s="45" t="s">
        <v>3053</v>
      </c>
      <c r="T321" s="41" t="s">
        <v>3054</v>
      </c>
      <c r="U321" s="28"/>
      <c r="V321" s="68" t="s">
        <v>3055</v>
      </c>
      <c r="W321" s="24"/>
      <c r="X321" s="51"/>
      <c r="Y321" s="31">
        <v>3.0</v>
      </c>
      <c r="Z321" s="32">
        <v>3.0</v>
      </c>
      <c r="AA321" s="24"/>
      <c r="AB321" s="33"/>
      <c r="AC321" s="33"/>
      <c r="AD321" s="33"/>
    </row>
    <row r="322" ht="15.0" customHeight="1">
      <c r="A322" s="34">
        <v>303.0</v>
      </c>
      <c r="B322" s="35" t="s">
        <v>2265</v>
      </c>
      <c r="C322" s="34" t="s">
        <v>3057</v>
      </c>
      <c r="D322" s="35" t="s">
        <v>3058</v>
      </c>
      <c r="E322" s="34" t="s">
        <v>885</v>
      </c>
      <c r="F322" s="35">
        <v>90.0</v>
      </c>
      <c r="G322" s="34">
        <v>3.0</v>
      </c>
      <c r="H322" s="35">
        <v>3.0</v>
      </c>
      <c r="I322" s="34">
        <v>2.0</v>
      </c>
      <c r="J322" s="35">
        <v>2.0</v>
      </c>
      <c r="K322" s="34">
        <v>50.0</v>
      </c>
      <c r="L322" s="39">
        <f t="shared" si="1"/>
        <v>14</v>
      </c>
      <c r="M322" s="40">
        <v>1.0</v>
      </c>
      <c r="N322" s="41">
        <v>2.0</v>
      </c>
      <c r="O322" s="43">
        <f t="shared" si="2"/>
        <v>5</v>
      </c>
      <c r="P322" s="24"/>
      <c r="Q322" s="54">
        <v>4.0</v>
      </c>
      <c r="R322" s="41">
        <v>255.0</v>
      </c>
      <c r="S322" s="45" t="s">
        <v>3059</v>
      </c>
      <c r="T322" s="41" t="s">
        <v>3054</v>
      </c>
      <c r="U322" s="28"/>
      <c r="V322" s="68" t="s">
        <v>3060</v>
      </c>
      <c r="W322" s="24"/>
      <c r="X322" s="51"/>
      <c r="Y322" s="31">
        <v>3.0</v>
      </c>
      <c r="Z322" s="32">
        <v>3.0</v>
      </c>
      <c r="AA322" s="24"/>
      <c r="AB322" s="33"/>
      <c r="AC322" s="33"/>
      <c r="AD322" s="33"/>
    </row>
    <row r="323" ht="15.0" customHeight="1">
      <c r="A323" s="71">
        <v>304.0</v>
      </c>
      <c r="B323" s="73" t="s">
        <v>3062</v>
      </c>
      <c r="C323" s="71" t="s">
        <v>3063</v>
      </c>
      <c r="D323" s="73" t="s">
        <v>2102</v>
      </c>
      <c r="E323" s="71" t="s">
        <v>764</v>
      </c>
      <c r="F323" s="73">
        <v>90.0</v>
      </c>
      <c r="G323" s="71">
        <v>3.0</v>
      </c>
      <c r="H323" s="73">
        <v>4.0</v>
      </c>
      <c r="I323" s="71">
        <v>2.0</v>
      </c>
      <c r="J323" s="73">
        <v>2.0</v>
      </c>
      <c r="K323" s="71">
        <v>30.0</v>
      </c>
      <c r="L323" s="76">
        <f t="shared" si="1"/>
        <v>15</v>
      </c>
      <c r="M323" s="77">
        <v>1.0</v>
      </c>
      <c r="N323" s="79">
        <v>4.0</v>
      </c>
      <c r="O323" s="84">
        <f t="shared" si="2"/>
        <v>5</v>
      </c>
      <c r="P323" s="24"/>
      <c r="Q323" s="77">
        <v>2.0</v>
      </c>
      <c r="R323" s="79">
        <v>120.0</v>
      </c>
      <c r="S323" s="86" t="s">
        <v>398</v>
      </c>
      <c r="T323" s="79" t="s">
        <v>154</v>
      </c>
      <c r="U323" s="28"/>
      <c r="V323" s="90"/>
      <c r="W323" s="24"/>
      <c r="X323" s="51"/>
      <c r="Y323" s="31">
        <v>1.0</v>
      </c>
      <c r="Z323" s="32">
        <v>3.0</v>
      </c>
      <c r="AA323" s="24"/>
      <c r="AB323" s="33"/>
      <c r="AC323" s="33"/>
      <c r="AD323" s="33"/>
    </row>
    <row r="324" ht="15.0" customHeight="1">
      <c r="A324" s="71">
        <v>305.0</v>
      </c>
      <c r="B324" s="73" t="s">
        <v>3065</v>
      </c>
      <c r="C324" s="71" t="s">
        <v>3063</v>
      </c>
      <c r="D324" s="73" t="s">
        <v>2102</v>
      </c>
      <c r="E324" s="71" t="s">
        <v>764</v>
      </c>
      <c r="F324" s="88">
        <v>100.0</v>
      </c>
      <c r="G324" s="71">
        <v>3.0</v>
      </c>
      <c r="H324" s="88">
        <v>6.0</v>
      </c>
      <c r="I324" s="71">
        <v>2.0</v>
      </c>
      <c r="J324" s="73">
        <v>2.0</v>
      </c>
      <c r="K324" s="71">
        <v>40.0</v>
      </c>
      <c r="L324" s="76">
        <f t="shared" si="1"/>
        <v>18</v>
      </c>
      <c r="M324" s="77">
        <v>2.0</v>
      </c>
      <c r="N324" s="79">
        <v>5.0</v>
      </c>
      <c r="O324" s="84">
        <f t="shared" si="2"/>
        <v>5</v>
      </c>
      <c r="P324" s="24"/>
      <c r="Q324" s="89" t="s">
        <v>443</v>
      </c>
      <c r="R324" s="79">
        <v>210.0</v>
      </c>
      <c r="S324" s="86" t="s">
        <v>398</v>
      </c>
      <c r="T324" s="79" t="s">
        <v>154</v>
      </c>
      <c r="U324" s="28"/>
      <c r="V324" s="90"/>
      <c r="W324" s="24"/>
      <c r="X324" s="51"/>
      <c r="Y324" s="31">
        <v>2.0</v>
      </c>
      <c r="Z324" s="32">
        <v>3.0</v>
      </c>
      <c r="AA324" s="24"/>
      <c r="AB324" s="33"/>
      <c r="AC324" s="33"/>
      <c r="AD324" s="33"/>
    </row>
    <row r="325" ht="15.0" customHeight="1">
      <c r="A325" s="71">
        <v>306.0</v>
      </c>
      <c r="B325" s="73" t="s">
        <v>2162</v>
      </c>
      <c r="C325" s="71" t="s">
        <v>3063</v>
      </c>
      <c r="D325" s="73" t="s">
        <v>2102</v>
      </c>
      <c r="E325" s="71" t="s">
        <v>764</v>
      </c>
      <c r="F325" s="73">
        <v>100.0</v>
      </c>
      <c r="G325" s="71">
        <v>4.0</v>
      </c>
      <c r="H325" s="73">
        <v>8.0</v>
      </c>
      <c r="I325" s="74">
        <v>3.0</v>
      </c>
      <c r="J325" s="88">
        <v>3.0</v>
      </c>
      <c r="K325" s="71">
        <v>50.0</v>
      </c>
      <c r="L325" s="76">
        <f t="shared" si="1"/>
        <v>23</v>
      </c>
      <c r="M325" s="77">
        <v>4.0</v>
      </c>
      <c r="N325" s="79">
        <v>8.0</v>
      </c>
      <c r="O325" s="84">
        <f t="shared" si="2"/>
        <v>5</v>
      </c>
      <c r="P325" s="24"/>
      <c r="Q325" s="89" t="s">
        <v>443</v>
      </c>
      <c r="R325" s="79">
        <v>255.0</v>
      </c>
      <c r="S325" s="86" t="s">
        <v>3069</v>
      </c>
      <c r="T325" s="79" t="s">
        <v>3070</v>
      </c>
      <c r="U325" s="28"/>
      <c r="V325" s="90"/>
      <c r="W325" s="24"/>
      <c r="X325" s="51"/>
      <c r="Y325" s="31">
        <v>3.0</v>
      </c>
      <c r="Z325" s="32">
        <v>3.0</v>
      </c>
      <c r="AA325" s="24"/>
      <c r="AB325" s="33"/>
      <c r="AC325" s="33"/>
      <c r="AD325" s="33"/>
    </row>
    <row r="326" ht="15.0" customHeight="1">
      <c r="A326" s="34">
        <v>307.0</v>
      </c>
      <c r="B326" s="35" t="s">
        <v>3071</v>
      </c>
      <c r="C326" s="34" t="s">
        <v>3072</v>
      </c>
      <c r="D326" s="35" t="s">
        <v>987</v>
      </c>
      <c r="E326" s="34" t="s">
        <v>1169</v>
      </c>
      <c r="F326" s="35">
        <v>90.0</v>
      </c>
      <c r="G326" s="34">
        <v>2.0</v>
      </c>
      <c r="H326" s="35">
        <v>2.0</v>
      </c>
      <c r="I326" s="34">
        <v>2.0</v>
      </c>
      <c r="J326" s="35">
        <v>2.0</v>
      </c>
      <c r="K326" s="34">
        <v>60.0</v>
      </c>
      <c r="L326" s="39">
        <f t="shared" si="1"/>
        <v>13</v>
      </c>
      <c r="M326" s="40">
        <v>1.0</v>
      </c>
      <c r="N326" s="41">
        <v>2.0</v>
      </c>
      <c r="O326" s="43">
        <f t="shared" si="2"/>
        <v>11</v>
      </c>
      <c r="P326" s="24"/>
      <c r="Q326" s="40">
        <v>2.0</v>
      </c>
      <c r="R326" s="41">
        <v>120.0</v>
      </c>
      <c r="S326" s="45" t="s">
        <v>398</v>
      </c>
      <c r="T326" s="41" t="s">
        <v>662</v>
      </c>
      <c r="U326" s="28"/>
      <c r="V326" s="55"/>
      <c r="W326" s="24"/>
      <c r="X326" s="51"/>
      <c r="Y326" s="31">
        <v>1.0</v>
      </c>
      <c r="Z326" s="32">
        <v>2.0</v>
      </c>
      <c r="AA326" s="24"/>
      <c r="AB326" s="33"/>
      <c r="AC326" s="33"/>
      <c r="AD326" s="33"/>
    </row>
    <row r="327" ht="15.0" customHeight="1">
      <c r="A327" s="34">
        <v>308.0</v>
      </c>
      <c r="B327" s="35" t="s">
        <v>2268</v>
      </c>
      <c r="C327" s="34" t="s">
        <v>3072</v>
      </c>
      <c r="D327" s="35" t="s">
        <v>987</v>
      </c>
      <c r="E327" s="34" t="s">
        <v>1169</v>
      </c>
      <c r="F327" s="53">
        <v>100.0</v>
      </c>
      <c r="G327" s="93">
        <v>3.0</v>
      </c>
      <c r="H327" s="35">
        <v>3.0</v>
      </c>
      <c r="I327" s="93">
        <v>3.0</v>
      </c>
      <c r="J327" s="35">
        <v>3.0</v>
      </c>
      <c r="K327" s="34">
        <v>80.0</v>
      </c>
      <c r="L327" s="39">
        <f t="shared" si="1"/>
        <v>18</v>
      </c>
      <c r="M327" s="40">
        <v>3.0</v>
      </c>
      <c r="N327" s="41">
        <v>3.0</v>
      </c>
      <c r="O327" s="43">
        <f t="shared" si="2"/>
        <v>10</v>
      </c>
      <c r="P327" s="24"/>
      <c r="Q327" s="54" t="s">
        <v>443</v>
      </c>
      <c r="R327" s="41">
        <v>210.0</v>
      </c>
      <c r="S327" s="45" t="s">
        <v>3074</v>
      </c>
      <c r="T327" s="41" t="s">
        <v>3075</v>
      </c>
      <c r="U327" s="28"/>
      <c r="V327" s="55"/>
      <c r="W327" s="24"/>
      <c r="X327" s="51"/>
      <c r="Y327" s="31">
        <v>3.0</v>
      </c>
      <c r="Z327" s="32">
        <v>3.0</v>
      </c>
      <c r="AA327" s="24"/>
      <c r="AB327" s="33"/>
      <c r="AC327" s="33"/>
      <c r="AD327" s="33"/>
    </row>
    <row r="328" ht="15.0" customHeight="1">
      <c r="A328" s="34">
        <v>309.0</v>
      </c>
      <c r="B328" s="35" t="s">
        <v>3077</v>
      </c>
      <c r="C328" s="34" t="s">
        <v>580</v>
      </c>
      <c r="D328" s="35" t="s">
        <v>3078</v>
      </c>
      <c r="E328" s="34" t="s">
        <v>881</v>
      </c>
      <c r="F328" s="35">
        <v>90.0</v>
      </c>
      <c r="G328" s="34">
        <v>2.0</v>
      </c>
      <c r="H328" s="35">
        <v>2.0</v>
      </c>
      <c r="I328" s="34">
        <v>3.0</v>
      </c>
      <c r="J328" s="35">
        <v>2.0</v>
      </c>
      <c r="K328" s="34">
        <v>65.0</v>
      </c>
      <c r="L328" s="39">
        <f t="shared" si="1"/>
        <v>14</v>
      </c>
      <c r="M328" s="40">
        <v>1.0</v>
      </c>
      <c r="N328" s="41">
        <v>2.0</v>
      </c>
      <c r="O328" s="43">
        <f t="shared" si="2"/>
        <v>13</v>
      </c>
      <c r="P328" s="24"/>
      <c r="Q328" s="40">
        <v>2.0</v>
      </c>
      <c r="R328" s="41">
        <v>180.0</v>
      </c>
      <c r="S328" s="45" t="s">
        <v>398</v>
      </c>
      <c r="T328" s="41" t="s">
        <v>156</v>
      </c>
      <c r="U328" s="28"/>
      <c r="V328" s="55"/>
      <c r="W328" s="24"/>
      <c r="X328" s="51"/>
      <c r="Y328" s="31">
        <v>1.0</v>
      </c>
      <c r="Z328" s="32">
        <v>2.0</v>
      </c>
      <c r="AA328" s="24"/>
      <c r="AB328" s="33"/>
      <c r="AC328" s="33"/>
      <c r="AD328" s="33"/>
    </row>
    <row r="329" ht="15.0" customHeight="1">
      <c r="A329" s="71">
        <v>310.0</v>
      </c>
      <c r="B329" s="73" t="s">
        <v>2262</v>
      </c>
      <c r="C329" s="71" t="s">
        <v>580</v>
      </c>
      <c r="D329" s="73" t="s">
        <v>3078</v>
      </c>
      <c r="E329" s="71" t="s">
        <v>881</v>
      </c>
      <c r="F329" s="73">
        <v>100.0</v>
      </c>
      <c r="G329" s="71">
        <v>3.0</v>
      </c>
      <c r="H329" s="88">
        <v>3.0</v>
      </c>
      <c r="I329" s="71">
        <v>4.0</v>
      </c>
      <c r="J329" s="88">
        <v>3.0</v>
      </c>
      <c r="K329" s="71">
        <v>105.0</v>
      </c>
      <c r="L329" s="76">
        <f t="shared" si="1"/>
        <v>20</v>
      </c>
      <c r="M329" s="77">
        <v>3.0</v>
      </c>
      <c r="N329" s="79">
        <v>3.0</v>
      </c>
      <c r="O329" s="84">
        <f t="shared" si="2"/>
        <v>17</v>
      </c>
      <c r="P329" s="24"/>
      <c r="Q329" s="89" t="s">
        <v>443</v>
      </c>
      <c r="R329" s="79">
        <v>255.0</v>
      </c>
      <c r="S329" s="86" t="s">
        <v>3081</v>
      </c>
      <c r="T329" s="79" t="s">
        <v>648</v>
      </c>
      <c r="U329" s="28"/>
      <c r="V329" s="92" t="s">
        <v>738</v>
      </c>
      <c r="W329" s="24"/>
      <c r="X329" s="51"/>
      <c r="Y329" s="31">
        <v>3.0</v>
      </c>
      <c r="Z329" s="32">
        <v>3.0</v>
      </c>
      <c r="AA329" s="24"/>
      <c r="AB329" s="33"/>
      <c r="AC329" s="33"/>
      <c r="AD329" s="33"/>
    </row>
    <row r="330" ht="15.0" customHeight="1">
      <c r="A330" s="71">
        <v>311.0</v>
      </c>
      <c r="B330" s="73" t="s">
        <v>3082</v>
      </c>
      <c r="C330" s="71" t="s">
        <v>580</v>
      </c>
      <c r="D330" s="73" t="s">
        <v>947</v>
      </c>
      <c r="E330" s="71" t="s">
        <v>817</v>
      </c>
      <c r="F330" s="88">
        <v>100.0</v>
      </c>
      <c r="G330" s="71">
        <v>2.0</v>
      </c>
      <c r="H330" s="73">
        <v>2.0</v>
      </c>
      <c r="I330" s="71">
        <v>3.0</v>
      </c>
      <c r="J330" s="73">
        <v>3.0</v>
      </c>
      <c r="K330" s="71">
        <v>95.0</v>
      </c>
      <c r="L330" s="76">
        <f t="shared" si="1"/>
        <v>16</v>
      </c>
      <c r="M330" s="77">
        <v>1.0</v>
      </c>
      <c r="N330" s="79">
        <v>1.0</v>
      </c>
      <c r="O330" s="84">
        <f t="shared" si="2"/>
        <v>14</v>
      </c>
      <c r="P330" s="24"/>
      <c r="Q330" s="89">
        <v>3.0</v>
      </c>
      <c r="R330" s="79">
        <v>100.0</v>
      </c>
      <c r="S330" s="86" t="s">
        <v>1589</v>
      </c>
      <c r="T330" s="79" t="s">
        <v>156</v>
      </c>
      <c r="U330" s="28"/>
      <c r="V330" s="92" t="s">
        <v>3083</v>
      </c>
      <c r="W330" s="24"/>
      <c r="X330" s="51"/>
      <c r="Y330" s="31">
        <v>3.0</v>
      </c>
      <c r="Z330" s="32">
        <v>3.0</v>
      </c>
      <c r="AA330" s="24"/>
      <c r="AB330" s="33"/>
      <c r="AC330" s="33"/>
      <c r="AD330" s="33"/>
    </row>
    <row r="331" ht="15.0" customHeight="1">
      <c r="A331" s="71">
        <v>312.0</v>
      </c>
      <c r="B331" s="73" t="s">
        <v>3084</v>
      </c>
      <c r="C331" s="71" t="s">
        <v>580</v>
      </c>
      <c r="D331" s="73" t="s">
        <v>881</v>
      </c>
      <c r="E331" s="71" t="s">
        <v>1210</v>
      </c>
      <c r="F331" s="88">
        <v>100.0</v>
      </c>
      <c r="G331" s="71">
        <v>2.0</v>
      </c>
      <c r="H331" s="73">
        <v>2.0</v>
      </c>
      <c r="I331" s="71">
        <v>3.0</v>
      </c>
      <c r="J331" s="73">
        <v>3.0</v>
      </c>
      <c r="K331" s="71">
        <v>95.0</v>
      </c>
      <c r="L331" s="76">
        <f t="shared" si="1"/>
        <v>16</v>
      </c>
      <c r="M331" s="77">
        <v>1.0</v>
      </c>
      <c r="N331" s="79">
        <v>1.0</v>
      </c>
      <c r="O331" s="84">
        <f t="shared" si="2"/>
        <v>14</v>
      </c>
      <c r="P331" s="24"/>
      <c r="Q331" s="89">
        <v>3.0</v>
      </c>
      <c r="R331" s="79">
        <v>100.0</v>
      </c>
      <c r="S331" s="86" t="s">
        <v>1589</v>
      </c>
      <c r="T331" s="79" t="s">
        <v>157</v>
      </c>
      <c r="U331" s="28"/>
      <c r="V331" s="92" t="s">
        <v>2987</v>
      </c>
      <c r="W331" s="24"/>
      <c r="X331" s="51"/>
      <c r="Y331" s="31">
        <v>3.0</v>
      </c>
      <c r="Z331" s="32">
        <v>3.0</v>
      </c>
      <c r="AA331" s="24"/>
      <c r="AB331" s="33"/>
      <c r="AC331" s="33"/>
      <c r="AD331" s="33"/>
    </row>
    <row r="332" ht="15.0" customHeight="1">
      <c r="A332" s="34">
        <v>313.0</v>
      </c>
      <c r="B332" s="35" t="s">
        <v>3087</v>
      </c>
      <c r="C332" s="34" t="s">
        <v>548</v>
      </c>
      <c r="D332" s="35" t="s">
        <v>3089</v>
      </c>
      <c r="E332" s="34" t="s">
        <v>968</v>
      </c>
      <c r="F332" s="35">
        <v>100.0</v>
      </c>
      <c r="G332" s="34">
        <v>3.0</v>
      </c>
      <c r="H332" s="53">
        <v>3.0</v>
      </c>
      <c r="I332" s="34">
        <v>2.0</v>
      </c>
      <c r="J332" s="35">
        <v>3.0</v>
      </c>
      <c r="K332" s="34">
        <v>85.0</v>
      </c>
      <c r="L332" s="39">
        <f t="shared" si="1"/>
        <v>17</v>
      </c>
      <c r="M332" s="40">
        <v>1.0</v>
      </c>
      <c r="N332" s="41">
        <v>2.0</v>
      </c>
      <c r="O332" s="43">
        <f t="shared" si="2"/>
        <v>11</v>
      </c>
      <c r="P332" s="24"/>
      <c r="Q332" s="54">
        <v>4.0</v>
      </c>
      <c r="R332" s="41">
        <v>150.0</v>
      </c>
      <c r="S332" s="45" t="s">
        <v>1589</v>
      </c>
      <c r="T332" s="41" t="s">
        <v>157</v>
      </c>
      <c r="U332" s="28"/>
      <c r="V332" s="55"/>
      <c r="W332" s="24"/>
      <c r="X332" s="51"/>
      <c r="Y332" s="31">
        <v>3.0</v>
      </c>
      <c r="Z332" s="32">
        <v>3.0</v>
      </c>
      <c r="AA332" s="24"/>
      <c r="AB332" s="33"/>
      <c r="AC332" s="33"/>
      <c r="AD332" s="33"/>
    </row>
    <row r="333" ht="15.0" customHeight="1">
      <c r="A333" s="34">
        <v>314.0</v>
      </c>
      <c r="B333" s="35" t="s">
        <v>3092</v>
      </c>
      <c r="C333" s="34" t="s">
        <v>548</v>
      </c>
      <c r="D333" s="35" t="s">
        <v>3094</v>
      </c>
      <c r="E333" s="34" t="s">
        <v>968</v>
      </c>
      <c r="F333" s="35">
        <v>100.0</v>
      </c>
      <c r="G333" s="34">
        <v>2.0</v>
      </c>
      <c r="H333" s="53">
        <v>3.0</v>
      </c>
      <c r="I333" s="34">
        <v>3.0</v>
      </c>
      <c r="J333" s="35">
        <v>3.0</v>
      </c>
      <c r="K333" s="34">
        <v>85.0</v>
      </c>
      <c r="L333" s="39">
        <f t="shared" si="1"/>
        <v>17</v>
      </c>
      <c r="M333" s="40">
        <v>1.0</v>
      </c>
      <c r="N333" s="41">
        <v>2.0</v>
      </c>
      <c r="O333" s="43">
        <f t="shared" si="2"/>
        <v>11</v>
      </c>
      <c r="P333" s="24"/>
      <c r="Q333" s="54">
        <v>4.0</v>
      </c>
      <c r="R333" s="41">
        <v>150.0</v>
      </c>
      <c r="S333" s="45" t="s">
        <v>1589</v>
      </c>
      <c r="T333" s="41" t="s">
        <v>157</v>
      </c>
      <c r="U333" s="28"/>
      <c r="V333" s="55"/>
      <c r="W333" s="24"/>
      <c r="X333" s="51"/>
      <c r="Y333" s="31">
        <v>3.0</v>
      </c>
      <c r="Z333" s="32">
        <v>3.0</v>
      </c>
      <c r="AA333" s="24"/>
      <c r="AB333" s="33"/>
      <c r="AC333" s="33"/>
      <c r="AD333" s="33"/>
    </row>
    <row r="334" ht="15.0" customHeight="1">
      <c r="A334" s="34">
        <v>315.0</v>
      </c>
      <c r="B334" s="35" t="s">
        <v>3096</v>
      </c>
      <c r="C334" s="34" t="s">
        <v>294</v>
      </c>
      <c r="D334" s="35" t="s">
        <v>3098</v>
      </c>
      <c r="E334" s="34" t="s">
        <v>821</v>
      </c>
      <c r="F334" s="35">
        <v>90.0</v>
      </c>
      <c r="G334" s="93">
        <v>3.0</v>
      </c>
      <c r="H334" s="35">
        <v>2.0</v>
      </c>
      <c r="I334" s="34">
        <v>4.0</v>
      </c>
      <c r="J334" s="35">
        <v>3.0</v>
      </c>
      <c r="K334" s="34">
        <v>65.0</v>
      </c>
      <c r="L334" s="39">
        <f t="shared" si="1"/>
        <v>17</v>
      </c>
      <c r="M334" s="40">
        <v>1.0</v>
      </c>
      <c r="N334" s="41">
        <v>1.0</v>
      </c>
      <c r="O334" s="43">
        <f t="shared" si="2"/>
        <v>10</v>
      </c>
      <c r="P334" s="24"/>
      <c r="Q334" s="54" t="s">
        <v>443</v>
      </c>
      <c r="R334" s="41">
        <v>150.0</v>
      </c>
      <c r="S334" s="45" t="s">
        <v>3099</v>
      </c>
      <c r="T334" s="41" t="s">
        <v>3100</v>
      </c>
      <c r="U334" s="28"/>
      <c r="V334" s="68" t="s">
        <v>3049</v>
      </c>
      <c r="W334" s="24"/>
      <c r="X334" s="51"/>
      <c r="Y334" s="31">
        <v>2.0</v>
      </c>
      <c r="Z334" s="32">
        <v>3.0</v>
      </c>
      <c r="AA334" s="24"/>
      <c r="AB334" s="33"/>
      <c r="AC334" s="33"/>
      <c r="AD334" s="33"/>
    </row>
    <row r="335" ht="15.0" customHeight="1">
      <c r="A335" s="71">
        <v>316.0</v>
      </c>
      <c r="B335" s="73" t="s">
        <v>3101</v>
      </c>
      <c r="C335" s="71" t="s">
        <v>616</v>
      </c>
      <c r="D335" s="73" t="s">
        <v>3103</v>
      </c>
      <c r="E335" s="71" t="s">
        <v>737</v>
      </c>
      <c r="F335" s="73">
        <v>100.0</v>
      </c>
      <c r="G335" s="71">
        <v>2.0</v>
      </c>
      <c r="H335" s="73">
        <v>2.0</v>
      </c>
      <c r="I335" s="71">
        <v>2.0</v>
      </c>
      <c r="J335" s="73">
        <v>2.0</v>
      </c>
      <c r="K335" s="71">
        <v>40.0</v>
      </c>
      <c r="L335" s="76">
        <f t="shared" si="1"/>
        <v>13</v>
      </c>
      <c r="M335" s="77">
        <v>1.0</v>
      </c>
      <c r="N335" s="79">
        <v>2.0</v>
      </c>
      <c r="O335" s="84">
        <f t="shared" si="2"/>
        <v>5</v>
      </c>
      <c r="P335" s="24"/>
      <c r="Q335" s="77">
        <v>2.0</v>
      </c>
      <c r="R335" s="79">
        <v>75.0</v>
      </c>
      <c r="S335" s="86" t="s">
        <v>398</v>
      </c>
      <c r="T335" s="79" t="s">
        <v>662</v>
      </c>
      <c r="U335" s="28"/>
      <c r="V335" s="87" t="s">
        <v>3105</v>
      </c>
      <c r="W335" s="24"/>
      <c r="X335" s="51"/>
      <c r="Y335" s="31">
        <v>1.0</v>
      </c>
      <c r="Z335" s="32">
        <v>2.0</v>
      </c>
      <c r="AA335" s="24"/>
      <c r="AB335" s="33"/>
      <c r="AC335" s="33"/>
      <c r="AD335" s="33"/>
    </row>
    <row r="336" ht="15.0" customHeight="1">
      <c r="A336" s="71">
        <v>317.0</v>
      </c>
      <c r="B336" s="73" t="s">
        <v>3106</v>
      </c>
      <c r="C336" s="71" t="s">
        <v>616</v>
      </c>
      <c r="D336" s="73" t="s">
        <v>3103</v>
      </c>
      <c r="E336" s="71" t="s">
        <v>737</v>
      </c>
      <c r="F336" s="73">
        <v>110.0</v>
      </c>
      <c r="G336" s="71">
        <v>3.0</v>
      </c>
      <c r="H336" s="73">
        <v>3.0</v>
      </c>
      <c r="I336" s="71">
        <v>3.0</v>
      </c>
      <c r="J336" s="73">
        <v>3.0</v>
      </c>
      <c r="K336" s="71">
        <v>55.0</v>
      </c>
      <c r="L336" s="76">
        <f t="shared" si="1"/>
        <v>18</v>
      </c>
      <c r="M336" s="77">
        <v>3.0</v>
      </c>
      <c r="N336" s="79">
        <v>4.0</v>
      </c>
      <c r="O336" s="84">
        <f t="shared" si="2"/>
        <v>5</v>
      </c>
      <c r="P336" s="24"/>
      <c r="Q336" s="89" t="s">
        <v>443</v>
      </c>
      <c r="R336" s="79">
        <v>225.0</v>
      </c>
      <c r="S336" s="86" t="s">
        <v>398</v>
      </c>
      <c r="T336" s="79" t="s">
        <v>662</v>
      </c>
      <c r="U336" s="28"/>
      <c r="V336" s="87" t="s">
        <v>3109</v>
      </c>
      <c r="W336" s="24"/>
      <c r="X336" s="51"/>
      <c r="Y336" s="31">
        <v>3.0</v>
      </c>
      <c r="Z336" s="32">
        <v>3.0</v>
      </c>
      <c r="AA336" s="24"/>
      <c r="AB336" s="33"/>
      <c r="AC336" s="33"/>
      <c r="AD336" s="33"/>
    </row>
    <row r="337" ht="15.0" customHeight="1">
      <c r="A337" s="71">
        <v>318.0</v>
      </c>
      <c r="B337" s="73" t="s">
        <v>3110</v>
      </c>
      <c r="C337" s="71" t="s">
        <v>3111</v>
      </c>
      <c r="D337" s="73" t="s">
        <v>1029</v>
      </c>
      <c r="E337" s="71" t="s">
        <v>1101</v>
      </c>
      <c r="F337" s="73">
        <v>90.0</v>
      </c>
      <c r="G337" s="71">
        <v>3.0</v>
      </c>
      <c r="H337" s="73">
        <v>1.0</v>
      </c>
      <c r="I337" s="71">
        <v>3.0</v>
      </c>
      <c r="J337" s="73">
        <v>1.0</v>
      </c>
      <c r="K337" s="71">
        <v>65.0</v>
      </c>
      <c r="L337" s="76">
        <f t="shared" si="1"/>
        <v>13</v>
      </c>
      <c r="M337" s="77">
        <v>1.0</v>
      </c>
      <c r="N337" s="79">
        <v>2.0</v>
      </c>
      <c r="O337" s="84">
        <f t="shared" si="2"/>
        <v>13</v>
      </c>
      <c r="P337" s="24"/>
      <c r="Q337" s="77">
        <v>2.0</v>
      </c>
      <c r="R337" s="79">
        <v>75.0</v>
      </c>
      <c r="S337" s="86" t="s">
        <v>398</v>
      </c>
      <c r="T337" s="79" t="s">
        <v>153</v>
      </c>
      <c r="U337" s="28"/>
      <c r="V337" s="92" t="s">
        <v>738</v>
      </c>
      <c r="W337" s="24"/>
      <c r="X337" s="51"/>
      <c r="Y337" s="31">
        <v>1.0</v>
      </c>
      <c r="Z337" s="32">
        <v>2.0</v>
      </c>
      <c r="AA337" s="24"/>
      <c r="AB337" s="33"/>
      <c r="AC337" s="33"/>
      <c r="AD337" s="33"/>
    </row>
    <row r="338" ht="15.0" customHeight="1">
      <c r="A338" s="34">
        <v>319.0</v>
      </c>
      <c r="B338" s="35" t="s">
        <v>2306</v>
      </c>
      <c r="C338" s="34" t="s">
        <v>3111</v>
      </c>
      <c r="D338" s="35" t="s">
        <v>1029</v>
      </c>
      <c r="E338" s="34" t="s">
        <v>1101</v>
      </c>
      <c r="F338" s="35">
        <v>100.0</v>
      </c>
      <c r="G338" s="34">
        <v>5.0</v>
      </c>
      <c r="H338" s="35">
        <v>2.0</v>
      </c>
      <c r="I338" s="34">
        <v>3.0</v>
      </c>
      <c r="J338" s="35">
        <v>2.0</v>
      </c>
      <c r="K338" s="34">
        <v>95.0</v>
      </c>
      <c r="L338" s="39">
        <f t="shared" si="1"/>
        <v>18</v>
      </c>
      <c r="M338" s="40">
        <v>3.0</v>
      </c>
      <c r="N338" s="41">
        <v>4.0</v>
      </c>
      <c r="O338" s="43">
        <f t="shared" si="2"/>
        <v>14</v>
      </c>
      <c r="P338" s="24"/>
      <c r="Q338" s="54" t="s">
        <v>443</v>
      </c>
      <c r="R338" s="41">
        <v>240.0</v>
      </c>
      <c r="S338" s="45" t="s">
        <v>3115</v>
      </c>
      <c r="T338" s="41" t="s">
        <v>722</v>
      </c>
      <c r="U338" s="28"/>
      <c r="V338" s="55"/>
      <c r="W338" s="24"/>
      <c r="X338" s="51"/>
      <c r="Y338" s="31">
        <v>3.0</v>
      </c>
      <c r="Z338" s="32">
        <v>3.0</v>
      </c>
      <c r="AA338" s="24"/>
      <c r="AB338" s="33"/>
      <c r="AC338" s="33"/>
      <c r="AD338" s="33"/>
    </row>
    <row r="339" ht="15.0" customHeight="1">
      <c r="A339" s="34">
        <v>320.0</v>
      </c>
      <c r="B339" s="35" t="s">
        <v>3117</v>
      </c>
      <c r="C339" s="34" t="s">
        <v>629</v>
      </c>
      <c r="D339" s="35" t="s">
        <v>3118</v>
      </c>
      <c r="E339" s="34" t="s">
        <v>974</v>
      </c>
      <c r="F339" s="35">
        <v>120.0</v>
      </c>
      <c r="G339" s="34">
        <v>3.0</v>
      </c>
      <c r="H339" s="35">
        <v>2.0</v>
      </c>
      <c r="I339" s="34">
        <v>3.0</v>
      </c>
      <c r="J339" s="35">
        <v>2.0</v>
      </c>
      <c r="K339" s="34">
        <v>60.0</v>
      </c>
      <c r="L339" s="39">
        <f t="shared" si="1"/>
        <v>18</v>
      </c>
      <c r="M339" s="40">
        <v>4.0</v>
      </c>
      <c r="N339" s="41">
        <v>5.0</v>
      </c>
      <c r="O339" s="43">
        <f t="shared" si="2"/>
        <v>11</v>
      </c>
      <c r="P339" s="24"/>
      <c r="Q339" s="40">
        <v>4.0</v>
      </c>
      <c r="R339" s="41">
        <v>175.0</v>
      </c>
      <c r="S339" s="45" t="s">
        <v>398</v>
      </c>
      <c r="T339" s="41" t="s">
        <v>831</v>
      </c>
      <c r="U339" s="28"/>
      <c r="V339" s="55"/>
      <c r="W339" s="24"/>
      <c r="X339" s="51"/>
      <c r="Y339" s="31">
        <v>1.0</v>
      </c>
      <c r="Z339" s="32">
        <v>2.0</v>
      </c>
      <c r="AA339" s="24"/>
      <c r="AB339" s="33"/>
      <c r="AC339" s="33"/>
      <c r="AD339" s="33"/>
    </row>
    <row r="340" ht="15.0" customHeight="1">
      <c r="A340" s="34">
        <v>321.0</v>
      </c>
      <c r="B340" s="35" t="s">
        <v>3120</v>
      </c>
      <c r="C340" s="34" t="s">
        <v>629</v>
      </c>
      <c r="D340" s="35" t="s">
        <v>3118</v>
      </c>
      <c r="E340" s="34" t="s">
        <v>974</v>
      </c>
      <c r="F340" s="35">
        <v>130.0</v>
      </c>
      <c r="G340" s="34">
        <v>3.0</v>
      </c>
      <c r="H340" s="35">
        <v>2.0</v>
      </c>
      <c r="I340" s="34">
        <v>3.0</v>
      </c>
      <c r="J340" s="35">
        <v>2.0</v>
      </c>
      <c r="K340" s="34">
        <v>60.0</v>
      </c>
      <c r="L340" s="39">
        <f t="shared" si="1"/>
        <v>20</v>
      </c>
      <c r="M340" s="40">
        <v>7.0</v>
      </c>
      <c r="N340" s="41">
        <v>8.0</v>
      </c>
      <c r="O340" s="43">
        <f t="shared" si="2"/>
        <v>5</v>
      </c>
      <c r="P340" s="24"/>
      <c r="Q340" s="54" t="s">
        <v>443</v>
      </c>
      <c r="R340" s="41">
        <v>240.0</v>
      </c>
      <c r="S340" s="45" t="s">
        <v>398</v>
      </c>
      <c r="T340" s="41" t="s">
        <v>831</v>
      </c>
      <c r="U340" s="28"/>
      <c r="V340" s="55"/>
      <c r="W340" s="24"/>
      <c r="X340" s="51"/>
      <c r="Y340" s="31">
        <v>3.0</v>
      </c>
      <c r="Z340" s="32">
        <v>3.0</v>
      </c>
      <c r="AA340" s="24"/>
      <c r="AB340" s="33"/>
      <c r="AC340" s="33"/>
      <c r="AD340" s="33"/>
    </row>
    <row r="341" ht="15.0" customHeight="1">
      <c r="A341" s="71">
        <v>322.0</v>
      </c>
      <c r="B341" s="73" t="s">
        <v>3122</v>
      </c>
      <c r="C341" s="71" t="s">
        <v>3124</v>
      </c>
      <c r="D341" s="73" t="s">
        <v>3125</v>
      </c>
      <c r="E341" s="71" t="s">
        <v>927</v>
      </c>
      <c r="F341" s="88">
        <v>100.0</v>
      </c>
      <c r="G341" s="74">
        <v>3.0</v>
      </c>
      <c r="H341" s="73">
        <v>2.0</v>
      </c>
      <c r="I341" s="71">
        <v>3.0</v>
      </c>
      <c r="J341" s="73">
        <v>2.0</v>
      </c>
      <c r="K341" s="71">
        <v>35.0</v>
      </c>
      <c r="L341" s="76">
        <f t="shared" si="1"/>
        <v>15</v>
      </c>
      <c r="M341" s="77">
        <v>1.0</v>
      </c>
      <c r="N341" s="79">
        <v>2.0</v>
      </c>
      <c r="O341" s="84">
        <f t="shared" si="2"/>
        <v>5</v>
      </c>
      <c r="P341" s="24"/>
      <c r="Q341" s="77">
        <v>2.0</v>
      </c>
      <c r="R341" s="79">
        <v>45.0</v>
      </c>
      <c r="S341" s="86" t="s">
        <v>398</v>
      </c>
      <c r="T341" s="79" t="s">
        <v>156</v>
      </c>
      <c r="U341" s="28"/>
      <c r="V341" s="92" t="s">
        <v>931</v>
      </c>
      <c r="W341" s="24"/>
      <c r="X341" s="51"/>
      <c r="Y341" s="31">
        <v>1.0</v>
      </c>
      <c r="Z341" s="32">
        <v>2.0</v>
      </c>
      <c r="AA341" s="24"/>
      <c r="AB341" s="33"/>
      <c r="AC341" s="33"/>
      <c r="AD341" s="33"/>
    </row>
    <row r="342" ht="15.0" customHeight="1">
      <c r="A342" s="71">
        <v>323.0</v>
      </c>
      <c r="B342" s="73" t="s">
        <v>2192</v>
      </c>
      <c r="C342" s="71" t="s">
        <v>3124</v>
      </c>
      <c r="D342" s="73" t="s">
        <v>3128</v>
      </c>
      <c r="E342" s="71" t="s">
        <v>543</v>
      </c>
      <c r="F342" s="73">
        <v>100.0</v>
      </c>
      <c r="G342" s="71">
        <v>4.0</v>
      </c>
      <c r="H342" s="73">
        <v>3.0</v>
      </c>
      <c r="I342" s="71">
        <v>4.0</v>
      </c>
      <c r="J342" s="73">
        <v>3.0</v>
      </c>
      <c r="K342" s="71">
        <v>40.0</v>
      </c>
      <c r="L342" s="76">
        <f t="shared" si="1"/>
        <v>19</v>
      </c>
      <c r="M342" s="77">
        <v>4.0</v>
      </c>
      <c r="N342" s="79">
        <v>6.0</v>
      </c>
      <c r="O342" s="84">
        <f t="shared" si="2"/>
        <v>5</v>
      </c>
      <c r="P342" s="24"/>
      <c r="Q342" s="89" t="s">
        <v>443</v>
      </c>
      <c r="R342" s="79">
        <v>150.0</v>
      </c>
      <c r="S342" s="86" t="s">
        <v>3129</v>
      </c>
      <c r="T342" s="79" t="s">
        <v>648</v>
      </c>
      <c r="U342" s="28"/>
      <c r="V342" s="90"/>
      <c r="W342" s="24"/>
      <c r="X342" s="51"/>
      <c r="Y342" s="31">
        <v>3.0</v>
      </c>
      <c r="Z342" s="32">
        <v>3.0</v>
      </c>
      <c r="AA342" s="24"/>
      <c r="AB342" s="33"/>
      <c r="AC342" s="33"/>
      <c r="AD342" s="33"/>
    </row>
    <row r="343" ht="15.0" customHeight="1">
      <c r="A343" s="71">
        <v>324.0</v>
      </c>
      <c r="B343" s="73" t="s">
        <v>3131</v>
      </c>
      <c r="C343" s="71" t="s">
        <v>535</v>
      </c>
      <c r="D343" s="88" t="s">
        <v>3132</v>
      </c>
      <c r="E343" s="71" t="s">
        <v>1064</v>
      </c>
      <c r="F343" s="73">
        <v>100.0</v>
      </c>
      <c r="G343" s="71">
        <v>3.0</v>
      </c>
      <c r="H343" s="88">
        <v>6.0</v>
      </c>
      <c r="I343" s="71">
        <v>3.0</v>
      </c>
      <c r="J343" s="73">
        <v>3.0</v>
      </c>
      <c r="K343" s="71">
        <v>20.0</v>
      </c>
      <c r="L343" s="76">
        <f t="shared" si="1"/>
        <v>19</v>
      </c>
      <c r="M343" s="77">
        <v>1.0</v>
      </c>
      <c r="N343" s="79">
        <v>4.0</v>
      </c>
      <c r="O343" s="84">
        <f t="shared" si="2"/>
        <v>5</v>
      </c>
      <c r="P343" s="24"/>
      <c r="Q343" s="89">
        <v>4.0</v>
      </c>
      <c r="R343" s="79">
        <v>210.0</v>
      </c>
      <c r="S343" s="86" t="s">
        <v>1589</v>
      </c>
      <c r="T343" s="79" t="s">
        <v>154</v>
      </c>
      <c r="U343" s="28"/>
      <c r="V343" s="90"/>
      <c r="W343" s="24"/>
      <c r="X343" s="51"/>
      <c r="Y343" s="31">
        <v>3.0</v>
      </c>
      <c r="Z343" s="32">
        <v>3.0</v>
      </c>
      <c r="AA343" s="24"/>
      <c r="AB343" s="33"/>
      <c r="AC343" s="33"/>
      <c r="AD343" s="33"/>
    </row>
    <row r="344" ht="15.0" customHeight="1">
      <c r="A344" s="34">
        <v>325.0</v>
      </c>
      <c r="B344" s="35" t="s">
        <v>3134</v>
      </c>
      <c r="C344" s="34" t="s">
        <v>620</v>
      </c>
      <c r="D344" s="35" t="s">
        <v>3135</v>
      </c>
      <c r="E344" s="34" t="s">
        <v>737</v>
      </c>
      <c r="F344" s="53">
        <v>100.0</v>
      </c>
      <c r="G344" s="34">
        <v>1.0</v>
      </c>
      <c r="H344" s="35">
        <v>2.0</v>
      </c>
      <c r="I344" s="34">
        <v>3.0</v>
      </c>
      <c r="J344" s="35">
        <v>3.0</v>
      </c>
      <c r="K344" s="34">
        <v>60.0</v>
      </c>
      <c r="L344" s="39">
        <f t="shared" si="1"/>
        <v>15</v>
      </c>
      <c r="M344" s="40">
        <v>1.0</v>
      </c>
      <c r="N344" s="41">
        <v>3.0</v>
      </c>
      <c r="O344" s="43">
        <f t="shared" si="2"/>
        <v>11</v>
      </c>
      <c r="P344" s="24"/>
      <c r="Q344" s="40">
        <v>2.0</v>
      </c>
      <c r="R344" s="41">
        <v>45.0</v>
      </c>
      <c r="S344" s="45" t="s">
        <v>398</v>
      </c>
      <c r="T344" s="41" t="s">
        <v>157</v>
      </c>
      <c r="U344" s="28"/>
      <c r="V344" s="68" t="s">
        <v>3137</v>
      </c>
      <c r="W344" s="24"/>
      <c r="X344" s="51"/>
      <c r="Y344" s="31">
        <v>1.0</v>
      </c>
      <c r="Z344" s="32">
        <v>2.0</v>
      </c>
      <c r="AA344" s="24"/>
      <c r="AB344" s="33"/>
      <c r="AC344" s="33"/>
      <c r="AD344" s="33"/>
    </row>
    <row r="345" ht="15.0" customHeight="1">
      <c r="A345" s="34">
        <v>326.0</v>
      </c>
      <c r="B345" s="35" t="s">
        <v>3138</v>
      </c>
      <c r="C345" s="34" t="s">
        <v>620</v>
      </c>
      <c r="D345" s="35" t="s">
        <v>3135</v>
      </c>
      <c r="E345" s="34" t="s">
        <v>737</v>
      </c>
      <c r="F345" s="35">
        <v>100.0</v>
      </c>
      <c r="G345" s="34">
        <v>2.0</v>
      </c>
      <c r="H345" s="35">
        <v>3.0</v>
      </c>
      <c r="I345" s="34">
        <v>3.0</v>
      </c>
      <c r="J345" s="35">
        <v>4.0</v>
      </c>
      <c r="K345" s="34">
        <v>80.0</v>
      </c>
      <c r="L345" s="39">
        <f t="shared" si="1"/>
        <v>18</v>
      </c>
      <c r="M345" s="40">
        <v>2.0</v>
      </c>
      <c r="N345" s="41">
        <v>4.0</v>
      </c>
      <c r="O345" s="43">
        <f t="shared" si="2"/>
        <v>10</v>
      </c>
      <c r="P345" s="24"/>
      <c r="Q345" s="54" t="s">
        <v>443</v>
      </c>
      <c r="R345" s="41">
        <v>240.0</v>
      </c>
      <c r="S345" s="45" t="s">
        <v>398</v>
      </c>
      <c r="T345" s="41" t="s">
        <v>157</v>
      </c>
      <c r="U345" s="28"/>
      <c r="V345" s="55"/>
      <c r="W345" s="24"/>
      <c r="X345" s="51"/>
      <c r="Y345" s="31">
        <v>3.0</v>
      </c>
      <c r="Z345" s="32">
        <v>3.0</v>
      </c>
      <c r="AA345" s="24"/>
      <c r="AB345" s="33"/>
      <c r="AC345" s="33"/>
      <c r="AD345" s="33"/>
    </row>
    <row r="346" ht="15.0" customHeight="1">
      <c r="A346" s="34">
        <v>327.0</v>
      </c>
      <c r="B346" s="35" t="s">
        <v>3140</v>
      </c>
      <c r="C346" s="34" t="s">
        <v>613</v>
      </c>
      <c r="D346" s="35" t="s">
        <v>3141</v>
      </c>
      <c r="E346" s="34" t="s">
        <v>611</v>
      </c>
      <c r="F346" s="53">
        <v>100.0</v>
      </c>
      <c r="G346" s="93">
        <v>3.0</v>
      </c>
      <c r="H346" s="53">
        <v>3.0</v>
      </c>
      <c r="I346" s="93">
        <v>3.0</v>
      </c>
      <c r="J346" s="53">
        <v>3.0</v>
      </c>
      <c r="K346" s="34">
        <v>60.0</v>
      </c>
      <c r="L346" s="39">
        <f t="shared" si="1"/>
        <v>18</v>
      </c>
      <c r="M346" s="40">
        <v>2.0</v>
      </c>
      <c r="N346" s="41">
        <v>1.0</v>
      </c>
      <c r="O346" s="43">
        <f t="shared" si="2"/>
        <v>5</v>
      </c>
      <c r="P346" s="24"/>
      <c r="Q346" s="40">
        <v>2.0</v>
      </c>
      <c r="R346" s="41">
        <v>45.0</v>
      </c>
      <c r="S346" s="45" t="s">
        <v>1589</v>
      </c>
      <c r="T346" s="41" t="s">
        <v>2159</v>
      </c>
      <c r="U346" s="28"/>
      <c r="V346" s="68" t="s">
        <v>3143</v>
      </c>
      <c r="W346" s="24"/>
      <c r="X346" s="51"/>
      <c r="Y346" s="31">
        <v>3.0</v>
      </c>
      <c r="Z346" s="32">
        <v>3.0</v>
      </c>
      <c r="AA346" s="24"/>
      <c r="AB346" s="33"/>
      <c r="AC346" s="33"/>
      <c r="AD346" s="33"/>
    </row>
    <row r="347" ht="15.0" customHeight="1">
      <c r="A347" s="71">
        <v>328.0</v>
      </c>
      <c r="B347" s="73" t="s">
        <v>3144</v>
      </c>
      <c r="C347" s="71" t="s">
        <v>606</v>
      </c>
      <c r="D347" s="73" t="s">
        <v>3145</v>
      </c>
      <c r="E347" s="71" t="s">
        <v>885</v>
      </c>
      <c r="F347" s="73">
        <v>90.0</v>
      </c>
      <c r="G347" s="71">
        <v>4.0</v>
      </c>
      <c r="H347" s="73">
        <v>2.0</v>
      </c>
      <c r="I347" s="71">
        <v>2.0</v>
      </c>
      <c r="J347" s="73">
        <v>2.0</v>
      </c>
      <c r="K347" s="71">
        <v>10.0</v>
      </c>
      <c r="L347" s="76">
        <f t="shared" si="1"/>
        <v>13</v>
      </c>
      <c r="M347" s="77">
        <v>1.0</v>
      </c>
      <c r="N347" s="79">
        <v>2.0</v>
      </c>
      <c r="O347" s="84">
        <f t="shared" si="2"/>
        <v>5</v>
      </c>
      <c r="P347" s="24"/>
      <c r="Q347" s="77">
        <v>2.0</v>
      </c>
      <c r="R347" s="79">
        <v>45.0</v>
      </c>
      <c r="S347" s="86" t="s">
        <v>398</v>
      </c>
      <c r="T347" s="79" t="s">
        <v>153</v>
      </c>
      <c r="U347" s="28"/>
      <c r="V347" s="90"/>
      <c r="W347" s="24"/>
      <c r="X347" s="51"/>
      <c r="Y347" s="31">
        <v>1.0</v>
      </c>
      <c r="Z347" s="32">
        <v>3.0</v>
      </c>
      <c r="AA347" s="24"/>
      <c r="AB347" s="33"/>
      <c r="AC347" s="33"/>
      <c r="AD347" s="33"/>
    </row>
    <row r="348" ht="15.0" customHeight="1">
      <c r="A348" s="71">
        <v>329.0</v>
      </c>
      <c r="B348" s="73" t="s">
        <v>3147</v>
      </c>
      <c r="C348" s="71" t="s">
        <v>3148</v>
      </c>
      <c r="D348" s="73" t="s">
        <v>824</v>
      </c>
      <c r="E348" s="71" t="s">
        <v>824</v>
      </c>
      <c r="F348" s="73">
        <v>90.0</v>
      </c>
      <c r="G348" s="71">
        <v>3.0</v>
      </c>
      <c r="H348" s="73">
        <v>2.0</v>
      </c>
      <c r="I348" s="71">
        <v>2.0</v>
      </c>
      <c r="J348" s="73">
        <v>2.0</v>
      </c>
      <c r="K348" s="71">
        <v>70.0</v>
      </c>
      <c r="L348" s="76">
        <f t="shared" si="1"/>
        <v>14</v>
      </c>
      <c r="M348" s="77">
        <v>2.0</v>
      </c>
      <c r="N348" s="79">
        <v>2.0</v>
      </c>
      <c r="O348" s="84">
        <f t="shared" si="2"/>
        <v>11</v>
      </c>
      <c r="P348" s="24"/>
      <c r="Q348" s="89" t="s">
        <v>443</v>
      </c>
      <c r="R348" s="79">
        <v>180.0</v>
      </c>
      <c r="S348" s="86" t="s">
        <v>398</v>
      </c>
      <c r="T348" s="79" t="s">
        <v>153</v>
      </c>
      <c r="U348" s="28"/>
      <c r="V348" s="90"/>
      <c r="W348" s="24"/>
      <c r="X348" s="51"/>
      <c r="Y348" s="31">
        <v>2.0</v>
      </c>
      <c r="Z348" s="32">
        <v>3.0</v>
      </c>
      <c r="AA348" s="24"/>
      <c r="AB348" s="33"/>
      <c r="AC348" s="33"/>
      <c r="AD348" s="33"/>
    </row>
    <row r="349" ht="15.0" customHeight="1">
      <c r="A349" s="71">
        <v>330.0</v>
      </c>
      <c r="B349" s="73" t="s">
        <v>3150</v>
      </c>
      <c r="C349" s="71" t="s">
        <v>3148</v>
      </c>
      <c r="D349" s="73" t="s">
        <v>824</v>
      </c>
      <c r="E349" s="71" t="s">
        <v>824</v>
      </c>
      <c r="F349" s="73">
        <v>100.0</v>
      </c>
      <c r="G349" s="71">
        <v>4.0</v>
      </c>
      <c r="H349" s="73">
        <v>3.0</v>
      </c>
      <c r="I349" s="71">
        <v>3.0</v>
      </c>
      <c r="J349" s="73">
        <v>3.0</v>
      </c>
      <c r="K349" s="71">
        <v>100.0</v>
      </c>
      <c r="L349" s="76">
        <f t="shared" si="1"/>
        <v>20</v>
      </c>
      <c r="M349" s="77">
        <v>4.0</v>
      </c>
      <c r="N349" s="79">
        <v>4.0</v>
      </c>
      <c r="O349" s="84">
        <f t="shared" si="2"/>
        <v>15</v>
      </c>
      <c r="P349" s="24"/>
      <c r="Q349" s="89" t="s">
        <v>443</v>
      </c>
      <c r="R349" s="79">
        <v>255.0</v>
      </c>
      <c r="S349" s="86" t="s">
        <v>398</v>
      </c>
      <c r="T349" s="79" t="s">
        <v>153</v>
      </c>
      <c r="U349" s="28"/>
      <c r="V349" s="90"/>
      <c r="W349" s="24"/>
      <c r="X349" s="51"/>
      <c r="Y349" s="31">
        <v>3.0</v>
      </c>
      <c r="Z349" s="32">
        <v>3.0</v>
      </c>
      <c r="AA349" s="24"/>
      <c r="AB349" s="33"/>
      <c r="AC349" s="33"/>
      <c r="AD349" s="33"/>
    </row>
    <row r="350" ht="15.0" customHeight="1">
      <c r="A350" s="34">
        <v>331.0</v>
      </c>
      <c r="B350" s="35" t="s">
        <v>3152</v>
      </c>
      <c r="C350" s="34" t="s">
        <v>601</v>
      </c>
      <c r="D350" s="35" t="s">
        <v>841</v>
      </c>
      <c r="E350" s="34" t="s">
        <v>1213</v>
      </c>
      <c r="F350" s="35">
        <v>90.0</v>
      </c>
      <c r="G350" s="34">
        <v>3.0</v>
      </c>
      <c r="H350" s="35">
        <v>2.0</v>
      </c>
      <c r="I350" s="34">
        <v>3.0</v>
      </c>
      <c r="J350" s="35">
        <v>2.0</v>
      </c>
      <c r="K350" s="34">
        <v>35.0</v>
      </c>
      <c r="L350" s="39">
        <f t="shared" si="1"/>
        <v>14</v>
      </c>
      <c r="M350" s="40">
        <v>1.0</v>
      </c>
      <c r="N350" s="41">
        <v>4.0</v>
      </c>
      <c r="O350" s="43">
        <f t="shared" si="2"/>
        <v>5</v>
      </c>
      <c r="P350" s="24"/>
      <c r="Q350" s="40">
        <v>2.0</v>
      </c>
      <c r="R350" s="41">
        <v>110.0</v>
      </c>
      <c r="S350" s="45" t="s">
        <v>398</v>
      </c>
      <c r="T350" s="41" t="s">
        <v>831</v>
      </c>
      <c r="U350" s="28"/>
      <c r="V350" s="68" t="s">
        <v>3154</v>
      </c>
      <c r="W350" s="24"/>
      <c r="X350" s="51"/>
      <c r="Y350" s="31">
        <v>1.0</v>
      </c>
      <c r="Z350" s="32">
        <v>2.0</v>
      </c>
      <c r="AA350" s="24"/>
      <c r="AB350" s="33"/>
      <c r="AC350" s="33"/>
      <c r="AD350" s="33"/>
    </row>
    <row r="351" ht="15.0" customHeight="1">
      <c r="A351" s="34">
        <v>332.0</v>
      </c>
      <c r="B351" s="35" t="s">
        <v>3156</v>
      </c>
      <c r="C351" s="34" t="s">
        <v>2944</v>
      </c>
      <c r="D351" s="35" t="s">
        <v>841</v>
      </c>
      <c r="E351" s="34" t="s">
        <v>1213</v>
      </c>
      <c r="F351" s="35">
        <v>100.0</v>
      </c>
      <c r="G351" s="34">
        <v>4.0</v>
      </c>
      <c r="H351" s="53">
        <v>3.0</v>
      </c>
      <c r="I351" s="34">
        <v>4.0</v>
      </c>
      <c r="J351" s="53">
        <v>3.0</v>
      </c>
      <c r="K351" s="34">
        <v>55.0</v>
      </c>
      <c r="L351" s="39">
        <f t="shared" si="1"/>
        <v>19</v>
      </c>
      <c r="M351" s="40">
        <v>3.0</v>
      </c>
      <c r="N351" s="41">
        <v>4.0</v>
      </c>
      <c r="O351" s="43">
        <f t="shared" si="2"/>
        <v>5</v>
      </c>
      <c r="P351" s="24"/>
      <c r="Q351" s="54" t="s">
        <v>443</v>
      </c>
      <c r="R351" s="41">
        <v>240.0</v>
      </c>
      <c r="S351" s="45" t="s">
        <v>398</v>
      </c>
      <c r="T351" s="41" t="s">
        <v>831</v>
      </c>
      <c r="U351" s="28"/>
      <c r="V351" s="55"/>
      <c r="W351" s="24"/>
      <c r="X351" s="51"/>
      <c r="Y351" s="31">
        <v>3.0</v>
      </c>
      <c r="Z351" s="32">
        <v>3.0</v>
      </c>
      <c r="AA351" s="24"/>
      <c r="AB351" s="33"/>
      <c r="AC351" s="33"/>
      <c r="AD351" s="33"/>
    </row>
    <row r="352" ht="15.0" customHeight="1">
      <c r="A352" s="34">
        <v>333.0</v>
      </c>
      <c r="B352" s="35" t="s">
        <v>3160</v>
      </c>
      <c r="C352" s="34" t="s">
        <v>727</v>
      </c>
      <c r="D352" s="35" t="s">
        <v>909</v>
      </c>
      <c r="E352" s="34" t="s">
        <v>588</v>
      </c>
      <c r="F352" s="35">
        <v>90.0</v>
      </c>
      <c r="G352" s="34">
        <v>2.0</v>
      </c>
      <c r="H352" s="53">
        <v>3.0</v>
      </c>
      <c r="I352" s="34">
        <v>2.0</v>
      </c>
      <c r="J352" s="35">
        <v>3.0</v>
      </c>
      <c r="K352" s="34">
        <v>50.0</v>
      </c>
      <c r="L352" s="39">
        <f t="shared" si="1"/>
        <v>14</v>
      </c>
      <c r="M352" s="40">
        <v>1.0</v>
      </c>
      <c r="N352" s="41">
        <v>1.0</v>
      </c>
      <c r="O352" s="43">
        <f t="shared" si="2"/>
        <v>8</v>
      </c>
      <c r="P352" s="24"/>
      <c r="Q352" s="40">
        <v>2.0</v>
      </c>
      <c r="R352" s="41">
        <v>45.0</v>
      </c>
      <c r="S352" s="45" t="s">
        <v>398</v>
      </c>
      <c r="T352" s="41" t="s">
        <v>157</v>
      </c>
      <c r="U352" s="28"/>
      <c r="V352" s="55"/>
      <c r="W352" s="24"/>
      <c r="X352" s="51"/>
      <c r="Y352" s="31">
        <v>1.0</v>
      </c>
      <c r="Z352" s="32">
        <v>2.0</v>
      </c>
      <c r="AA352" s="24"/>
      <c r="AB352" s="33"/>
      <c r="AC352" s="33"/>
      <c r="AD352" s="33"/>
    </row>
    <row r="353" ht="15.0" customHeight="1">
      <c r="A353" s="71">
        <v>334.0</v>
      </c>
      <c r="B353" s="73" t="s">
        <v>2169</v>
      </c>
      <c r="C353" s="71" t="s">
        <v>1712</v>
      </c>
      <c r="D353" s="73" t="s">
        <v>909</v>
      </c>
      <c r="E353" s="71" t="s">
        <v>588</v>
      </c>
      <c r="F353" s="73">
        <v>100.0</v>
      </c>
      <c r="G353" s="71">
        <v>3.0</v>
      </c>
      <c r="H353" s="73">
        <v>3.0</v>
      </c>
      <c r="I353" s="71">
        <v>3.0</v>
      </c>
      <c r="J353" s="73">
        <v>4.0</v>
      </c>
      <c r="K353" s="71">
        <v>80.0</v>
      </c>
      <c r="L353" s="76">
        <f t="shared" si="1"/>
        <v>19</v>
      </c>
      <c r="M353" s="77">
        <v>2.0</v>
      </c>
      <c r="N353" s="79">
        <v>2.0</v>
      </c>
      <c r="O353" s="84">
        <f t="shared" si="2"/>
        <v>10</v>
      </c>
      <c r="P353" s="24"/>
      <c r="Q353" s="89" t="s">
        <v>443</v>
      </c>
      <c r="R353" s="79">
        <v>255.0</v>
      </c>
      <c r="S353" s="86" t="s">
        <v>3165</v>
      </c>
      <c r="T353" s="79" t="s">
        <v>668</v>
      </c>
      <c r="U353" s="28"/>
      <c r="V353" s="92" t="s">
        <v>2859</v>
      </c>
      <c r="W353" s="24"/>
      <c r="X353" s="51"/>
      <c r="Y353" s="31">
        <v>3.0</v>
      </c>
      <c r="Z353" s="32">
        <v>3.0</v>
      </c>
      <c r="AA353" s="24"/>
      <c r="AB353" s="33"/>
      <c r="AC353" s="33"/>
      <c r="AD353" s="33"/>
    </row>
    <row r="354" ht="15.0" customHeight="1">
      <c r="A354" s="71">
        <v>335.0</v>
      </c>
      <c r="B354" s="73" t="s">
        <v>3167</v>
      </c>
      <c r="C354" s="71" t="s">
        <v>613</v>
      </c>
      <c r="D354" s="73" t="s">
        <v>789</v>
      </c>
      <c r="E354" s="71" t="s">
        <v>1181</v>
      </c>
      <c r="F354" s="73">
        <v>100.0</v>
      </c>
      <c r="G354" s="71">
        <v>4.0</v>
      </c>
      <c r="H354" s="88">
        <v>3.0</v>
      </c>
      <c r="I354" s="74">
        <v>3.0</v>
      </c>
      <c r="J354" s="88">
        <v>3.0</v>
      </c>
      <c r="K354" s="71">
        <v>90.0</v>
      </c>
      <c r="L354" s="76">
        <f t="shared" si="1"/>
        <v>19</v>
      </c>
      <c r="M354" s="77">
        <v>3.0</v>
      </c>
      <c r="N354" s="79">
        <v>3.0</v>
      </c>
      <c r="O354" s="84">
        <f t="shared" si="2"/>
        <v>12</v>
      </c>
      <c r="P354" s="24"/>
      <c r="Q354" s="89">
        <v>4.0</v>
      </c>
      <c r="R354" s="79">
        <v>210.0</v>
      </c>
      <c r="S354" s="86" t="s">
        <v>1589</v>
      </c>
      <c r="T354" s="79" t="s">
        <v>153</v>
      </c>
      <c r="U354" s="28"/>
      <c r="V354" s="92" t="s">
        <v>738</v>
      </c>
      <c r="W354" s="24"/>
      <c r="X354" s="51"/>
      <c r="Y354" s="31">
        <v>3.0</v>
      </c>
      <c r="Z354" s="32">
        <v>3.0</v>
      </c>
      <c r="AA354" s="24"/>
      <c r="AB354" s="33"/>
      <c r="AC354" s="33"/>
      <c r="AD354" s="33"/>
    </row>
    <row r="355" ht="15.0" customHeight="1">
      <c r="A355" s="71">
        <v>336.0</v>
      </c>
      <c r="B355" s="73" t="s">
        <v>3170</v>
      </c>
      <c r="C355" s="71" t="s">
        <v>616</v>
      </c>
      <c r="D355" s="73" t="s">
        <v>684</v>
      </c>
      <c r="E355" s="71" t="s">
        <v>793</v>
      </c>
      <c r="F355" s="73">
        <v>100.0</v>
      </c>
      <c r="G355" s="71">
        <v>4.0</v>
      </c>
      <c r="H355" s="88">
        <v>3.0</v>
      </c>
      <c r="I355" s="71">
        <v>4.0</v>
      </c>
      <c r="J355" s="88">
        <v>3.0</v>
      </c>
      <c r="K355" s="71">
        <v>65.0</v>
      </c>
      <c r="L355" s="76">
        <f t="shared" si="1"/>
        <v>20</v>
      </c>
      <c r="M355" s="77">
        <v>3.0</v>
      </c>
      <c r="N355" s="79">
        <v>4.0</v>
      </c>
      <c r="O355" s="84">
        <f t="shared" si="2"/>
        <v>6</v>
      </c>
      <c r="P355" s="24"/>
      <c r="Q355" s="89">
        <v>4.0</v>
      </c>
      <c r="R355" s="79">
        <v>210.0</v>
      </c>
      <c r="S355" s="86" t="s">
        <v>1589</v>
      </c>
      <c r="T355" s="79" t="s">
        <v>831</v>
      </c>
      <c r="U355" s="28"/>
      <c r="V355" s="90"/>
      <c r="W355" s="24"/>
      <c r="X355" s="51"/>
      <c r="Y355" s="31">
        <v>3.0</v>
      </c>
      <c r="Z355" s="32">
        <v>3.0</v>
      </c>
      <c r="AA355" s="24"/>
      <c r="AB355" s="33"/>
      <c r="AC355" s="33"/>
      <c r="AD355" s="33"/>
    </row>
    <row r="356" ht="15.0" customHeight="1">
      <c r="A356" s="34">
        <v>337.0</v>
      </c>
      <c r="B356" s="35" t="s">
        <v>3174</v>
      </c>
      <c r="C356" s="34" t="s">
        <v>3175</v>
      </c>
      <c r="D356" s="35" t="s">
        <v>824</v>
      </c>
      <c r="E356" s="120"/>
      <c r="F356" s="35">
        <v>100.0</v>
      </c>
      <c r="G356" s="34">
        <v>2.0</v>
      </c>
      <c r="H356" s="35">
        <v>3.0</v>
      </c>
      <c r="I356" s="34">
        <v>3.0</v>
      </c>
      <c r="J356" s="35">
        <v>3.0</v>
      </c>
      <c r="K356" s="34">
        <v>70.0</v>
      </c>
      <c r="L356" s="39">
        <f t="shared" si="1"/>
        <v>17</v>
      </c>
      <c r="M356" s="40">
        <v>2.0</v>
      </c>
      <c r="N356" s="41">
        <v>5.0</v>
      </c>
      <c r="O356" s="43">
        <f t="shared" si="2"/>
        <v>8</v>
      </c>
      <c r="P356" s="24"/>
      <c r="Q356" s="54">
        <v>4.0</v>
      </c>
      <c r="R356" s="41">
        <v>255.0</v>
      </c>
      <c r="S356" s="45" t="s">
        <v>1589</v>
      </c>
      <c r="T356" s="41" t="s">
        <v>156</v>
      </c>
      <c r="U356" s="28"/>
      <c r="V356" s="68" t="s">
        <v>3179</v>
      </c>
      <c r="W356" s="24"/>
      <c r="X356" s="51"/>
      <c r="Y356" s="31">
        <v>3.0</v>
      </c>
      <c r="Z356" s="32">
        <v>3.0</v>
      </c>
      <c r="AA356" s="24"/>
      <c r="AB356" s="33"/>
      <c r="AC356" s="33"/>
      <c r="AD356" s="33"/>
    </row>
    <row r="357" ht="15.0" customHeight="1">
      <c r="A357" s="34">
        <v>338.0</v>
      </c>
      <c r="B357" s="35" t="s">
        <v>3180</v>
      </c>
      <c r="C357" s="34" t="s">
        <v>3175</v>
      </c>
      <c r="D357" s="35" t="s">
        <v>824</v>
      </c>
      <c r="E357" s="120"/>
      <c r="F357" s="35">
        <v>100.0</v>
      </c>
      <c r="G357" s="34">
        <v>3.0</v>
      </c>
      <c r="H357" s="35">
        <v>3.0</v>
      </c>
      <c r="I357" s="34">
        <v>2.0</v>
      </c>
      <c r="J357" s="35">
        <v>3.0</v>
      </c>
      <c r="K357" s="34">
        <v>70.0</v>
      </c>
      <c r="L357" s="39">
        <f t="shared" si="1"/>
        <v>17</v>
      </c>
      <c r="M357" s="40">
        <v>2.0</v>
      </c>
      <c r="N357" s="41">
        <v>5.0</v>
      </c>
      <c r="O357" s="43">
        <f t="shared" si="2"/>
        <v>8</v>
      </c>
      <c r="P357" s="24"/>
      <c r="Q357" s="54">
        <v>4.0</v>
      </c>
      <c r="R357" s="41">
        <v>255.0</v>
      </c>
      <c r="S357" s="45" t="s">
        <v>1589</v>
      </c>
      <c r="T357" s="41" t="s">
        <v>153</v>
      </c>
      <c r="U357" s="28"/>
      <c r="V357" s="68" t="s">
        <v>3182</v>
      </c>
      <c r="W357" s="24"/>
      <c r="X357" s="51"/>
      <c r="Y357" s="31">
        <v>3.0</v>
      </c>
      <c r="Z357" s="32">
        <v>3.0</v>
      </c>
      <c r="AA357" s="24"/>
      <c r="AB357" s="33"/>
      <c r="AC357" s="33"/>
      <c r="AD357" s="33"/>
    </row>
    <row r="358" ht="15.0" customHeight="1">
      <c r="A358" s="34">
        <v>339.0</v>
      </c>
      <c r="B358" s="35" t="s">
        <v>3183</v>
      </c>
      <c r="C358" s="34" t="s">
        <v>2197</v>
      </c>
      <c r="D358" s="35" t="s">
        <v>3184</v>
      </c>
      <c r="E358" s="34" t="s">
        <v>775</v>
      </c>
      <c r="F358" s="35">
        <v>90.0</v>
      </c>
      <c r="G358" s="34">
        <v>2.0</v>
      </c>
      <c r="H358" s="35">
        <v>2.0</v>
      </c>
      <c r="I358" s="34">
        <v>2.0</v>
      </c>
      <c r="J358" s="35">
        <v>2.0</v>
      </c>
      <c r="K358" s="34">
        <v>60.0</v>
      </c>
      <c r="L358" s="39">
        <f t="shared" si="1"/>
        <v>13</v>
      </c>
      <c r="M358" s="40">
        <v>1.0</v>
      </c>
      <c r="N358" s="41">
        <v>1.0</v>
      </c>
      <c r="O358" s="43">
        <f t="shared" si="2"/>
        <v>11</v>
      </c>
      <c r="P358" s="24"/>
      <c r="Q358" s="40">
        <v>2.0</v>
      </c>
      <c r="R358" s="41">
        <v>110.0</v>
      </c>
      <c r="S358" s="45" t="s">
        <v>398</v>
      </c>
      <c r="T358" s="41" t="s">
        <v>153</v>
      </c>
      <c r="U358" s="28"/>
      <c r="V358" s="55"/>
      <c r="W358" s="24"/>
      <c r="X358" s="51"/>
      <c r="Y358" s="31">
        <v>1.0</v>
      </c>
      <c r="Z358" s="32">
        <v>2.0</v>
      </c>
      <c r="AA358" s="24"/>
      <c r="AB358" s="33"/>
      <c r="AC358" s="33"/>
      <c r="AD358" s="33"/>
    </row>
    <row r="359" ht="15.0" customHeight="1">
      <c r="A359" s="71">
        <v>340.0</v>
      </c>
      <c r="B359" s="73" t="s">
        <v>3186</v>
      </c>
      <c r="C359" s="71" t="s">
        <v>2197</v>
      </c>
      <c r="D359" s="73" t="s">
        <v>3184</v>
      </c>
      <c r="E359" s="71" t="s">
        <v>775</v>
      </c>
      <c r="F359" s="73">
        <v>110.0</v>
      </c>
      <c r="G359" s="71">
        <v>3.0</v>
      </c>
      <c r="H359" s="73">
        <v>3.0</v>
      </c>
      <c r="I359" s="71">
        <v>3.0</v>
      </c>
      <c r="J359" s="73">
        <v>3.0</v>
      </c>
      <c r="K359" s="71">
        <v>60.0</v>
      </c>
      <c r="L359" s="76">
        <f t="shared" si="1"/>
        <v>19</v>
      </c>
      <c r="M359" s="77">
        <v>2.0</v>
      </c>
      <c r="N359" s="79">
        <v>2.0</v>
      </c>
      <c r="O359" s="84">
        <f t="shared" si="2"/>
        <v>5</v>
      </c>
      <c r="P359" s="24"/>
      <c r="Q359" s="89" t="s">
        <v>443</v>
      </c>
      <c r="R359" s="79">
        <v>225.0</v>
      </c>
      <c r="S359" s="86" t="s">
        <v>398</v>
      </c>
      <c r="T359" s="79" t="s">
        <v>153</v>
      </c>
      <c r="U359" s="28"/>
      <c r="V359" s="90"/>
      <c r="W359" s="24"/>
      <c r="X359" s="51"/>
      <c r="Y359" s="31">
        <v>3.0</v>
      </c>
      <c r="Z359" s="32">
        <v>3.0</v>
      </c>
      <c r="AA359" s="24"/>
      <c r="AB359" s="33"/>
      <c r="AC359" s="33"/>
      <c r="AD359" s="33"/>
    </row>
    <row r="360" ht="15.0" customHeight="1">
      <c r="A360" s="71">
        <v>341.0</v>
      </c>
      <c r="B360" s="73" t="s">
        <v>3189</v>
      </c>
      <c r="C360" s="71" t="s">
        <v>629</v>
      </c>
      <c r="D360" s="73" t="s">
        <v>1347</v>
      </c>
      <c r="E360" s="71" t="s">
        <v>455</v>
      </c>
      <c r="F360" s="73">
        <v>90.0</v>
      </c>
      <c r="G360" s="71">
        <v>3.0</v>
      </c>
      <c r="H360" s="73">
        <v>3.0</v>
      </c>
      <c r="I360" s="71">
        <v>2.0</v>
      </c>
      <c r="J360" s="73">
        <v>2.0</v>
      </c>
      <c r="K360" s="71">
        <v>35.0</v>
      </c>
      <c r="L360" s="76">
        <f t="shared" si="1"/>
        <v>14</v>
      </c>
      <c r="M360" s="77">
        <v>1.0</v>
      </c>
      <c r="N360" s="79">
        <v>2.0</v>
      </c>
      <c r="O360" s="84">
        <f t="shared" si="2"/>
        <v>5</v>
      </c>
      <c r="P360" s="24"/>
      <c r="Q360" s="77">
        <v>2.0</v>
      </c>
      <c r="R360" s="79">
        <v>95.0</v>
      </c>
      <c r="S360" s="86" t="s">
        <v>398</v>
      </c>
      <c r="T360" s="79" t="s">
        <v>153</v>
      </c>
      <c r="U360" s="28"/>
      <c r="V360" s="92" t="s">
        <v>3083</v>
      </c>
      <c r="W360" s="24"/>
      <c r="X360" s="51"/>
      <c r="Y360" s="31">
        <v>1.0</v>
      </c>
      <c r="Z360" s="32">
        <v>2.0</v>
      </c>
      <c r="AA360" s="24"/>
      <c r="AB360" s="33"/>
      <c r="AC360" s="33"/>
      <c r="AD360" s="33"/>
    </row>
    <row r="361" ht="15.0" customHeight="1">
      <c r="A361" s="71">
        <v>342.0</v>
      </c>
      <c r="B361" s="73" t="s">
        <v>3193</v>
      </c>
      <c r="C361" s="71" t="s">
        <v>3111</v>
      </c>
      <c r="D361" s="73" t="s">
        <v>1347</v>
      </c>
      <c r="E361" s="71" t="s">
        <v>455</v>
      </c>
      <c r="F361" s="73">
        <v>100.0</v>
      </c>
      <c r="G361" s="71">
        <v>5.0</v>
      </c>
      <c r="H361" s="73">
        <v>3.0</v>
      </c>
      <c r="I361" s="71">
        <v>3.0</v>
      </c>
      <c r="J361" s="73">
        <v>2.0</v>
      </c>
      <c r="K361" s="71">
        <v>55.0</v>
      </c>
      <c r="L361" s="76">
        <f t="shared" si="1"/>
        <v>18</v>
      </c>
      <c r="M361" s="77">
        <v>2.0</v>
      </c>
      <c r="N361" s="79">
        <v>3.0</v>
      </c>
      <c r="O361" s="84">
        <f t="shared" si="2"/>
        <v>5</v>
      </c>
      <c r="P361" s="24"/>
      <c r="Q361" s="89" t="s">
        <v>443</v>
      </c>
      <c r="R361" s="79">
        <v>145.0</v>
      </c>
      <c r="S361" s="86" t="s">
        <v>398</v>
      </c>
      <c r="T361" s="79" t="s">
        <v>153</v>
      </c>
      <c r="U361" s="28"/>
      <c r="V361" s="90"/>
      <c r="W361" s="24"/>
      <c r="X361" s="51"/>
      <c r="Y361" s="31">
        <v>3.0</v>
      </c>
      <c r="Z361" s="32">
        <v>3.0</v>
      </c>
      <c r="AA361" s="24"/>
      <c r="AB361" s="33"/>
      <c r="AC361" s="33"/>
      <c r="AD361" s="33"/>
    </row>
    <row r="362" ht="15.0" customHeight="1">
      <c r="A362" s="34">
        <v>343.0</v>
      </c>
      <c r="B362" s="35" t="s">
        <v>3196</v>
      </c>
      <c r="C362" s="34" t="s">
        <v>3197</v>
      </c>
      <c r="D362" s="35" t="s">
        <v>824</v>
      </c>
      <c r="E362" s="120"/>
      <c r="F362" s="35">
        <v>90.0</v>
      </c>
      <c r="G362" s="34">
        <v>2.0</v>
      </c>
      <c r="H362" s="35">
        <v>2.0</v>
      </c>
      <c r="I362" s="34">
        <v>2.0</v>
      </c>
      <c r="J362" s="35">
        <v>3.0</v>
      </c>
      <c r="K362" s="34">
        <v>55.0</v>
      </c>
      <c r="L362" s="39">
        <f t="shared" si="1"/>
        <v>13</v>
      </c>
      <c r="M362" s="40">
        <v>1.0</v>
      </c>
      <c r="N362" s="41">
        <v>2.0</v>
      </c>
      <c r="O362" s="43">
        <f t="shared" si="2"/>
        <v>9</v>
      </c>
      <c r="P362" s="24"/>
      <c r="Q362" s="40">
        <v>2.0</v>
      </c>
      <c r="R362" s="41">
        <v>45.0</v>
      </c>
      <c r="S362" s="45" t="s">
        <v>398</v>
      </c>
      <c r="T362" s="41" t="s">
        <v>157</v>
      </c>
      <c r="U362" s="28"/>
      <c r="V362" s="68" t="s">
        <v>3198</v>
      </c>
      <c r="W362" s="24"/>
      <c r="X362" s="51"/>
      <c r="Y362" s="31">
        <v>1.0</v>
      </c>
      <c r="Z362" s="32">
        <v>2.0</v>
      </c>
      <c r="AA362" s="24"/>
      <c r="AB362" s="33"/>
      <c r="AC362" s="33"/>
      <c r="AD362" s="33"/>
    </row>
    <row r="363" ht="15.0" customHeight="1">
      <c r="A363" s="34">
        <v>344.0</v>
      </c>
      <c r="B363" s="35" t="s">
        <v>3200</v>
      </c>
      <c r="C363" s="34" t="s">
        <v>3197</v>
      </c>
      <c r="D363" s="35" t="s">
        <v>824</v>
      </c>
      <c r="E363" s="120"/>
      <c r="F363" s="53">
        <v>100.0</v>
      </c>
      <c r="G363" s="34">
        <v>3.0</v>
      </c>
      <c r="H363" s="35">
        <v>4.0</v>
      </c>
      <c r="I363" s="34">
        <v>3.0</v>
      </c>
      <c r="J363" s="35">
        <v>5.0</v>
      </c>
      <c r="K363" s="34">
        <v>75.0</v>
      </c>
      <c r="L363" s="39">
        <f t="shared" si="1"/>
        <v>21</v>
      </c>
      <c r="M363" s="40">
        <v>3.0</v>
      </c>
      <c r="N363" s="41">
        <v>5.0</v>
      </c>
      <c r="O363" s="43">
        <f t="shared" si="2"/>
        <v>9</v>
      </c>
      <c r="P363" s="24"/>
      <c r="Q363" s="54" t="s">
        <v>443</v>
      </c>
      <c r="R363" s="41">
        <v>210.0</v>
      </c>
      <c r="S363" s="45" t="s">
        <v>398</v>
      </c>
      <c r="T363" s="41" t="s">
        <v>157</v>
      </c>
      <c r="U363" s="28"/>
      <c r="V363" s="68" t="s">
        <v>3203</v>
      </c>
      <c r="W363" s="24"/>
      <c r="X363" s="51"/>
      <c r="Y363" s="31">
        <v>3.0</v>
      </c>
      <c r="Z363" s="32">
        <v>3.0</v>
      </c>
      <c r="AA363" s="24"/>
      <c r="AB363" s="33"/>
      <c r="AC363" s="33"/>
      <c r="AD363" s="33"/>
    </row>
    <row r="364" ht="15.0" customHeight="1">
      <c r="A364" s="34">
        <v>345.0</v>
      </c>
      <c r="B364" s="35" t="s">
        <v>3204</v>
      </c>
      <c r="C364" s="34" t="s">
        <v>3205</v>
      </c>
      <c r="D364" s="35" t="s">
        <v>1141</v>
      </c>
      <c r="E364" s="34" t="s">
        <v>1131</v>
      </c>
      <c r="F364" s="35">
        <v>100.0</v>
      </c>
      <c r="G364" s="34">
        <v>2.0</v>
      </c>
      <c r="H364" s="35">
        <v>3.0</v>
      </c>
      <c r="I364" s="34">
        <v>3.0</v>
      </c>
      <c r="J364" s="35">
        <v>3.0</v>
      </c>
      <c r="K364" s="34">
        <v>23.0</v>
      </c>
      <c r="L364" s="39">
        <f t="shared" si="1"/>
        <v>15</v>
      </c>
      <c r="M364" s="40">
        <v>2.0</v>
      </c>
      <c r="N364" s="41">
        <v>2.0</v>
      </c>
      <c r="O364" s="43">
        <f t="shared" si="2"/>
        <v>5</v>
      </c>
      <c r="P364" s="24"/>
      <c r="Q364" s="40">
        <v>2.0</v>
      </c>
      <c r="R364" s="41">
        <v>255.0</v>
      </c>
      <c r="S364" s="45" t="s">
        <v>1974</v>
      </c>
      <c r="T364" s="41" t="s">
        <v>153</v>
      </c>
      <c r="U364" s="28"/>
      <c r="V364" s="55"/>
      <c r="W364" s="24"/>
      <c r="X364" s="51"/>
      <c r="Y364" s="31">
        <v>1.0</v>
      </c>
      <c r="Z364" s="32">
        <v>2.0</v>
      </c>
      <c r="AA364" s="24"/>
      <c r="AB364" s="33"/>
      <c r="AC364" s="33"/>
      <c r="AD364" s="33"/>
    </row>
    <row r="365" ht="15.0" customHeight="1">
      <c r="A365" s="71">
        <v>346.0</v>
      </c>
      <c r="B365" s="73" t="s">
        <v>3207</v>
      </c>
      <c r="C365" s="71" t="s">
        <v>3205</v>
      </c>
      <c r="D365" s="73" t="s">
        <v>1141</v>
      </c>
      <c r="E365" s="71" t="s">
        <v>1131</v>
      </c>
      <c r="F365" s="73">
        <v>100.0</v>
      </c>
      <c r="G365" s="71">
        <v>3.0</v>
      </c>
      <c r="H365" s="73">
        <v>4.0</v>
      </c>
      <c r="I365" s="71">
        <v>3.0</v>
      </c>
      <c r="J365" s="73">
        <v>4.0</v>
      </c>
      <c r="K365" s="71">
        <v>43.0</v>
      </c>
      <c r="L365" s="76">
        <f t="shared" si="1"/>
        <v>19</v>
      </c>
      <c r="M365" s="77">
        <v>3.0</v>
      </c>
      <c r="N365" s="79">
        <v>4.0</v>
      </c>
      <c r="O365" s="84">
        <f t="shared" si="2"/>
        <v>5</v>
      </c>
      <c r="P365" s="24"/>
      <c r="Q365" s="89" t="s">
        <v>443</v>
      </c>
      <c r="R365" s="79">
        <v>255.0</v>
      </c>
      <c r="S365" s="86" t="s">
        <v>1974</v>
      </c>
      <c r="T365" s="79" t="s">
        <v>153</v>
      </c>
      <c r="U365" s="28"/>
      <c r="V365" s="90"/>
      <c r="W365" s="24"/>
      <c r="X365" s="51"/>
      <c r="Y365" s="31">
        <v>3.0</v>
      </c>
      <c r="Z365" s="32">
        <v>3.0</v>
      </c>
      <c r="AA365" s="24"/>
      <c r="AB365" s="33"/>
      <c r="AC365" s="33"/>
      <c r="AD365" s="33"/>
    </row>
    <row r="366" ht="15.0" customHeight="1">
      <c r="A366" s="71">
        <v>347.0</v>
      </c>
      <c r="B366" s="73" t="s">
        <v>3210</v>
      </c>
      <c r="C366" s="71" t="s">
        <v>3211</v>
      </c>
      <c r="D366" s="73" t="s">
        <v>560</v>
      </c>
      <c r="E366" s="71" t="s">
        <v>1072</v>
      </c>
      <c r="F366" s="73">
        <v>90.0</v>
      </c>
      <c r="G366" s="71">
        <v>3.0</v>
      </c>
      <c r="H366" s="73">
        <v>2.0</v>
      </c>
      <c r="I366" s="71">
        <v>2.0</v>
      </c>
      <c r="J366" s="73">
        <v>2.0</v>
      </c>
      <c r="K366" s="71">
        <v>75.0</v>
      </c>
      <c r="L366" s="76">
        <f t="shared" si="1"/>
        <v>14</v>
      </c>
      <c r="M366" s="77">
        <v>1.0</v>
      </c>
      <c r="N366" s="79">
        <v>2.0</v>
      </c>
      <c r="O366" s="84">
        <f t="shared" si="2"/>
        <v>17</v>
      </c>
      <c r="P366" s="24"/>
      <c r="Q366" s="77">
        <v>2.0</v>
      </c>
      <c r="R366" s="79">
        <v>255.0</v>
      </c>
      <c r="S366" s="86" t="s">
        <v>1950</v>
      </c>
      <c r="T366" s="79" t="s">
        <v>157</v>
      </c>
      <c r="U366" s="28"/>
      <c r="V366" s="90"/>
      <c r="W366" s="24"/>
      <c r="X366" s="51"/>
      <c r="Y366" s="31">
        <v>1.0</v>
      </c>
      <c r="Z366" s="32">
        <v>2.0</v>
      </c>
      <c r="AA366" s="24"/>
      <c r="AB366" s="33"/>
      <c r="AC366" s="33"/>
      <c r="AD366" s="33"/>
    </row>
    <row r="367" ht="15.0" customHeight="1">
      <c r="A367" s="71">
        <v>348.0</v>
      </c>
      <c r="B367" s="73" t="s">
        <v>3214</v>
      </c>
      <c r="C367" s="71" t="s">
        <v>3211</v>
      </c>
      <c r="D367" s="73" t="s">
        <v>560</v>
      </c>
      <c r="E367" s="71" t="s">
        <v>1072</v>
      </c>
      <c r="F367" s="73">
        <v>100.0</v>
      </c>
      <c r="G367" s="71">
        <v>5.0</v>
      </c>
      <c r="H367" s="73">
        <v>4.0</v>
      </c>
      <c r="I367" s="71">
        <v>3.0</v>
      </c>
      <c r="J367" s="73">
        <v>3.0</v>
      </c>
      <c r="K367" s="71">
        <v>45.0</v>
      </c>
      <c r="L367" s="76">
        <f t="shared" si="1"/>
        <v>20</v>
      </c>
      <c r="M367" s="77">
        <v>3.0</v>
      </c>
      <c r="N367" s="79">
        <v>4.0</v>
      </c>
      <c r="O367" s="84">
        <f t="shared" si="2"/>
        <v>5</v>
      </c>
      <c r="P367" s="24"/>
      <c r="Q367" s="89" t="s">
        <v>443</v>
      </c>
      <c r="R367" s="79">
        <v>255.0</v>
      </c>
      <c r="S367" s="86" t="s">
        <v>1950</v>
      </c>
      <c r="T367" s="79" t="s">
        <v>157</v>
      </c>
      <c r="U367" s="28"/>
      <c r="V367" s="90"/>
      <c r="W367" s="24"/>
      <c r="X367" s="51"/>
      <c r="Y367" s="31">
        <v>3.0</v>
      </c>
      <c r="Z367" s="32">
        <v>3.0</v>
      </c>
      <c r="AA367" s="24"/>
      <c r="AB367" s="33"/>
      <c r="AC367" s="33"/>
      <c r="AD367" s="33"/>
    </row>
    <row r="368" ht="15.0" customHeight="1">
      <c r="A368" s="34">
        <v>349.0</v>
      </c>
      <c r="B368" s="35" t="s">
        <v>3216</v>
      </c>
      <c r="C368" s="34" t="s">
        <v>629</v>
      </c>
      <c r="D368" s="53" t="s">
        <v>3217</v>
      </c>
      <c r="E368" s="34" t="s">
        <v>455</v>
      </c>
      <c r="F368" s="35">
        <v>80.0</v>
      </c>
      <c r="G368" s="34">
        <v>1.0</v>
      </c>
      <c r="H368" s="35">
        <v>1.0</v>
      </c>
      <c r="I368" s="34">
        <v>1.0</v>
      </c>
      <c r="J368" s="35">
        <v>2.0</v>
      </c>
      <c r="K368" s="34">
        <v>80.0</v>
      </c>
      <c r="L368" s="39">
        <f t="shared" si="1"/>
        <v>9</v>
      </c>
      <c r="M368" s="40">
        <v>1.0</v>
      </c>
      <c r="N368" s="41">
        <v>1.0</v>
      </c>
      <c r="O368" s="43">
        <f t="shared" si="2"/>
        <v>19</v>
      </c>
      <c r="P368" s="24"/>
      <c r="Q368" s="40">
        <v>2.0</v>
      </c>
      <c r="R368" s="41">
        <v>45.0</v>
      </c>
      <c r="S368" s="45" t="s">
        <v>1907</v>
      </c>
      <c r="T368" s="41" t="s">
        <v>154</v>
      </c>
      <c r="U368" s="28"/>
      <c r="V368" s="55"/>
      <c r="W368" s="24"/>
      <c r="X368" s="51"/>
      <c r="Y368" s="31">
        <v>1.0</v>
      </c>
      <c r="Z368" s="32">
        <v>2.0</v>
      </c>
      <c r="AA368" s="24"/>
      <c r="AB368" s="33"/>
      <c r="AC368" s="33"/>
      <c r="AD368" s="33"/>
    </row>
    <row r="369" ht="15.0" customHeight="1">
      <c r="A369" s="34">
        <v>350.0</v>
      </c>
      <c r="B369" s="35" t="s">
        <v>3220</v>
      </c>
      <c r="C369" s="34" t="s">
        <v>629</v>
      </c>
      <c r="D369" s="35" t="s">
        <v>3221</v>
      </c>
      <c r="E369" s="34" t="s">
        <v>628</v>
      </c>
      <c r="F369" s="35">
        <v>100.0</v>
      </c>
      <c r="G369" s="93">
        <v>3.0</v>
      </c>
      <c r="H369" s="35">
        <v>3.0</v>
      </c>
      <c r="I369" s="34">
        <v>4.0</v>
      </c>
      <c r="J369" s="35">
        <v>5.0</v>
      </c>
      <c r="K369" s="34">
        <v>81.0</v>
      </c>
      <c r="L369" s="39">
        <f t="shared" si="1"/>
        <v>21</v>
      </c>
      <c r="M369" s="40">
        <v>5.0</v>
      </c>
      <c r="N369" s="41">
        <v>5.0</v>
      </c>
      <c r="O369" s="43">
        <f t="shared" si="2"/>
        <v>10</v>
      </c>
      <c r="P369" s="24"/>
      <c r="Q369" s="54" t="s">
        <v>443</v>
      </c>
      <c r="R369" s="41">
        <v>240.0</v>
      </c>
      <c r="S369" s="45" t="s">
        <v>1907</v>
      </c>
      <c r="T369" s="117" t="s">
        <v>156</v>
      </c>
      <c r="U369" s="28"/>
      <c r="V369" s="55"/>
      <c r="W369" s="24"/>
      <c r="X369" s="51"/>
      <c r="Y369" s="31">
        <v>3.0</v>
      </c>
      <c r="Z369" s="32">
        <v>3.0</v>
      </c>
      <c r="AA369" s="24"/>
      <c r="AB369" s="33"/>
      <c r="AC369" s="33"/>
      <c r="AD369" s="33"/>
    </row>
    <row r="370" ht="15.0" customHeight="1">
      <c r="A370" s="34">
        <v>351.0</v>
      </c>
      <c r="B370" s="35" t="s">
        <v>3223</v>
      </c>
      <c r="C370" s="34" t="s">
        <v>613</v>
      </c>
      <c r="D370" s="35" t="s">
        <v>709</v>
      </c>
      <c r="E370" s="120"/>
      <c r="F370" s="35">
        <v>100.0</v>
      </c>
      <c r="G370" s="34">
        <v>3.0</v>
      </c>
      <c r="H370" s="35">
        <v>3.0</v>
      </c>
      <c r="I370" s="34">
        <v>3.0</v>
      </c>
      <c r="J370" s="35">
        <v>3.0</v>
      </c>
      <c r="K370" s="34">
        <v>70.0</v>
      </c>
      <c r="L370" s="39">
        <f t="shared" si="1"/>
        <v>18</v>
      </c>
      <c r="M370" s="40">
        <v>1.0</v>
      </c>
      <c r="N370" s="41">
        <v>1.0</v>
      </c>
      <c r="O370" s="43">
        <f t="shared" si="2"/>
        <v>8</v>
      </c>
      <c r="P370" s="24"/>
      <c r="Q370" s="54">
        <v>4.0</v>
      </c>
      <c r="R370" s="41">
        <v>255.0</v>
      </c>
      <c r="S370" s="45" t="s">
        <v>1589</v>
      </c>
      <c r="T370" s="41" t="s">
        <v>2159</v>
      </c>
      <c r="U370" s="28"/>
      <c r="V370" s="55"/>
      <c r="W370" s="24"/>
      <c r="X370" s="51"/>
      <c r="Y370" s="31">
        <v>3.0</v>
      </c>
      <c r="Z370" s="32">
        <v>3.0</v>
      </c>
      <c r="AA370" s="24"/>
      <c r="AB370" s="33"/>
      <c r="AC370" s="33"/>
      <c r="AD370" s="33"/>
    </row>
    <row r="371" ht="15.0" customHeight="1">
      <c r="A371" s="71">
        <v>352.0</v>
      </c>
      <c r="B371" s="73" t="s">
        <v>3225</v>
      </c>
      <c r="C371" s="71" t="s">
        <v>613</v>
      </c>
      <c r="D371" s="73" t="s">
        <v>594</v>
      </c>
      <c r="E371" s="71" t="s">
        <v>980</v>
      </c>
      <c r="F371" s="88">
        <v>100.0</v>
      </c>
      <c r="G371" s="71">
        <v>3.0</v>
      </c>
      <c r="H371" s="73">
        <v>3.0</v>
      </c>
      <c r="I371" s="74">
        <v>3.0</v>
      </c>
      <c r="J371" s="73">
        <v>5.0</v>
      </c>
      <c r="K371" s="71">
        <v>40.0</v>
      </c>
      <c r="L371" s="76">
        <f t="shared" si="1"/>
        <v>19</v>
      </c>
      <c r="M371" s="77">
        <v>2.0</v>
      </c>
      <c r="N371" s="79">
        <v>2.0</v>
      </c>
      <c r="O371" s="84">
        <f t="shared" si="2"/>
        <v>5</v>
      </c>
      <c r="P371" s="24"/>
      <c r="Q371" s="89">
        <v>4.0</v>
      </c>
      <c r="R371" s="79">
        <v>100.0</v>
      </c>
      <c r="S371" s="86" t="s">
        <v>1589</v>
      </c>
      <c r="T371" s="79" t="s">
        <v>157</v>
      </c>
      <c r="U371" s="28"/>
      <c r="V371" s="92" t="s">
        <v>3228</v>
      </c>
      <c r="W371" s="24"/>
      <c r="X371" s="51"/>
      <c r="Y371" s="31">
        <v>3.0</v>
      </c>
      <c r="Z371" s="32">
        <v>3.0</v>
      </c>
      <c r="AA371" s="24"/>
      <c r="AB371" s="33"/>
      <c r="AC371" s="33"/>
      <c r="AD371" s="33"/>
    </row>
    <row r="372" ht="15.0" customHeight="1">
      <c r="A372" s="71">
        <v>353.0</v>
      </c>
      <c r="B372" s="73" t="s">
        <v>3229</v>
      </c>
      <c r="C372" s="71" t="s">
        <v>598</v>
      </c>
      <c r="D372" s="73" t="s">
        <v>3230</v>
      </c>
      <c r="E372" s="71" t="s">
        <v>622</v>
      </c>
      <c r="F372" s="73">
        <v>90.0</v>
      </c>
      <c r="G372" s="71">
        <v>3.0</v>
      </c>
      <c r="H372" s="73">
        <v>2.0</v>
      </c>
      <c r="I372" s="71">
        <v>3.0</v>
      </c>
      <c r="J372" s="73">
        <v>2.0</v>
      </c>
      <c r="K372" s="71">
        <v>45.0</v>
      </c>
      <c r="L372" s="76">
        <f t="shared" si="1"/>
        <v>14</v>
      </c>
      <c r="M372" s="77">
        <v>1.0</v>
      </c>
      <c r="N372" s="79">
        <v>1.0</v>
      </c>
      <c r="O372" s="84">
        <f t="shared" si="2"/>
        <v>6</v>
      </c>
      <c r="P372" s="24"/>
      <c r="Q372" s="89">
        <v>2.0</v>
      </c>
      <c r="R372" s="79">
        <v>75.0</v>
      </c>
      <c r="S372" s="86" t="s">
        <v>398</v>
      </c>
      <c r="T372" s="79" t="s">
        <v>153</v>
      </c>
      <c r="U372" s="28"/>
      <c r="V372" s="92"/>
      <c r="W372" s="24"/>
      <c r="X372" s="51"/>
      <c r="Y372" s="31">
        <v>1.0</v>
      </c>
      <c r="Z372" s="32">
        <v>2.0</v>
      </c>
      <c r="AA372" s="24"/>
      <c r="AB372" s="33"/>
      <c r="AC372" s="33"/>
      <c r="AD372" s="33"/>
    </row>
    <row r="373" ht="15.0" customHeight="1">
      <c r="A373" s="71">
        <v>354.0</v>
      </c>
      <c r="B373" s="73" t="s">
        <v>2178</v>
      </c>
      <c r="C373" s="71" t="s">
        <v>598</v>
      </c>
      <c r="D373" s="73" t="s">
        <v>3230</v>
      </c>
      <c r="E373" s="71" t="s">
        <v>622</v>
      </c>
      <c r="F373" s="73">
        <v>100.0</v>
      </c>
      <c r="G373" s="71">
        <v>4.0</v>
      </c>
      <c r="H373" s="73">
        <v>3.0</v>
      </c>
      <c r="I373" s="71">
        <v>3.0</v>
      </c>
      <c r="J373" s="73">
        <v>3.0</v>
      </c>
      <c r="K373" s="71">
        <v>65.0</v>
      </c>
      <c r="L373" s="76">
        <f t="shared" si="1"/>
        <v>19</v>
      </c>
      <c r="M373" s="77">
        <v>2.0</v>
      </c>
      <c r="N373" s="79">
        <v>2.0</v>
      </c>
      <c r="O373" s="84">
        <f t="shared" si="2"/>
        <v>6</v>
      </c>
      <c r="P373" s="24"/>
      <c r="Q373" s="89" t="s">
        <v>443</v>
      </c>
      <c r="R373" s="79">
        <v>255.0</v>
      </c>
      <c r="S373" s="86" t="s">
        <v>3233</v>
      </c>
      <c r="T373" s="79" t="s">
        <v>722</v>
      </c>
      <c r="U373" s="28"/>
      <c r="V373" s="90" t="s">
        <v>3234</v>
      </c>
      <c r="W373" s="24"/>
      <c r="X373" s="51"/>
      <c r="Y373" s="31">
        <v>3.0</v>
      </c>
      <c r="Z373" s="32">
        <v>3.0</v>
      </c>
      <c r="AA373" s="24"/>
      <c r="AB373" s="33"/>
      <c r="AC373" s="33"/>
      <c r="AD373" s="33"/>
    </row>
    <row r="374" ht="15.0" customHeight="1">
      <c r="A374" s="34">
        <v>355.0</v>
      </c>
      <c r="B374" s="35" t="s">
        <v>3235</v>
      </c>
      <c r="C374" s="34" t="s">
        <v>598</v>
      </c>
      <c r="D374" s="35" t="s">
        <v>824</v>
      </c>
      <c r="E374" s="120" t="s">
        <v>719</v>
      </c>
      <c r="F374" s="35">
        <v>80.0</v>
      </c>
      <c r="G374" s="34">
        <v>2.0</v>
      </c>
      <c r="H374" s="35">
        <v>3.0</v>
      </c>
      <c r="I374" s="34">
        <v>2.0</v>
      </c>
      <c r="J374" s="35">
        <v>3.0</v>
      </c>
      <c r="K374" s="34">
        <v>25.0</v>
      </c>
      <c r="L374" s="39">
        <f t="shared" si="1"/>
        <v>12</v>
      </c>
      <c r="M374" s="40">
        <v>1.0</v>
      </c>
      <c r="N374" s="41">
        <v>2.0</v>
      </c>
      <c r="O374" s="43">
        <f t="shared" si="2"/>
        <v>5</v>
      </c>
      <c r="P374" s="24"/>
      <c r="Q374" s="54">
        <v>2.0</v>
      </c>
      <c r="R374" s="41">
        <v>110.0</v>
      </c>
      <c r="S374" s="45" t="s">
        <v>398</v>
      </c>
      <c r="T374" s="41" t="s">
        <v>662</v>
      </c>
      <c r="U374" s="28"/>
      <c r="V374" s="68" t="s">
        <v>1280</v>
      </c>
      <c r="W374" s="24"/>
      <c r="X374" s="51"/>
      <c r="Y374" s="31">
        <v>1.0</v>
      </c>
      <c r="Z374" s="32">
        <v>3.0</v>
      </c>
      <c r="AA374" s="24"/>
      <c r="AB374" s="33"/>
      <c r="AC374" s="33"/>
      <c r="AD374" s="33"/>
    </row>
    <row r="375" ht="15.0" customHeight="1">
      <c r="A375" s="34">
        <v>356.0</v>
      </c>
      <c r="B375" s="35" t="s">
        <v>3238</v>
      </c>
      <c r="C375" s="34" t="s">
        <v>598</v>
      </c>
      <c r="D375" s="35" t="s">
        <v>974</v>
      </c>
      <c r="E375" s="120" t="s">
        <v>719</v>
      </c>
      <c r="F375" s="35">
        <v>90.0</v>
      </c>
      <c r="G375" s="34">
        <v>3.0</v>
      </c>
      <c r="H375" s="35">
        <v>5.0</v>
      </c>
      <c r="I375" s="93">
        <v>3.0</v>
      </c>
      <c r="J375" s="35">
        <v>5.0</v>
      </c>
      <c r="K375" s="34">
        <v>25.0</v>
      </c>
      <c r="L375" s="39">
        <f t="shared" si="1"/>
        <v>19</v>
      </c>
      <c r="M375" s="40">
        <v>3.0</v>
      </c>
      <c r="N375" s="41">
        <v>3.0</v>
      </c>
      <c r="O375" s="43">
        <f t="shared" si="2"/>
        <v>5</v>
      </c>
      <c r="P375" s="24"/>
      <c r="Q375" s="54" t="s">
        <v>443</v>
      </c>
      <c r="R375" s="41">
        <v>210.0</v>
      </c>
      <c r="S375" s="45" t="s">
        <v>1917</v>
      </c>
      <c r="T375" s="41" t="s">
        <v>443</v>
      </c>
      <c r="U375" s="28"/>
      <c r="V375" s="68"/>
      <c r="W375" s="24"/>
      <c r="X375" s="51"/>
      <c r="Y375" s="31">
        <v>2.0</v>
      </c>
      <c r="Z375" s="32">
        <v>3.0</v>
      </c>
      <c r="AA375" s="24"/>
      <c r="AB375" s="33"/>
      <c r="AC375" s="33"/>
      <c r="AD375" s="33"/>
    </row>
    <row r="376" ht="15.0" customHeight="1">
      <c r="A376" s="34">
        <v>357.0</v>
      </c>
      <c r="B376" s="35" t="s">
        <v>3242</v>
      </c>
      <c r="C376" s="34" t="s">
        <v>2121</v>
      </c>
      <c r="D376" s="35" t="s">
        <v>2152</v>
      </c>
      <c r="E376" s="34" t="s">
        <v>753</v>
      </c>
      <c r="F376" s="35">
        <v>110.0</v>
      </c>
      <c r="G376" s="34">
        <v>3.0</v>
      </c>
      <c r="H376" s="35">
        <v>3.0</v>
      </c>
      <c r="I376" s="34">
        <v>3.0</v>
      </c>
      <c r="J376" s="35">
        <v>3.0</v>
      </c>
      <c r="K376" s="34">
        <v>51.0</v>
      </c>
      <c r="L376" s="39">
        <f t="shared" si="1"/>
        <v>18</v>
      </c>
      <c r="M376" s="40">
        <v>4.0</v>
      </c>
      <c r="N376" s="41">
        <v>4.0</v>
      </c>
      <c r="O376" s="43">
        <f t="shared" si="2"/>
        <v>5</v>
      </c>
      <c r="P376" s="24"/>
      <c r="Q376" s="40">
        <v>4.0</v>
      </c>
      <c r="R376" s="41">
        <v>100.0</v>
      </c>
      <c r="S376" s="45" t="s">
        <v>1589</v>
      </c>
      <c r="T376" s="41" t="s">
        <v>157</v>
      </c>
      <c r="U376" s="28"/>
      <c r="V376" s="55"/>
      <c r="W376" s="24"/>
      <c r="X376" s="51"/>
      <c r="Y376" s="31">
        <v>3.0</v>
      </c>
      <c r="Z376" s="32">
        <v>3.0</v>
      </c>
      <c r="AA376" s="24"/>
      <c r="AB376" s="33"/>
      <c r="AC376" s="33"/>
      <c r="AD376" s="33"/>
    </row>
    <row r="377" ht="15.0" customHeight="1">
      <c r="A377" s="71">
        <v>358.0</v>
      </c>
      <c r="B377" s="73" t="s">
        <v>3246</v>
      </c>
      <c r="C377" s="71" t="s">
        <v>620</v>
      </c>
      <c r="D377" s="73" t="s">
        <v>824</v>
      </c>
      <c r="E377" s="71"/>
      <c r="F377" s="73">
        <v>100.0</v>
      </c>
      <c r="G377" s="71">
        <v>2.0</v>
      </c>
      <c r="H377" s="73">
        <v>3.0</v>
      </c>
      <c r="I377" s="71">
        <v>3.0</v>
      </c>
      <c r="J377" s="73">
        <v>3.0</v>
      </c>
      <c r="K377" s="71">
        <v>65.0</v>
      </c>
      <c r="L377" s="76">
        <f t="shared" si="1"/>
        <v>17</v>
      </c>
      <c r="M377" s="77">
        <v>1.0</v>
      </c>
      <c r="N377" s="79">
        <v>1.0</v>
      </c>
      <c r="O377" s="84">
        <f t="shared" si="2"/>
        <v>6</v>
      </c>
      <c r="P377" s="24"/>
      <c r="Q377" s="89" t="s">
        <v>443</v>
      </c>
      <c r="R377" s="79">
        <v>255.0</v>
      </c>
      <c r="S377" s="86" t="s">
        <v>1875</v>
      </c>
      <c r="T377" s="79" t="s">
        <v>410</v>
      </c>
      <c r="U377" s="28"/>
      <c r="V377" s="90" t="s">
        <v>3060</v>
      </c>
      <c r="W377" s="24"/>
      <c r="X377" s="51"/>
      <c r="Y377" s="31">
        <v>3.0</v>
      </c>
      <c r="Z377" s="32">
        <v>3.0</v>
      </c>
      <c r="AA377" s="24"/>
      <c r="AB377" s="33"/>
      <c r="AC377" s="33"/>
      <c r="AD377" s="33"/>
    </row>
    <row r="378" ht="15.0" customHeight="1">
      <c r="A378" s="71">
        <v>359.0</v>
      </c>
      <c r="B378" s="73" t="s">
        <v>2155</v>
      </c>
      <c r="C378" s="71" t="s">
        <v>566</v>
      </c>
      <c r="D378" s="73" t="s">
        <v>3250</v>
      </c>
      <c r="E378" s="71" t="s">
        <v>813</v>
      </c>
      <c r="F378" s="73">
        <v>100.0</v>
      </c>
      <c r="G378" s="71">
        <v>5.0</v>
      </c>
      <c r="H378" s="88">
        <v>3.0</v>
      </c>
      <c r="I378" s="71">
        <v>3.0</v>
      </c>
      <c r="J378" s="88">
        <v>3.0</v>
      </c>
      <c r="K378" s="71">
        <v>75.0</v>
      </c>
      <c r="L378" s="76">
        <f t="shared" si="1"/>
        <v>20</v>
      </c>
      <c r="M378" s="77">
        <v>3.0</v>
      </c>
      <c r="N378" s="79">
        <v>3.0</v>
      </c>
      <c r="O378" s="84">
        <f t="shared" si="2"/>
        <v>9</v>
      </c>
      <c r="P378" s="24"/>
      <c r="Q378" s="77">
        <v>4.0</v>
      </c>
      <c r="R378" s="79">
        <v>270.0</v>
      </c>
      <c r="S378" s="86" t="s">
        <v>3253</v>
      </c>
      <c r="T378" s="79" t="s">
        <v>1499</v>
      </c>
      <c r="U378" s="28"/>
      <c r="V378" s="92" t="s">
        <v>3254</v>
      </c>
      <c r="W378" s="24"/>
      <c r="X378" s="51"/>
      <c r="Y378" s="31">
        <v>3.0</v>
      </c>
      <c r="Z378" s="32">
        <v>3.0</v>
      </c>
      <c r="AA378" s="24"/>
      <c r="AB378" s="33"/>
      <c r="AC378" s="33"/>
      <c r="AD378" s="33"/>
    </row>
    <row r="379" ht="15.0" customHeight="1">
      <c r="A379" s="71">
        <v>360.0</v>
      </c>
      <c r="B379" s="73" t="s">
        <v>3255</v>
      </c>
      <c r="C379" s="71" t="s">
        <v>620</v>
      </c>
      <c r="D379" s="73" t="s">
        <v>1056</v>
      </c>
      <c r="E379" s="71" t="s">
        <v>1169</v>
      </c>
      <c r="F379" s="73">
        <v>100.0</v>
      </c>
      <c r="G379" s="71">
        <v>1.0</v>
      </c>
      <c r="H379" s="73">
        <v>2.0</v>
      </c>
      <c r="I379" s="71">
        <v>1.0</v>
      </c>
      <c r="J379" s="73">
        <v>2.0</v>
      </c>
      <c r="K379" s="71">
        <v>23.0</v>
      </c>
      <c r="L379" s="76">
        <f t="shared" si="1"/>
        <v>10</v>
      </c>
      <c r="M379" s="77">
        <v>1.0</v>
      </c>
      <c r="N379" s="79">
        <v>2.0</v>
      </c>
      <c r="O379" s="84">
        <f t="shared" si="2"/>
        <v>5</v>
      </c>
      <c r="P379" s="24"/>
      <c r="Q379" s="89">
        <v>4.0</v>
      </c>
      <c r="R379" s="79">
        <v>175.0</v>
      </c>
      <c r="S379" s="86" t="s">
        <v>1863</v>
      </c>
      <c r="T379" s="79" t="s">
        <v>662</v>
      </c>
      <c r="U379" s="28"/>
      <c r="V379" s="90" t="s">
        <v>3260</v>
      </c>
      <c r="W379" s="24"/>
      <c r="X379" s="51"/>
      <c r="Y379" s="31">
        <v>1.0</v>
      </c>
      <c r="Z379" s="32">
        <v>2.0</v>
      </c>
      <c r="AA379" s="24"/>
      <c r="AB379" s="33"/>
      <c r="AC379" s="33"/>
      <c r="AD379" s="33"/>
    </row>
    <row r="380" ht="15.0" customHeight="1">
      <c r="A380" s="34">
        <v>361.0</v>
      </c>
      <c r="B380" s="35" t="s">
        <v>3261</v>
      </c>
      <c r="C380" s="34" t="s">
        <v>610</v>
      </c>
      <c r="D380" s="35" t="s">
        <v>3262</v>
      </c>
      <c r="E380" s="120" t="s">
        <v>892</v>
      </c>
      <c r="F380" s="35">
        <v>90.0</v>
      </c>
      <c r="G380" s="34">
        <v>2.0</v>
      </c>
      <c r="H380" s="35">
        <v>2.0</v>
      </c>
      <c r="I380" s="34">
        <v>2.0</v>
      </c>
      <c r="J380" s="35">
        <v>2.0</v>
      </c>
      <c r="K380" s="34">
        <v>50.0</v>
      </c>
      <c r="L380" s="39">
        <f t="shared" si="1"/>
        <v>12</v>
      </c>
      <c r="M380" s="40">
        <v>1.0</v>
      </c>
      <c r="N380" s="41">
        <v>2.0</v>
      </c>
      <c r="O380" s="43">
        <f t="shared" si="2"/>
        <v>8</v>
      </c>
      <c r="P380" s="24"/>
      <c r="Q380" s="40">
        <v>2.0</v>
      </c>
      <c r="R380" s="41">
        <v>110.0</v>
      </c>
      <c r="S380" s="45" t="s">
        <v>1766</v>
      </c>
      <c r="T380" s="41" t="s">
        <v>2159</v>
      </c>
      <c r="U380" s="28"/>
      <c r="V380" s="68" t="s">
        <v>3060</v>
      </c>
      <c r="W380" s="24"/>
      <c r="X380" s="51"/>
      <c r="Y380" s="31">
        <v>1.0</v>
      </c>
      <c r="Z380" s="32">
        <v>2.0</v>
      </c>
      <c r="AA380" s="24"/>
      <c r="AB380" s="33"/>
      <c r="AC380" s="33"/>
      <c r="AD380" s="33"/>
    </row>
    <row r="381" ht="15.0" customHeight="1">
      <c r="A381" s="34">
        <v>362.0</v>
      </c>
      <c r="B381" s="35" t="s">
        <v>2227</v>
      </c>
      <c r="C381" s="34" t="s">
        <v>610</v>
      </c>
      <c r="D381" s="35" t="s">
        <v>3262</v>
      </c>
      <c r="E381" s="120" t="s">
        <v>892</v>
      </c>
      <c r="F381" s="35">
        <v>100.0</v>
      </c>
      <c r="G381" s="34">
        <v>3.0</v>
      </c>
      <c r="H381" s="35">
        <v>3.0</v>
      </c>
      <c r="I381" s="34">
        <v>3.0</v>
      </c>
      <c r="J381" s="35">
        <v>3.0</v>
      </c>
      <c r="K381" s="34">
        <v>80.0</v>
      </c>
      <c r="L381" s="39">
        <f t="shared" si="1"/>
        <v>18</v>
      </c>
      <c r="M381" s="40">
        <v>3.0</v>
      </c>
      <c r="N381" s="41">
        <v>6.0</v>
      </c>
      <c r="O381" s="43">
        <f t="shared" si="2"/>
        <v>10</v>
      </c>
      <c r="P381" s="24"/>
      <c r="Q381" s="54" t="s">
        <v>443</v>
      </c>
      <c r="R381" s="41">
        <v>225.0</v>
      </c>
      <c r="S381" s="45" t="s">
        <v>3268</v>
      </c>
      <c r="T381" s="41" t="s">
        <v>3269</v>
      </c>
      <c r="U381" s="28"/>
      <c r="V381" s="68"/>
      <c r="W381" s="24"/>
      <c r="X381" s="51"/>
      <c r="Y381" s="31">
        <v>3.0</v>
      </c>
      <c r="Z381" s="32">
        <v>3.0</v>
      </c>
      <c r="AA381" s="24"/>
      <c r="AB381" s="33"/>
      <c r="AC381" s="33"/>
      <c r="AD381" s="33"/>
    </row>
    <row r="382" ht="15.0" customHeight="1">
      <c r="A382" s="34">
        <v>363.0</v>
      </c>
      <c r="B382" s="35" t="s">
        <v>3271</v>
      </c>
      <c r="C382" s="34" t="s">
        <v>3272</v>
      </c>
      <c r="D382" s="35" t="s">
        <v>3273</v>
      </c>
      <c r="E382" s="34" t="s">
        <v>920</v>
      </c>
      <c r="F382" s="35">
        <v>100.0</v>
      </c>
      <c r="G382" s="34">
        <v>2.0</v>
      </c>
      <c r="H382" s="35">
        <v>2.0</v>
      </c>
      <c r="I382" s="34">
        <v>2.0</v>
      </c>
      <c r="J382" s="35">
        <v>2.0</v>
      </c>
      <c r="K382" s="34">
        <v>25.0</v>
      </c>
      <c r="L382" s="39">
        <f t="shared" si="1"/>
        <v>12</v>
      </c>
      <c r="M382" s="40">
        <v>1.0</v>
      </c>
      <c r="N382" s="41">
        <v>3.0</v>
      </c>
      <c r="O382" s="43">
        <f t="shared" si="2"/>
        <v>5</v>
      </c>
      <c r="P382" s="24"/>
      <c r="Q382" s="40">
        <v>2.0</v>
      </c>
      <c r="R382" s="41">
        <v>45.0</v>
      </c>
      <c r="S382" s="45" t="s">
        <v>398</v>
      </c>
      <c r="T382" s="41" t="s">
        <v>156</v>
      </c>
      <c r="U382" s="28"/>
      <c r="V382" s="55" t="s">
        <v>931</v>
      </c>
      <c r="W382" s="24"/>
      <c r="X382" s="51"/>
      <c r="Y382" s="31">
        <v>1.0</v>
      </c>
      <c r="Z382" s="32">
        <v>3.0</v>
      </c>
      <c r="AA382" s="24"/>
      <c r="AB382" s="33"/>
      <c r="AC382" s="33"/>
      <c r="AD382" s="33"/>
    </row>
    <row r="383" ht="15.0" customHeight="1">
      <c r="A383" s="71">
        <v>364.0</v>
      </c>
      <c r="B383" s="73" t="s">
        <v>3276</v>
      </c>
      <c r="C383" s="71" t="s">
        <v>3272</v>
      </c>
      <c r="D383" s="73" t="s">
        <v>3273</v>
      </c>
      <c r="E383" s="71" t="s">
        <v>920</v>
      </c>
      <c r="F383" s="73">
        <v>100.0</v>
      </c>
      <c r="G383" s="74">
        <v>3.0</v>
      </c>
      <c r="H383" s="73">
        <v>3.0</v>
      </c>
      <c r="I383" s="71">
        <v>3.0</v>
      </c>
      <c r="J383" s="73">
        <v>3.0</v>
      </c>
      <c r="K383" s="71">
        <v>45.0</v>
      </c>
      <c r="L383" s="76">
        <f t="shared" si="1"/>
        <v>17</v>
      </c>
      <c r="M383" s="77">
        <v>2.0</v>
      </c>
      <c r="N383" s="79">
        <v>4.0</v>
      </c>
      <c r="O383" s="84">
        <f t="shared" si="2"/>
        <v>5</v>
      </c>
      <c r="P383" s="24"/>
      <c r="Q383" s="89" t="s">
        <v>443</v>
      </c>
      <c r="R383" s="79">
        <v>180.0</v>
      </c>
      <c r="S383" s="86" t="s">
        <v>398</v>
      </c>
      <c r="T383" s="79" t="s">
        <v>156</v>
      </c>
      <c r="U383" s="28"/>
      <c r="V383" s="90"/>
      <c r="W383" s="24"/>
      <c r="X383" s="51"/>
      <c r="Y383" s="31">
        <v>2.0</v>
      </c>
      <c r="Z383" s="32">
        <v>3.0</v>
      </c>
      <c r="AA383" s="24"/>
      <c r="AB383" s="33"/>
      <c r="AC383" s="33"/>
      <c r="AD383" s="33"/>
    </row>
    <row r="384" ht="15.0" customHeight="1">
      <c r="A384" s="71">
        <v>365.0</v>
      </c>
      <c r="B384" s="73" t="s">
        <v>3279</v>
      </c>
      <c r="C384" s="71" t="s">
        <v>3272</v>
      </c>
      <c r="D384" s="73" t="s">
        <v>3273</v>
      </c>
      <c r="E384" s="71" t="s">
        <v>920</v>
      </c>
      <c r="F384" s="73">
        <v>110.0</v>
      </c>
      <c r="G384" s="71">
        <v>3.0</v>
      </c>
      <c r="H384" s="73">
        <v>3.0</v>
      </c>
      <c r="I384" s="71">
        <v>3.0</v>
      </c>
      <c r="J384" s="73">
        <v>3.0</v>
      </c>
      <c r="K384" s="71">
        <v>65.0</v>
      </c>
      <c r="L384" s="76">
        <f t="shared" si="1"/>
        <v>19</v>
      </c>
      <c r="M384" s="77">
        <v>4.0</v>
      </c>
      <c r="N384" s="79">
        <v>5.0</v>
      </c>
      <c r="O384" s="84">
        <f t="shared" si="2"/>
        <v>6</v>
      </c>
      <c r="P384" s="24"/>
      <c r="Q384" s="77" t="s">
        <v>443</v>
      </c>
      <c r="R384" s="79">
        <v>255.0</v>
      </c>
      <c r="S384" s="86" t="s">
        <v>398</v>
      </c>
      <c r="T384" s="79" t="s">
        <v>156</v>
      </c>
      <c r="U384" s="28"/>
      <c r="V384" s="90"/>
      <c r="W384" s="24"/>
      <c r="X384" s="51"/>
      <c r="Y384" s="31">
        <v>3.0</v>
      </c>
      <c r="Z384" s="32">
        <v>3.0</v>
      </c>
      <c r="AA384" s="24"/>
      <c r="AB384" s="33"/>
      <c r="AC384" s="33"/>
      <c r="AD384" s="33"/>
    </row>
    <row r="385" ht="15.0" customHeight="1">
      <c r="A385" s="71">
        <v>366.0</v>
      </c>
      <c r="B385" s="73" t="s">
        <v>3283</v>
      </c>
      <c r="C385" s="71" t="s">
        <v>629</v>
      </c>
      <c r="D385" s="73" t="s">
        <v>1064</v>
      </c>
      <c r="E385" s="71" t="s">
        <v>1000</v>
      </c>
      <c r="F385" s="73">
        <v>90.0</v>
      </c>
      <c r="G385" s="71">
        <v>3.0</v>
      </c>
      <c r="H385" s="73">
        <v>3.0</v>
      </c>
      <c r="I385" s="71">
        <v>3.0</v>
      </c>
      <c r="J385" s="73">
        <v>2.0</v>
      </c>
      <c r="K385" s="71">
        <v>32.0</v>
      </c>
      <c r="L385" s="76">
        <f t="shared" si="1"/>
        <v>15</v>
      </c>
      <c r="M385" s="77">
        <v>1.0</v>
      </c>
      <c r="N385" s="79">
        <v>4.0</v>
      </c>
      <c r="O385" s="84">
        <f t="shared" si="2"/>
        <v>5</v>
      </c>
      <c r="P385" s="24"/>
      <c r="Q385" s="89">
        <v>2.0</v>
      </c>
      <c r="R385" s="79">
        <v>45.0</v>
      </c>
      <c r="S385" s="86" t="s">
        <v>3286</v>
      </c>
      <c r="T385" s="79" t="s">
        <v>3287</v>
      </c>
      <c r="U385" s="28"/>
      <c r="V385" s="90"/>
      <c r="W385" s="24"/>
      <c r="X385" s="51"/>
      <c r="Y385" s="31">
        <v>1.0</v>
      </c>
      <c r="Z385" s="32">
        <v>2.0</v>
      </c>
      <c r="AA385" s="24"/>
      <c r="AB385" s="33"/>
      <c r="AC385" s="33"/>
      <c r="AD385" s="33"/>
    </row>
    <row r="386" ht="15.0" customHeight="1">
      <c r="A386" s="34">
        <v>367.0</v>
      </c>
      <c r="B386" s="35" t="s">
        <v>3289</v>
      </c>
      <c r="C386" s="34" t="s">
        <v>629</v>
      </c>
      <c r="D386" s="53" t="s">
        <v>1072</v>
      </c>
      <c r="E386" s="34" t="s">
        <v>1222</v>
      </c>
      <c r="F386" s="35">
        <v>90.0</v>
      </c>
      <c r="G386" s="34">
        <v>4.0</v>
      </c>
      <c r="H386" s="35">
        <v>4.0</v>
      </c>
      <c r="I386" s="34">
        <v>3.0</v>
      </c>
      <c r="J386" s="35">
        <v>3.0</v>
      </c>
      <c r="K386" s="34">
        <v>52.0</v>
      </c>
      <c r="L386" s="39">
        <f t="shared" si="1"/>
        <v>18</v>
      </c>
      <c r="M386" s="40">
        <v>2.0</v>
      </c>
      <c r="N386" s="41">
        <v>3.0</v>
      </c>
      <c r="O386" s="43">
        <f t="shared" si="2"/>
        <v>5</v>
      </c>
      <c r="P386" s="24"/>
      <c r="Q386" s="40" t="s">
        <v>443</v>
      </c>
      <c r="R386" s="41">
        <v>240.0</v>
      </c>
      <c r="S386" s="45" t="s">
        <v>1835</v>
      </c>
      <c r="T386" s="41" t="s">
        <v>156</v>
      </c>
      <c r="U386" s="28"/>
      <c r="V386" s="55"/>
      <c r="W386" s="24"/>
      <c r="X386" s="51"/>
      <c r="Y386" s="31">
        <v>3.0</v>
      </c>
      <c r="Z386" s="32">
        <v>3.0</v>
      </c>
      <c r="AA386" s="24"/>
      <c r="AB386" s="33"/>
      <c r="AC386" s="33"/>
      <c r="AD386" s="33"/>
    </row>
    <row r="387" ht="15.0" customHeight="1">
      <c r="A387" s="34">
        <v>368.0</v>
      </c>
      <c r="B387" s="35" t="s">
        <v>3291</v>
      </c>
      <c r="C387" s="34" t="s">
        <v>629</v>
      </c>
      <c r="D387" s="35" t="s">
        <v>1072</v>
      </c>
      <c r="E387" s="34" t="s">
        <v>775</v>
      </c>
      <c r="F387" s="35">
        <v>90.0</v>
      </c>
      <c r="G387" s="34">
        <v>3.0</v>
      </c>
      <c r="H387" s="35">
        <v>4.0</v>
      </c>
      <c r="I387" s="34">
        <v>4.0</v>
      </c>
      <c r="J387" s="35">
        <v>3.0</v>
      </c>
      <c r="K387" s="34">
        <v>52.0</v>
      </c>
      <c r="L387" s="39">
        <f t="shared" si="1"/>
        <v>18</v>
      </c>
      <c r="M387" s="40">
        <v>2.0</v>
      </c>
      <c r="N387" s="41">
        <v>2.0</v>
      </c>
      <c r="O387" s="43">
        <f t="shared" si="2"/>
        <v>5</v>
      </c>
      <c r="P387" s="24"/>
      <c r="Q387" s="54" t="s">
        <v>443</v>
      </c>
      <c r="R387" s="41">
        <v>240.0</v>
      </c>
      <c r="S387" s="45" t="s">
        <v>1831</v>
      </c>
      <c r="T387" s="117" t="s">
        <v>157</v>
      </c>
      <c r="U387" s="28"/>
      <c r="V387" s="55"/>
      <c r="W387" s="24"/>
      <c r="X387" s="51"/>
      <c r="Y387" s="31">
        <v>3.0</v>
      </c>
      <c r="Z387" s="32">
        <v>3.0</v>
      </c>
      <c r="AA387" s="24"/>
      <c r="AB387" s="33"/>
      <c r="AC387" s="33"/>
      <c r="AD387" s="33"/>
    </row>
    <row r="388" ht="15.0" customHeight="1">
      <c r="A388" s="34">
        <v>369.0</v>
      </c>
      <c r="B388" s="35" t="s">
        <v>3294</v>
      </c>
      <c r="C388" s="34" t="s">
        <v>2473</v>
      </c>
      <c r="D388" s="35" t="s">
        <v>3295</v>
      </c>
      <c r="E388" s="120" t="s">
        <v>1139</v>
      </c>
      <c r="F388" s="35">
        <v>110.0</v>
      </c>
      <c r="G388" s="34">
        <v>3.0</v>
      </c>
      <c r="H388" s="35">
        <v>5.0</v>
      </c>
      <c r="I388" s="34">
        <v>2.0</v>
      </c>
      <c r="J388" s="35">
        <v>3.0</v>
      </c>
      <c r="K388" s="34">
        <v>55.0</v>
      </c>
      <c r="L388" s="39">
        <f t="shared" si="1"/>
        <v>19</v>
      </c>
      <c r="M388" s="40">
        <v>2.0</v>
      </c>
      <c r="N388" s="41">
        <v>2.0</v>
      </c>
      <c r="O388" s="43">
        <f t="shared" si="2"/>
        <v>5</v>
      </c>
      <c r="P388" s="24"/>
      <c r="Q388" s="54">
        <v>4.0</v>
      </c>
      <c r="R388" s="41">
        <v>275.0</v>
      </c>
      <c r="S388" s="45" t="s">
        <v>1589</v>
      </c>
      <c r="T388" s="41" t="s">
        <v>154</v>
      </c>
      <c r="U388" s="28"/>
      <c r="V388" s="55"/>
      <c r="W388" s="24"/>
      <c r="X388" s="51"/>
      <c r="Y388" s="31">
        <v>3.0</v>
      </c>
      <c r="Z388" s="32">
        <v>3.0</v>
      </c>
      <c r="AA388" s="24"/>
      <c r="AB388" s="33"/>
      <c r="AC388" s="33"/>
      <c r="AD388" s="33"/>
    </row>
    <row r="389" ht="15.0" customHeight="1">
      <c r="A389" s="71">
        <v>370.0</v>
      </c>
      <c r="B389" s="73" t="s">
        <v>3298</v>
      </c>
      <c r="C389" s="71" t="s">
        <v>629</v>
      </c>
      <c r="D389" s="73" t="s">
        <v>1072</v>
      </c>
      <c r="E389" s="71" t="s">
        <v>775</v>
      </c>
      <c r="F389" s="73">
        <v>90.0</v>
      </c>
      <c r="G389" s="71">
        <v>2.0</v>
      </c>
      <c r="H389" s="73">
        <v>2.0</v>
      </c>
      <c r="I389" s="71">
        <v>2.0</v>
      </c>
      <c r="J389" s="73">
        <v>3.0</v>
      </c>
      <c r="K389" s="71">
        <v>97.0</v>
      </c>
      <c r="L389" s="76">
        <f t="shared" si="1"/>
        <v>15</v>
      </c>
      <c r="M389" s="77">
        <v>1.0</v>
      </c>
      <c r="N389" s="79">
        <v>1.0</v>
      </c>
      <c r="O389" s="84">
        <f t="shared" si="2"/>
        <v>14</v>
      </c>
      <c r="P389" s="24"/>
      <c r="Q389" s="89">
        <v>3.0</v>
      </c>
      <c r="R389" s="79">
        <v>75.0</v>
      </c>
      <c r="S389" s="86" t="s">
        <v>1589</v>
      </c>
      <c r="T389" s="116" t="s">
        <v>157</v>
      </c>
      <c r="U389" s="28"/>
      <c r="V389" s="92"/>
      <c r="W389" s="24"/>
      <c r="X389" s="51"/>
      <c r="Y389" s="31">
        <v>3.0</v>
      </c>
      <c r="Z389" s="32">
        <v>3.0</v>
      </c>
      <c r="AA389" s="24"/>
      <c r="AB389" s="33"/>
      <c r="AC389" s="33"/>
      <c r="AD389" s="33"/>
    </row>
    <row r="390" ht="15.0" customHeight="1">
      <c r="A390" s="71">
        <v>371.0</v>
      </c>
      <c r="B390" s="73" t="s">
        <v>3301</v>
      </c>
      <c r="C390" s="71" t="s">
        <v>577</v>
      </c>
      <c r="D390" s="73" t="s">
        <v>1024</v>
      </c>
      <c r="E390" s="71" t="s">
        <v>885</v>
      </c>
      <c r="F390" s="73">
        <v>90.0</v>
      </c>
      <c r="G390" s="71">
        <v>3.0</v>
      </c>
      <c r="H390" s="88">
        <v>3.0</v>
      </c>
      <c r="I390" s="71">
        <v>2.0</v>
      </c>
      <c r="J390" s="73">
        <v>2.0</v>
      </c>
      <c r="K390" s="71">
        <v>50.0</v>
      </c>
      <c r="L390" s="76">
        <f t="shared" si="1"/>
        <v>14</v>
      </c>
      <c r="M390" s="77">
        <v>1.0</v>
      </c>
      <c r="N390" s="79">
        <v>3.0</v>
      </c>
      <c r="O390" s="84">
        <f t="shared" si="2"/>
        <v>12</v>
      </c>
      <c r="P390" s="24"/>
      <c r="Q390" s="77">
        <v>2.0</v>
      </c>
      <c r="R390" s="79">
        <v>255.0</v>
      </c>
      <c r="S390" s="86" t="s">
        <v>398</v>
      </c>
      <c r="T390" s="79" t="s">
        <v>153</v>
      </c>
      <c r="U390" s="28"/>
      <c r="V390" s="92" t="s">
        <v>3305</v>
      </c>
      <c r="W390" s="24"/>
      <c r="X390" s="51"/>
      <c r="Y390" s="31">
        <v>1.0</v>
      </c>
      <c r="Z390" s="32">
        <v>3.0</v>
      </c>
      <c r="AA390" s="24"/>
      <c r="AB390" s="33"/>
      <c r="AC390" s="33"/>
      <c r="AD390" s="33"/>
    </row>
    <row r="391" ht="15.0" customHeight="1">
      <c r="A391" s="71">
        <v>372.0</v>
      </c>
      <c r="B391" s="73" t="s">
        <v>3306</v>
      </c>
      <c r="C391" s="71" t="s">
        <v>577</v>
      </c>
      <c r="D391" s="73" t="s">
        <v>1024</v>
      </c>
      <c r="E391" s="71" t="s">
        <v>922</v>
      </c>
      <c r="F391" s="73">
        <v>100.0</v>
      </c>
      <c r="G391" s="71">
        <v>3.0</v>
      </c>
      <c r="H391" s="73">
        <v>4.0</v>
      </c>
      <c r="I391" s="74">
        <v>3.0</v>
      </c>
      <c r="J391" s="73">
        <v>2.0</v>
      </c>
      <c r="K391" s="71">
        <v>50.0</v>
      </c>
      <c r="L391" s="76">
        <f t="shared" si="1"/>
        <v>17</v>
      </c>
      <c r="M391" s="77">
        <v>2.0</v>
      </c>
      <c r="N391" s="79">
        <v>5.0</v>
      </c>
      <c r="O391" s="84">
        <f t="shared" si="2"/>
        <v>6</v>
      </c>
      <c r="P391" s="24"/>
      <c r="Q391" s="89" t="s">
        <v>443</v>
      </c>
      <c r="R391" s="79">
        <v>255.0</v>
      </c>
      <c r="S391" s="86" t="s">
        <v>398</v>
      </c>
      <c r="T391" s="79" t="s">
        <v>154</v>
      </c>
      <c r="U391" s="28"/>
      <c r="V391" s="92"/>
      <c r="W391" s="24"/>
      <c r="X391" s="51"/>
      <c r="Y391" s="31">
        <v>2.0</v>
      </c>
      <c r="Z391" s="32">
        <v>3.0</v>
      </c>
      <c r="AA391" s="24"/>
      <c r="AB391" s="33"/>
      <c r="AC391" s="33"/>
      <c r="AD391" s="33"/>
    </row>
    <row r="392" ht="15.0" customHeight="1">
      <c r="A392" s="34">
        <v>373.0</v>
      </c>
      <c r="B392" s="35" t="s">
        <v>2294</v>
      </c>
      <c r="C392" s="34" t="s">
        <v>1712</v>
      </c>
      <c r="D392" s="35" t="s">
        <v>806</v>
      </c>
      <c r="E392" s="34" t="s">
        <v>900</v>
      </c>
      <c r="F392" s="35">
        <v>100.0</v>
      </c>
      <c r="G392" s="34">
        <v>5.0</v>
      </c>
      <c r="H392" s="35">
        <v>3.0</v>
      </c>
      <c r="I392" s="34">
        <v>4.0</v>
      </c>
      <c r="J392" s="35">
        <v>3.0</v>
      </c>
      <c r="K392" s="34">
        <v>100.0</v>
      </c>
      <c r="L392" s="39">
        <f t="shared" si="1"/>
        <v>22</v>
      </c>
      <c r="M392" s="40">
        <v>4.0</v>
      </c>
      <c r="N392" s="41">
        <v>5.0</v>
      </c>
      <c r="O392" s="43">
        <f t="shared" si="2"/>
        <v>15</v>
      </c>
      <c r="P392" s="24"/>
      <c r="Q392" s="54" t="s">
        <v>443</v>
      </c>
      <c r="R392" s="41">
        <v>255.0</v>
      </c>
      <c r="S392" s="45" t="s">
        <v>3313</v>
      </c>
      <c r="T392" s="41" t="s">
        <v>722</v>
      </c>
      <c r="U392" s="28"/>
      <c r="V392" s="68" t="s">
        <v>738</v>
      </c>
      <c r="W392" s="24"/>
      <c r="X392" s="51"/>
      <c r="Y392" s="31">
        <v>3.0</v>
      </c>
      <c r="Z392" s="32">
        <v>3.0</v>
      </c>
      <c r="AA392" s="24"/>
      <c r="AB392" s="33"/>
      <c r="AC392" s="33"/>
      <c r="AD392" s="33"/>
    </row>
    <row r="393" ht="15.0" customHeight="1">
      <c r="A393" s="34">
        <v>374.0</v>
      </c>
      <c r="B393" s="35" t="s">
        <v>3314</v>
      </c>
      <c r="C393" s="34" t="s">
        <v>3315</v>
      </c>
      <c r="D393" s="35" t="s">
        <v>583</v>
      </c>
      <c r="E393" s="34" t="s">
        <v>836</v>
      </c>
      <c r="F393" s="35">
        <v>90.0</v>
      </c>
      <c r="G393" s="34">
        <v>2.0</v>
      </c>
      <c r="H393" s="35">
        <v>3.0</v>
      </c>
      <c r="I393" s="34">
        <v>2.0</v>
      </c>
      <c r="J393" s="53">
        <v>3.0</v>
      </c>
      <c r="K393" s="34">
        <v>30.0</v>
      </c>
      <c r="L393" s="39">
        <f t="shared" si="1"/>
        <v>14</v>
      </c>
      <c r="M393" s="40">
        <v>1.0</v>
      </c>
      <c r="N393" s="41">
        <v>4.0</v>
      </c>
      <c r="O393" s="43">
        <f t="shared" si="2"/>
        <v>5</v>
      </c>
      <c r="P393" s="24"/>
      <c r="Q393" s="54">
        <v>2.0</v>
      </c>
      <c r="R393" s="41">
        <v>297.0</v>
      </c>
      <c r="S393" s="45" t="s">
        <v>398</v>
      </c>
      <c r="T393" s="117" t="s">
        <v>154</v>
      </c>
      <c r="U393" s="28"/>
      <c r="V393" s="68" t="s">
        <v>3318</v>
      </c>
      <c r="W393" s="24"/>
      <c r="X393" s="51"/>
      <c r="Y393" s="31">
        <v>1.0</v>
      </c>
      <c r="Z393" s="32">
        <v>3.0</v>
      </c>
      <c r="AA393" s="24"/>
      <c r="AB393" s="33"/>
      <c r="AC393" s="33"/>
      <c r="AD393" s="33"/>
    </row>
    <row r="394" ht="15.0" customHeight="1">
      <c r="A394" s="34">
        <v>375.0</v>
      </c>
      <c r="B394" s="35" t="s">
        <v>3319</v>
      </c>
      <c r="C394" s="34" t="s">
        <v>3315</v>
      </c>
      <c r="D394" s="35" t="s">
        <v>583</v>
      </c>
      <c r="E394" s="34" t="s">
        <v>836</v>
      </c>
      <c r="F394" s="53">
        <v>100.0</v>
      </c>
      <c r="G394" s="34">
        <v>3.0</v>
      </c>
      <c r="H394" s="35">
        <v>4.0</v>
      </c>
      <c r="I394" s="34">
        <v>2.0</v>
      </c>
      <c r="J394" s="53">
        <v>3.0</v>
      </c>
      <c r="K394" s="34">
        <v>50.0</v>
      </c>
      <c r="L394" s="39">
        <f t="shared" si="1"/>
        <v>17</v>
      </c>
      <c r="M394" s="40">
        <v>2.0</v>
      </c>
      <c r="N394" s="41">
        <v>6.0</v>
      </c>
      <c r="O394" s="43">
        <f t="shared" si="2"/>
        <v>6</v>
      </c>
      <c r="P394" s="24"/>
      <c r="Q394" s="54" t="s">
        <v>443</v>
      </c>
      <c r="R394" s="41">
        <v>297.0</v>
      </c>
      <c r="S394" s="45" t="s">
        <v>398</v>
      </c>
      <c r="T394" s="41" t="s">
        <v>154</v>
      </c>
      <c r="U394" s="28"/>
      <c r="V394" s="55" t="s">
        <v>738</v>
      </c>
      <c r="W394" s="24"/>
      <c r="X394" s="51"/>
      <c r="Y394" s="31">
        <v>2.0</v>
      </c>
      <c r="Z394" s="32">
        <v>3.0</v>
      </c>
      <c r="AA394" s="24"/>
      <c r="AB394" s="33"/>
      <c r="AC394" s="33"/>
      <c r="AD394" s="33"/>
    </row>
    <row r="395" ht="15.0" customHeight="1">
      <c r="A395" s="71">
        <v>376.0</v>
      </c>
      <c r="B395" s="73" t="s">
        <v>2272</v>
      </c>
      <c r="C395" s="71" t="s">
        <v>3315</v>
      </c>
      <c r="D395" s="73" t="s">
        <v>583</v>
      </c>
      <c r="E395" s="71" t="s">
        <v>836</v>
      </c>
      <c r="F395" s="73">
        <v>100.0</v>
      </c>
      <c r="G395" s="71">
        <v>5.0</v>
      </c>
      <c r="H395" s="73">
        <v>5.0</v>
      </c>
      <c r="I395" s="71">
        <v>3.0</v>
      </c>
      <c r="J395" s="73">
        <v>3.0</v>
      </c>
      <c r="K395" s="71">
        <v>70.0</v>
      </c>
      <c r="L395" s="76">
        <f t="shared" si="1"/>
        <v>22</v>
      </c>
      <c r="M395" s="77">
        <v>4.0</v>
      </c>
      <c r="N395" s="79">
        <v>9.0</v>
      </c>
      <c r="O395" s="84">
        <f t="shared" si="2"/>
        <v>8</v>
      </c>
      <c r="P395" s="24"/>
      <c r="Q395" s="89" t="s">
        <v>443</v>
      </c>
      <c r="R395" s="79">
        <v>297.0</v>
      </c>
      <c r="S395" s="86" t="s">
        <v>3323</v>
      </c>
      <c r="T395" s="79" t="s">
        <v>722</v>
      </c>
      <c r="U395" s="28"/>
      <c r="V395" s="92" t="s">
        <v>738</v>
      </c>
      <c r="W395" s="24"/>
      <c r="X395" s="51"/>
      <c r="Y395" s="31">
        <v>3.0</v>
      </c>
      <c r="Z395" s="32">
        <v>3.0</v>
      </c>
      <c r="AA395" s="24"/>
      <c r="AB395" s="33"/>
      <c r="AC395" s="33"/>
      <c r="AD395" s="33"/>
    </row>
    <row r="396" ht="15.0" customHeight="1">
      <c r="A396" s="71">
        <v>377.0</v>
      </c>
      <c r="B396" s="73" t="s">
        <v>3325</v>
      </c>
      <c r="C396" s="71" t="s">
        <v>623</v>
      </c>
      <c r="D396" s="73" t="s">
        <v>583</v>
      </c>
      <c r="E396" s="71" t="s">
        <v>1139</v>
      </c>
      <c r="F396" s="73">
        <v>100.0</v>
      </c>
      <c r="G396" s="71">
        <v>4.0</v>
      </c>
      <c r="H396" s="73">
        <v>9.0</v>
      </c>
      <c r="I396" s="71">
        <v>2.0</v>
      </c>
      <c r="J396" s="73">
        <v>4.0</v>
      </c>
      <c r="K396" s="71">
        <v>50.0</v>
      </c>
      <c r="L396" s="76">
        <f t="shared" si="1"/>
        <v>24</v>
      </c>
      <c r="M396" s="77">
        <v>3.0</v>
      </c>
      <c r="N396" s="79">
        <v>6.0</v>
      </c>
      <c r="O396" s="84">
        <f t="shared" si="2"/>
        <v>5</v>
      </c>
      <c r="P396" s="24"/>
      <c r="Q396" s="77" t="s">
        <v>443</v>
      </c>
      <c r="R396" s="79">
        <v>297.0</v>
      </c>
      <c r="S396" s="86" t="s">
        <v>1589</v>
      </c>
      <c r="T396" s="79" t="s">
        <v>443</v>
      </c>
      <c r="U396" s="28"/>
      <c r="V396" s="92"/>
      <c r="W396" s="24"/>
      <c r="X396" s="51"/>
      <c r="Y396" s="31">
        <v>3.0</v>
      </c>
      <c r="Z396" s="32">
        <v>3.0</v>
      </c>
      <c r="AA396" s="24"/>
      <c r="AB396" s="33"/>
      <c r="AC396" s="33"/>
      <c r="AD396" s="33"/>
    </row>
    <row r="397" ht="15.0" customHeight="1">
      <c r="A397" s="71">
        <v>378.0</v>
      </c>
      <c r="B397" s="73" t="s">
        <v>3326</v>
      </c>
      <c r="C397" s="71" t="s">
        <v>610</v>
      </c>
      <c r="D397" s="73" t="s">
        <v>583</v>
      </c>
      <c r="E397" s="71" t="s">
        <v>781</v>
      </c>
      <c r="F397" s="73">
        <v>100.0</v>
      </c>
      <c r="G397" s="71">
        <v>2.0</v>
      </c>
      <c r="H397" s="73">
        <v>4.0</v>
      </c>
      <c r="I397" s="71">
        <v>4.0</v>
      </c>
      <c r="J397" s="73">
        <v>9.0</v>
      </c>
      <c r="K397" s="71">
        <v>50.0</v>
      </c>
      <c r="L397" s="76">
        <f t="shared" si="1"/>
        <v>24</v>
      </c>
      <c r="M397" s="77">
        <v>3.0</v>
      </c>
      <c r="N397" s="79">
        <v>5.0</v>
      </c>
      <c r="O397" s="84">
        <f t="shared" si="2"/>
        <v>5</v>
      </c>
      <c r="P397" s="24"/>
      <c r="Q397" s="77" t="s">
        <v>443</v>
      </c>
      <c r="R397" s="79">
        <v>297.0</v>
      </c>
      <c r="S397" s="86" t="s">
        <v>1589</v>
      </c>
      <c r="T397" s="79" t="s">
        <v>443</v>
      </c>
      <c r="U397" s="28"/>
      <c r="V397" s="92"/>
      <c r="W397" s="24"/>
      <c r="X397" s="51"/>
      <c r="Y397" s="31">
        <v>3.0</v>
      </c>
      <c r="Z397" s="32">
        <v>3.0</v>
      </c>
      <c r="AA397" s="24"/>
      <c r="AB397" s="33"/>
      <c r="AC397" s="33"/>
      <c r="AD397" s="33"/>
    </row>
    <row r="398" ht="15.0" customHeight="1">
      <c r="A398" s="34">
        <v>379.0</v>
      </c>
      <c r="B398" s="35" t="s">
        <v>3327</v>
      </c>
      <c r="C398" s="34" t="s">
        <v>626</v>
      </c>
      <c r="D398" s="35" t="s">
        <v>583</v>
      </c>
      <c r="E398" s="34" t="s">
        <v>836</v>
      </c>
      <c r="F398" s="35">
        <v>100.0</v>
      </c>
      <c r="G398" s="34">
        <v>3.0</v>
      </c>
      <c r="H398" s="35">
        <v>6.0</v>
      </c>
      <c r="I398" s="34">
        <v>3.0</v>
      </c>
      <c r="J398" s="35">
        <v>6.0</v>
      </c>
      <c r="K398" s="34">
        <v>50.0</v>
      </c>
      <c r="L398" s="39">
        <f t="shared" si="1"/>
        <v>23</v>
      </c>
      <c r="M398" s="40">
        <v>3.0</v>
      </c>
      <c r="N398" s="41">
        <v>6.0</v>
      </c>
      <c r="O398" s="43">
        <f t="shared" si="2"/>
        <v>5</v>
      </c>
      <c r="P398" s="24"/>
      <c r="Q398" s="54" t="s">
        <v>443</v>
      </c>
      <c r="R398" s="41">
        <v>297.0</v>
      </c>
      <c r="S398" s="45" t="s">
        <v>1589</v>
      </c>
      <c r="T398" s="41" t="s">
        <v>662</v>
      </c>
      <c r="U398" s="28"/>
      <c r="V398" s="68"/>
      <c r="W398" s="24"/>
      <c r="X398" s="51"/>
      <c r="Y398" s="31">
        <v>3.0</v>
      </c>
      <c r="Z398" s="32">
        <v>3.0</v>
      </c>
      <c r="AA398" s="24"/>
      <c r="AB398" s="33"/>
      <c r="AC398" s="33"/>
      <c r="AD398" s="33"/>
    </row>
    <row r="399" ht="15.0" customHeight="1">
      <c r="A399" s="34">
        <v>380.0</v>
      </c>
      <c r="B399" s="35" t="s">
        <v>2244</v>
      </c>
      <c r="C399" s="34" t="s">
        <v>3328</v>
      </c>
      <c r="D399" s="35" t="s">
        <v>824</v>
      </c>
      <c r="E399" s="34"/>
      <c r="F399" s="35">
        <v>100.0</v>
      </c>
      <c r="G399" s="34">
        <v>3.0</v>
      </c>
      <c r="H399" s="35">
        <v>3.0</v>
      </c>
      <c r="I399" s="34">
        <v>4.0</v>
      </c>
      <c r="J399" s="35">
        <v>5.0</v>
      </c>
      <c r="K399" s="34">
        <v>110.0</v>
      </c>
      <c r="L399" s="39">
        <f t="shared" si="1"/>
        <v>22</v>
      </c>
      <c r="M399" s="40">
        <v>3.0</v>
      </c>
      <c r="N399" s="41">
        <v>3.0</v>
      </c>
      <c r="O399" s="43">
        <f t="shared" si="2"/>
        <v>19</v>
      </c>
      <c r="P399" s="24"/>
      <c r="Q399" s="40" t="s">
        <v>443</v>
      </c>
      <c r="R399" s="41">
        <v>297.0</v>
      </c>
      <c r="S399" s="45" t="s">
        <v>3330</v>
      </c>
      <c r="T399" s="117" t="s">
        <v>443</v>
      </c>
      <c r="U399" s="28"/>
      <c r="V399" s="55"/>
      <c r="W399" s="24"/>
      <c r="X399" s="51"/>
      <c r="Y399" s="31">
        <v>3.0</v>
      </c>
      <c r="Z399" s="32">
        <v>3.0</v>
      </c>
      <c r="AA399" s="24"/>
      <c r="AB399" s="33"/>
      <c r="AC399" s="33"/>
      <c r="AD399" s="33"/>
    </row>
    <row r="400" ht="15.0" customHeight="1">
      <c r="A400" s="34">
        <v>381.0</v>
      </c>
      <c r="B400" s="35" t="s">
        <v>2247</v>
      </c>
      <c r="C400" s="34" t="s">
        <v>3328</v>
      </c>
      <c r="D400" s="35" t="s">
        <v>824</v>
      </c>
      <c r="E400" s="34"/>
      <c r="F400" s="35">
        <v>100.0</v>
      </c>
      <c r="G400" s="34">
        <v>3.0</v>
      </c>
      <c r="H400" s="35">
        <v>3.0</v>
      </c>
      <c r="I400" s="34">
        <v>5.0</v>
      </c>
      <c r="J400" s="35">
        <v>4.0</v>
      </c>
      <c r="K400" s="34">
        <v>110.0</v>
      </c>
      <c r="L400" s="39">
        <f t="shared" si="1"/>
        <v>22</v>
      </c>
      <c r="M400" s="40">
        <v>4.0</v>
      </c>
      <c r="N400" s="41">
        <v>4.0</v>
      </c>
      <c r="O400" s="43">
        <f t="shared" si="2"/>
        <v>19</v>
      </c>
      <c r="P400" s="24"/>
      <c r="Q400" s="54" t="s">
        <v>443</v>
      </c>
      <c r="R400" s="41">
        <v>297.0</v>
      </c>
      <c r="S400" s="45" t="s">
        <v>3331</v>
      </c>
      <c r="T400" s="117" t="s">
        <v>443</v>
      </c>
      <c r="U400" s="28"/>
      <c r="V400" s="68"/>
      <c r="W400" s="24"/>
      <c r="X400" s="51"/>
      <c r="Y400" s="31">
        <v>3.0</v>
      </c>
      <c r="Z400" s="32">
        <v>3.0</v>
      </c>
      <c r="AA400" s="24"/>
      <c r="AB400" s="33"/>
      <c r="AC400" s="33"/>
      <c r="AD400" s="33"/>
    </row>
    <row r="401" ht="15.0" customHeight="1">
      <c r="A401" s="71">
        <v>382.0</v>
      </c>
      <c r="B401" s="73" t="s">
        <v>1764</v>
      </c>
      <c r="C401" s="71" t="s">
        <v>629</v>
      </c>
      <c r="D401" s="73" t="s">
        <v>665</v>
      </c>
      <c r="E401" s="71"/>
      <c r="F401" s="73">
        <v>110.0</v>
      </c>
      <c r="G401" s="71">
        <v>4.0</v>
      </c>
      <c r="H401" s="73">
        <v>3.0</v>
      </c>
      <c r="I401" s="71">
        <v>6.0</v>
      </c>
      <c r="J401" s="88">
        <v>6.0</v>
      </c>
      <c r="K401" s="71">
        <v>90.0</v>
      </c>
      <c r="L401" s="76">
        <f t="shared" si="1"/>
        <v>26</v>
      </c>
      <c r="M401" s="77">
        <v>6.0</v>
      </c>
      <c r="N401" s="79">
        <v>8.0</v>
      </c>
      <c r="O401" s="84">
        <f t="shared" si="2"/>
        <v>12</v>
      </c>
      <c r="P401" s="24"/>
      <c r="Q401" s="77" t="s">
        <v>443</v>
      </c>
      <c r="R401" s="79">
        <v>295.0</v>
      </c>
      <c r="S401" s="86" t="s">
        <v>3333</v>
      </c>
      <c r="T401" s="79" t="s">
        <v>443</v>
      </c>
      <c r="U401" s="28"/>
      <c r="V401" s="92"/>
      <c r="W401" s="24"/>
      <c r="X401" s="51"/>
      <c r="Y401" s="31">
        <v>3.0</v>
      </c>
      <c r="Z401" s="32">
        <v>3.0</v>
      </c>
      <c r="AA401" s="24"/>
      <c r="AB401" s="33"/>
      <c r="AC401" s="33"/>
      <c r="AD401" s="33"/>
    </row>
    <row r="402" ht="15.0" customHeight="1">
      <c r="A402" s="71">
        <v>383.0</v>
      </c>
      <c r="B402" s="73" t="s">
        <v>3334</v>
      </c>
      <c r="C402" s="71" t="s">
        <v>606</v>
      </c>
      <c r="D402" s="73" t="s">
        <v>670</v>
      </c>
      <c r="E402" s="71"/>
      <c r="F402" s="73">
        <v>110.0</v>
      </c>
      <c r="G402" s="71">
        <v>6.0</v>
      </c>
      <c r="H402" s="88">
        <v>6.0</v>
      </c>
      <c r="I402" s="71">
        <v>4.0</v>
      </c>
      <c r="J402" s="73">
        <v>3.0</v>
      </c>
      <c r="K402" s="71">
        <v>90.0</v>
      </c>
      <c r="L402" s="76">
        <f t="shared" si="1"/>
        <v>26</v>
      </c>
      <c r="M402" s="77">
        <v>6.0</v>
      </c>
      <c r="N402" s="79">
        <v>12.0</v>
      </c>
      <c r="O402" s="84">
        <f t="shared" si="2"/>
        <v>12</v>
      </c>
      <c r="P402" s="24"/>
      <c r="Q402" s="89" t="s">
        <v>443</v>
      </c>
      <c r="R402" s="79">
        <v>295.0</v>
      </c>
      <c r="S402" s="118" t="s">
        <v>3337</v>
      </c>
      <c r="T402" s="116" t="s">
        <v>443</v>
      </c>
      <c r="U402" s="28"/>
      <c r="V402" s="92"/>
      <c r="W402" s="24"/>
      <c r="X402" s="51"/>
      <c r="Y402" s="31">
        <v>3.0</v>
      </c>
      <c r="Z402" s="32">
        <v>3.0</v>
      </c>
      <c r="AA402" s="24"/>
      <c r="AB402" s="33"/>
      <c r="AC402" s="33"/>
      <c r="AD402" s="33"/>
    </row>
    <row r="403" ht="15.0" customHeight="1">
      <c r="A403" s="71">
        <v>384.0</v>
      </c>
      <c r="B403" s="73" t="s">
        <v>3338</v>
      </c>
      <c r="C403" s="71" t="s">
        <v>1712</v>
      </c>
      <c r="D403" s="73" t="s">
        <v>539</v>
      </c>
      <c r="E403" s="71"/>
      <c r="F403" s="88">
        <v>110.0</v>
      </c>
      <c r="G403" s="71">
        <v>6.0</v>
      </c>
      <c r="H403" s="73">
        <v>3.0</v>
      </c>
      <c r="I403" s="71">
        <v>6.0</v>
      </c>
      <c r="J403" s="73">
        <v>3.0</v>
      </c>
      <c r="K403" s="71">
        <v>95.0</v>
      </c>
      <c r="L403" s="76">
        <f t="shared" si="1"/>
        <v>25</v>
      </c>
      <c r="M403" s="77">
        <v>6.0</v>
      </c>
      <c r="N403" s="79">
        <v>6.0</v>
      </c>
      <c r="O403" s="84">
        <f t="shared" si="2"/>
        <v>14</v>
      </c>
      <c r="P403" s="24"/>
      <c r="Q403" s="89" t="s">
        <v>443</v>
      </c>
      <c r="R403" s="79">
        <v>297.0</v>
      </c>
      <c r="S403" s="86" t="s">
        <v>1589</v>
      </c>
      <c r="T403" s="79" t="s">
        <v>443</v>
      </c>
      <c r="U403" s="28"/>
      <c r="V403" s="92" t="s">
        <v>3341</v>
      </c>
      <c r="W403" s="24"/>
      <c r="X403" s="51"/>
      <c r="Y403" s="31">
        <v>3.0</v>
      </c>
      <c r="Z403" s="32">
        <v>3.0</v>
      </c>
      <c r="AA403" s="24"/>
      <c r="AB403" s="33"/>
      <c r="AC403" s="33"/>
      <c r="AD403" s="33"/>
    </row>
    <row r="404" ht="15.0" customHeight="1">
      <c r="A404" s="34">
        <v>385.0</v>
      </c>
      <c r="B404" s="35" t="s">
        <v>3342</v>
      </c>
      <c r="C404" s="34" t="s">
        <v>3315</v>
      </c>
      <c r="D404" s="35" t="s">
        <v>1051</v>
      </c>
      <c r="E404" s="34"/>
      <c r="F404" s="35">
        <v>110.0</v>
      </c>
      <c r="G404" s="34">
        <v>4.0</v>
      </c>
      <c r="H404" s="35">
        <v>4.0</v>
      </c>
      <c r="I404" s="34">
        <v>4.0</v>
      </c>
      <c r="J404" s="35">
        <v>4.0</v>
      </c>
      <c r="K404" s="34">
        <v>100.0</v>
      </c>
      <c r="L404" s="39">
        <f t="shared" si="1"/>
        <v>24</v>
      </c>
      <c r="M404" s="40">
        <v>1.0</v>
      </c>
      <c r="N404" s="41">
        <v>1.0</v>
      </c>
      <c r="O404" s="43">
        <f t="shared" si="2"/>
        <v>15</v>
      </c>
      <c r="P404" s="24"/>
      <c r="Q404" s="40" t="s">
        <v>443</v>
      </c>
      <c r="R404" s="41">
        <v>297.0</v>
      </c>
      <c r="S404" s="45" t="s">
        <v>1589</v>
      </c>
      <c r="T404" s="41" t="s">
        <v>443</v>
      </c>
      <c r="U404" s="28"/>
      <c r="V404" s="68" t="s">
        <v>3344</v>
      </c>
      <c r="W404" s="24"/>
      <c r="X404" s="51"/>
      <c r="Y404" s="31">
        <v>3.0</v>
      </c>
      <c r="Z404" s="32">
        <v>3.0</v>
      </c>
      <c r="AA404" s="24"/>
      <c r="AB404" s="33"/>
      <c r="AC404" s="33"/>
      <c r="AD404" s="33"/>
    </row>
    <row r="405" ht="15.0" customHeight="1">
      <c r="A405" s="34">
        <v>386.0</v>
      </c>
      <c r="B405" s="35" t="s">
        <v>3345</v>
      </c>
      <c r="C405" s="34" t="s">
        <v>620</v>
      </c>
      <c r="D405" s="35" t="s">
        <v>974</v>
      </c>
      <c r="E405" s="34"/>
      <c r="F405" s="35">
        <v>90.0</v>
      </c>
      <c r="G405" s="34">
        <v>6.0</v>
      </c>
      <c r="H405" s="35">
        <v>2.0</v>
      </c>
      <c r="I405" s="34">
        <v>6.0</v>
      </c>
      <c r="J405" s="35">
        <v>2.0</v>
      </c>
      <c r="K405" s="34">
        <v>150.0</v>
      </c>
      <c r="L405" s="39">
        <f t="shared" si="1"/>
        <v>24</v>
      </c>
      <c r="M405" s="40">
        <v>3.0</v>
      </c>
      <c r="N405" s="41">
        <v>4.0</v>
      </c>
      <c r="O405" s="43">
        <f t="shared" si="2"/>
        <v>30</v>
      </c>
      <c r="P405" s="24"/>
      <c r="Q405" s="54" t="s">
        <v>443</v>
      </c>
      <c r="R405" s="41">
        <v>297.0</v>
      </c>
      <c r="S405" s="45" t="s">
        <v>1589</v>
      </c>
      <c r="T405" s="41" t="s">
        <v>443</v>
      </c>
      <c r="U405" s="28"/>
      <c r="V405" s="68" t="s">
        <v>3348</v>
      </c>
      <c r="W405" s="24"/>
      <c r="X405" s="51"/>
      <c r="Y405" s="31">
        <v>3.0</v>
      </c>
      <c r="Z405" s="32">
        <v>3.0</v>
      </c>
      <c r="AA405" s="24"/>
      <c r="AB405" s="33"/>
      <c r="AC405" s="33"/>
      <c r="AD405" s="33"/>
    </row>
    <row r="406" ht="15.0" customHeight="1">
      <c r="A406" s="34">
        <v>386.0</v>
      </c>
      <c r="B406" s="35" t="s">
        <v>3349</v>
      </c>
      <c r="C406" s="34" t="s">
        <v>620</v>
      </c>
      <c r="D406" s="35" t="s">
        <v>974</v>
      </c>
      <c r="E406" s="34"/>
      <c r="F406" s="35">
        <v>90.0</v>
      </c>
      <c r="G406" s="34">
        <v>8.0</v>
      </c>
      <c r="H406" s="35">
        <v>1.0</v>
      </c>
      <c r="I406" s="34">
        <v>8.0</v>
      </c>
      <c r="J406" s="35">
        <v>1.0</v>
      </c>
      <c r="K406" s="34">
        <v>150.0</v>
      </c>
      <c r="L406" s="39">
        <f t="shared" si="1"/>
        <v>26</v>
      </c>
      <c r="M406" s="40">
        <v>3.0</v>
      </c>
      <c r="N406" s="41">
        <v>4.0</v>
      </c>
      <c r="O406" s="43">
        <f t="shared" si="2"/>
        <v>30</v>
      </c>
      <c r="P406" s="24"/>
      <c r="Q406" s="54" t="s">
        <v>443</v>
      </c>
      <c r="R406" s="41">
        <v>297.0</v>
      </c>
      <c r="S406" s="45" t="s">
        <v>1589</v>
      </c>
      <c r="T406" s="41" t="s">
        <v>443</v>
      </c>
      <c r="U406" s="28"/>
      <c r="V406" s="50"/>
      <c r="W406" s="24"/>
      <c r="X406" s="51"/>
      <c r="Y406" s="31">
        <v>3.0</v>
      </c>
      <c r="Z406" s="32">
        <v>3.0</v>
      </c>
      <c r="AA406" s="24"/>
      <c r="AB406" s="33"/>
      <c r="AC406" s="33"/>
      <c r="AD406" s="33"/>
    </row>
    <row r="407" ht="15.0" customHeight="1">
      <c r="A407" s="71">
        <v>386.0</v>
      </c>
      <c r="B407" s="73" t="s">
        <v>3352</v>
      </c>
      <c r="C407" s="71" t="s">
        <v>620</v>
      </c>
      <c r="D407" s="73" t="s">
        <v>974</v>
      </c>
      <c r="E407" s="71"/>
      <c r="F407" s="73">
        <v>90.0</v>
      </c>
      <c r="G407" s="71">
        <v>3.0</v>
      </c>
      <c r="H407" s="73">
        <v>7.0</v>
      </c>
      <c r="I407" s="71">
        <v>3.0</v>
      </c>
      <c r="J407" s="73">
        <v>7.0</v>
      </c>
      <c r="K407" s="71">
        <v>90.0</v>
      </c>
      <c r="L407" s="76">
        <f t="shared" si="1"/>
        <v>25</v>
      </c>
      <c r="M407" s="77">
        <v>3.0</v>
      </c>
      <c r="N407" s="79">
        <v>4.0</v>
      </c>
      <c r="O407" s="84">
        <f t="shared" si="2"/>
        <v>12</v>
      </c>
      <c r="P407" s="24"/>
      <c r="Q407" s="89" t="s">
        <v>443</v>
      </c>
      <c r="R407" s="79">
        <v>297.0</v>
      </c>
      <c r="S407" s="86" t="s">
        <v>1589</v>
      </c>
      <c r="T407" s="79" t="s">
        <v>443</v>
      </c>
      <c r="U407" s="28"/>
      <c r="V407" s="92"/>
      <c r="W407" s="24"/>
      <c r="X407" s="51"/>
      <c r="Y407" s="31">
        <v>3.0</v>
      </c>
      <c r="Z407" s="32">
        <v>3.0</v>
      </c>
      <c r="AA407" s="24"/>
      <c r="AB407" s="33"/>
      <c r="AC407" s="33"/>
      <c r="AD407" s="33"/>
    </row>
    <row r="408" ht="15.0" customHeight="1">
      <c r="A408" s="71">
        <v>386.0</v>
      </c>
      <c r="B408" s="73" t="s">
        <v>3353</v>
      </c>
      <c r="C408" s="71" t="s">
        <v>620</v>
      </c>
      <c r="D408" s="73" t="s">
        <v>974</v>
      </c>
      <c r="E408" s="71"/>
      <c r="F408" s="73">
        <v>90.0</v>
      </c>
      <c r="G408" s="71">
        <v>3.0</v>
      </c>
      <c r="H408" s="73">
        <v>3.0</v>
      </c>
      <c r="I408" s="71">
        <v>3.0</v>
      </c>
      <c r="J408" s="73">
        <v>3.0</v>
      </c>
      <c r="K408" s="71">
        <v>180.0</v>
      </c>
      <c r="L408" s="76">
        <f t="shared" si="1"/>
        <v>22</v>
      </c>
      <c r="M408" s="77">
        <v>3.0</v>
      </c>
      <c r="N408" s="79">
        <v>4.0</v>
      </c>
      <c r="O408" s="84">
        <f t="shared" si="2"/>
        <v>30</v>
      </c>
      <c r="P408" s="24"/>
      <c r="Q408" s="89" t="s">
        <v>443</v>
      </c>
      <c r="R408" s="79">
        <v>297.0</v>
      </c>
      <c r="S408" s="86" t="s">
        <v>1589</v>
      </c>
      <c r="T408" s="79" t="s">
        <v>831</v>
      </c>
      <c r="U408" s="28"/>
      <c r="V408" s="92"/>
      <c r="W408" s="24"/>
      <c r="X408" s="51"/>
      <c r="Y408" s="31">
        <v>3.0</v>
      </c>
      <c r="Z408" s="32">
        <v>3.0</v>
      </c>
      <c r="AA408" s="24"/>
      <c r="AB408" s="33"/>
      <c r="AC408" s="33"/>
      <c r="AD408" s="33"/>
    </row>
    <row r="409" ht="15.0" customHeight="1">
      <c r="A409" s="71">
        <v>387.0</v>
      </c>
      <c r="B409" s="73" t="s">
        <v>3356</v>
      </c>
      <c r="C409" s="71" t="s">
        <v>601</v>
      </c>
      <c r="D409" s="73" t="s">
        <v>295</v>
      </c>
      <c r="E409" s="71" t="s">
        <v>1064</v>
      </c>
      <c r="F409" s="73">
        <v>90.0</v>
      </c>
      <c r="G409" s="71">
        <v>3.0</v>
      </c>
      <c r="H409" s="73">
        <v>3.0</v>
      </c>
      <c r="I409" s="71">
        <v>2.0</v>
      </c>
      <c r="J409" s="73">
        <v>2.0</v>
      </c>
      <c r="K409" s="71">
        <v>31.0</v>
      </c>
      <c r="L409" s="76">
        <f t="shared" si="1"/>
        <v>14</v>
      </c>
      <c r="M409" s="77">
        <v>1.0</v>
      </c>
      <c r="N409" s="79">
        <v>2.0</v>
      </c>
      <c r="O409" s="84">
        <f t="shared" si="2"/>
        <v>5</v>
      </c>
      <c r="P409" s="24"/>
      <c r="Q409" s="77">
        <v>2.0</v>
      </c>
      <c r="R409" s="79">
        <v>255.0</v>
      </c>
      <c r="S409" s="86" t="s">
        <v>398</v>
      </c>
      <c r="T409" s="79" t="s">
        <v>153</v>
      </c>
      <c r="U409" s="28"/>
      <c r="V409" s="92"/>
      <c r="W409" s="24"/>
      <c r="X409" s="51"/>
      <c r="Y409" s="31">
        <v>1.0</v>
      </c>
      <c r="Z409" s="32">
        <v>3.0</v>
      </c>
      <c r="AA409" s="24"/>
      <c r="AB409" s="33"/>
      <c r="AC409" s="33"/>
      <c r="AD409" s="33"/>
    </row>
    <row r="410" ht="15.0" customHeight="1">
      <c r="A410" s="34">
        <v>388.0</v>
      </c>
      <c r="B410" s="35" t="s">
        <v>3358</v>
      </c>
      <c r="C410" s="34" t="s">
        <v>601</v>
      </c>
      <c r="D410" s="35" t="s">
        <v>295</v>
      </c>
      <c r="E410" s="34" t="s">
        <v>1064</v>
      </c>
      <c r="F410" s="35">
        <v>100.0</v>
      </c>
      <c r="G410" s="34">
        <v>3.0</v>
      </c>
      <c r="H410" s="35">
        <v>3.0</v>
      </c>
      <c r="I410" s="34">
        <v>2.0</v>
      </c>
      <c r="J410" s="35">
        <v>3.0</v>
      </c>
      <c r="K410" s="34">
        <v>36.0</v>
      </c>
      <c r="L410" s="39">
        <f t="shared" si="1"/>
        <v>16</v>
      </c>
      <c r="M410" s="40">
        <v>2.0</v>
      </c>
      <c r="N410" s="41">
        <v>4.0</v>
      </c>
      <c r="O410" s="43">
        <f t="shared" si="2"/>
        <v>5</v>
      </c>
      <c r="P410" s="24"/>
      <c r="Q410" s="54" t="s">
        <v>443</v>
      </c>
      <c r="R410" s="41">
        <v>255.0</v>
      </c>
      <c r="S410" s="45" t="s">
        <v>398</v>
      </c>
      <c r="T410" s="41" t="s">
        <v>153</v>
      </c>
      <c r="U410" s="28"/>
      <c r="V410" s="55"/>
      <c r="W410" s="24"/>
      <c r="X410" s="51"/>
      <c r="Y410" s="31">
        <v>2.0</v>
      </c>
      <c r="Z410" s="32">
        <v>3.0</v>
      </c>
      <c r="AA410" s="24"/>
      <c r="AB410" s="33"/>
      <c r="AC410" s="33"/>
      <c r="AD410" s="33"/>
    </row>
    <row r="411" ht="15.0" customHeight="1">
      <c r="A411" s="34">
        <v>389.0</v>
      </c>
      <c r="B411" s="35" t="s">
        <v>3360</v>
      </c>
      <c r="C411" s="34" t="s">
        <v>3361</v>
      </c>
      <c r="D411" s="35" t="s">
        <v>295</v>
      </c>
      <c r="E411" s="34" t="s">
        <v>1064</v>
      </c>
      <c r="F411" s="35">
        <v>100.0</v>
      </c>
      <c r="G411" s="34">
        <v>4.0</v>
      </c>
      <c r="H411" s="35">
        <v>4.0</v>
      </c>
      <c r="I411" s="34">
        <v>3.0</v>
      </c>
      <c r="J411" s="35">
        <v>3.0</v>
      </c>
      <c r="K411" s="34">
        <v>56.0</v>
      </c>
      <c r="L411" s="39">
        <f t="shared" si="1"/>
        <v>20</v>
      </c>
      <c r="M411" s="40">
        <v>5.0</v>
      </c>
      <c r="N411" s="41">
        <v>7.0</v>
      </c>
      <c r="O411" s="43">
        <f t="shared" si="2"/>
        <v>5</v>
      </c>
      <c r="P411" s="24"/>
      <c r="Q411" s="54" t="s">
        <v>443</v>
      </c>
      <c r="R411" s="41">
        <v>255.0</v>
      </c>
      <c r="S411" s="45" t="s">
        <v>398</v>
      </c>
      <c r="T411" s="117" t="s">
        <v>153</v>
      </c>
      <c r="U411" s="28"/>
      <c r="V411" s="68"/>
      <c r="W411" s="24"/>
      <c r="X411" s="51"/>
      <c r="Y411" s="31">
        <v>3.0</v>
      </c>
      <c r="Z411" s="32">
        <v>3.0</v>
      </c>
      <c r="AA411" s="24"/>
      <c r="AB411" s="33"/>
      <c r="AC411" s="33"/>
      <c r="AD411" s="33"/>
    </row>
    <row r="412" ht="15.0" customHeight="1">
      <c r="A412" s="34">
        <v>390.0</v>
      </c>
      <c r="B412" s="35" t="s">
        <v>3364</v>
      </c>
      <c r="C412" s="34" t="s">
        <v>535</v>
      </c>
      <c r="D412" s="35" t="s">
        <v>536</v>
      </c>
      <c r="E412" s="34" t="s">
        <v>810</v>
      </c>
      <c r="F412" s="35">
        <v>90.0</v>
      </c>
      <c r="G412" s="93">
        <v>3.0</v>
      </c>
      <c r="H412" s="35">
        <v>2.0</v>
      </c>
      <c r="I412" s="93">
        <v>3.0</v>
      </c>
      <c r="J412" s="35">
        <v>2.0</v>
      </c>
      <c r="K412" s="34">
        <v>61.0</v>
      </c>
      <c r="L412" s="39">
        <f t="shared" si="1"/>
        <v>15</v>
      </c>
      <c r="M412" s="40">
        <v>1.0</v>
      </c>
      <c r="N412" s="41">
        <v>1.0</v>
      </c>
      <c r="O412" s="43">
        <f t="shared" si="2"/>
        <v>17</v>
      </c>
      <c r="P412" s="24"/>
      <c r="Q412" s="40">
        <v>2.0</v>
      </c>
      <c r="R412" s="41">
        <v>255.0</v>
      </c>
      <c r="S412" s="45" t="s">
        <v>398</v>
      </c>
      <c r="T412" s="41" t="s">
        <v>831</v>
      </c>
      <c r="U412" s="28"/>
      <c r="V412" s="68"/>
      <c r="W412" s="24"/>
      <c r="X412" s="51"/>
      <c r="Y412" s="31">
        <v>1.0</v>
      </c>
      <c r="Z412" s="32">
        <v>3.0</v>
      </c>
      <c r="AA412" s="24"/>
      <c r="AB412" s="33"/>
      <c r="AC412" s="33"/>
      <c r="AD412" s="33"/>
    </row>
    <row r="413" ht="15.0" customHeight="1">
      <c r="A413" s="71">
        <v>391.0</v>
      </c>
      <c r="B413" s="73" t="s">
        <v>3369</v>
      </c>
      <c r="C413" s="71" t="s">
        <v>2831</v>
      </c>
      <c r="D413" s="73" t="s">
        <v>536</v>
      </c>
      <c r="E413" s="71" t="s">
        <v>810</v>
      </c>
      <c r="F413" s="73">
        <v>100.0</v>
      </c>
      <c r="G413" s="71">
        <v>3.0</v>
      </c>
      <c r="H413" s="73">
        <v>2.0</v>
      </c>
      <c r="I413" s="71">
        <v>3.0</v>
      </c>
      <c r="J413" s="73">
        <v>2.0</v>
      </c>
      <c r="K413" s="71">
        <v>81.0</v>
      </c>
      <c r="L413" s="76">
        <f t="shared" si="1"/>
        <v>16</v>
      </c>
      <c r="M413" s="77">
        <v>2.0</v>
      </c>
      <c r="N413" s="79">
        <v>2.0</v>
      </c>
      <c r="O413" s="84">
        <f t="shared" si="2"/>
        <v>15</v>
      </c>
      <c r="P413" s="24"/>
      <c r="Q413" s="89" t="s">
        <v>443</v>
      </c>
      <c r="R413" s="79">
        <v>255.0</v>
      </c>
      <c r="S413" s="86" t="s">
        <v>398</v>
      </c>
      <c r="T413" s="79" t="s">
        <v>831</v>
      </c>
      <c r="U413" s="28"/>
      <c r="V413" s="92"/>
      <c r="W413" s="24"/>
      <c r="X413" s="51"/>
      <c r="Y413" s="31">
        <v>2.0</v>
      </c>
      <c r="Z413" s="32">
        <v>3.0</v>
      </c>
      <c r="AA413" s="24"/>
      <c r="AB413" s="33"/>
      <c r="AC413" s="33"/>
      <c r="AD413" s="33"/>
    </row>
    <row r="414" ht="15.0" customHeight="1">
      <c r="A414" s="71">
        <v>392.0</v>
      </c>
      <c r="B414" s="73" t="s">
        <v>3372</v>
      </c>
      <c r="C414" s="71" t="s">
        <v>2831</v>
      </c>
      <c r="D414" s="73" t="s">
        <v>536</v>
      </c>
      <c r="E414" s="71" t="s">
        <v>810</v>
      </c>
      <c r="F414" s="73">
        <v>100.0</v>
      </c>
      <c r="G414" s="71">
        <v>4.0</v>
      </c>
      <c r="H414" s="73">
        <v>3.0</v>
      </c>
      <c r="I414" s="71">
        <v>4.0</v>
      </c>
      <c r="J414" s="73">
        <v>3.0</v>
      </c>
      <c r="K414" s="71">
        <v>108.0</v>
      </c>
      <c r="L414" s="76">
        <f t="shared" si="1"/>
        <v>21</v>
      </c>
      <c r="M414" s="77">
        <v>3.0</v>
      </c>
      <c r="N414" s="79">
        <v>4.0</v>
      </c>
      <c r="O414" s="84">
        <f t="shared" si="2"/>
        <v>18</v>
      </c>
      <c r="P414" s="24"/>
      <c r="Q414" s="89" t="s">
        <v>443</v>
      </c>
      <c r="R414" s="79">
        <v>255.0</v>
      </c>
      <c r="S414" s="86" t="s">
        <v>398</v>
      </c>
      <c r="T414" s="79" t="s">
        <v>831</v>
      </c>
      <c r="U414" s="28"/>
      <c r="V414" s="92"/>
      <c r="W414" s="24"/>
      <c r="X414" s="51"/>
      <c r="Y414" s="31">
        <v>3.0</v>
      </c>
      <c r="Z414" s="32">
        <v>3.0</v>
      </c>
      <c r="AA414" s="24"/>
      <c r="AB414" s="33"/>
      <c r="AC414" s="33"/>
      <c r="AD414" s="33"/>
    </row>
    <row r="415" ht="15.0" customHeight="1">
      <c r="A415" s="71">
        <v>393.0</v>
      </c>
      <c r="B415" s="73" t="s">
        <v>3376</v>
      </c>
      <c r="C415" s="71" t="s">
        <v>629</v>
      </c>
      <c r="D415" s="73" t="s">
        <v>652</v>
      </c>
      <c r="E415" s="71" t="s">
        <v>645</v>
      </c>
      <c r="F415" s="73">
        <v>90.0</v>
      </c>
      <c r="G415" s="71">
        <v>2.0</v>
      </c>
      <c r="H415" s="73">
        <v>2.0</v>
      </c>
      <c r="I415" s="71">
        <v>3.0</v>
      </c>
      <c r="J415" s="88">
        <v>3.0</v>
      </c>
      <c r="K415" s="71">
        <v>40.0</v>
      </c>
      <c r="L415" s="76">
        <f t="shared" si="1"/>
        <v>14</v>
      </c>
      <c r="M415" s="77">
        <v>1.0</v>
      </c>
      <c r="N415" s="79">
        <v>1.0</v>
      </c>
      <c r="O415" s="84">
        <f t="shared" si="2"/>
        <v>7</v>
      </c>
      <c r="P415" s="24"/>
      <c r="Q415" s="89">
        <v>2.0</v>
      </c>
      <c r="R415" s="79">
        <v>255.0</v>
      </c>
      <c r="S415" s="86" t="s">
        <v>398</v>
      </c>
      <c r="T415" s="79" t="s">
        <v>156</v>
      </c>
      <c r="U415" s="28"/>
      <c r="V415" s="92" t="s">
        <v>3105</v>
      </c>
      <c r="W415" s="24"/>
      <c r="X415" s="51"/>
      <c r="Y415" s="31">
        <v>1.0</v>
      </c>
      <c r="Z415" s="32">
        <v>3.0</v>
      </c>
      <c r="AA415" s="24"/>
      <c r="AB415" s="33"/>
      <c r="AC415" s="33"/>
      <c r="AD415" s="33"/>
    </row>
    <row r="416" ht="15.0" customHeight="1">
      <c r="A416" s="34">
        <v>394.0</v>
      </c>
      <c r="B416" s="35" t="s">
        <v>3379</v>
      </c>
      <c r="C416" s="34" t="s">
        <v>629</v>
      </c>
      <c r="D416" s="35" t="s">
        <v>652</v>
      </c>
      <c r="E416" s="34" t="s">
        <v>645</v>
      </c>
      <c r="F416" s="35">
        <v>100.0</v>
      </c>
      <c r="G416" s="34">
        <v>3.0</v>
      </c>
      <c r="H416" s="35">
        <v>3.0</v>
      </c>
      <c r="I416" s="34">
        <v>3.0</v>
      </c>
      <c r="J416" s="35">
        <v>3.0</v>
      </c>
      <c r="K416" s="34">
        <v>50.0</v>
      </c>
      <c r="L416" s="39">
        <f t="shared" si="1"/>
        <v>17</v>
      </c>
      <c r="M416" s="40">
        <v>2.0</v>
      </c>
      <c r="N416" s="41">
        <v>2.0</v>
      </c>
      <c r="O416" s="43">
        <f t="shared" si="2"/>
        <v>6</v>
      </c>
      <c r="P416" s="24"/>
      <c r="Q416" s="54" t="s">
        <v>443</v>
      </c>
      <c r="R416" s="41">
        <v>255.0</v>
      </c>
      <c r="S416" s="45" t="s">
        <v>398</v>
      </c>
      <c r="T416" s="41" t="s">
        <v>156</v>
      </c>
      <c r="U416" s="28"/>
      <c r="V416" s="55"/>
      <c r="W416" s="24"/>
      <c r="X416" s="51"/>
      <c r="Y416" s="31">
        <v>2.0</v>
      </c>
      <c r="Z416" s="32">
        <v>3.0</v>
      </c>
      <c r="AA416" s="24"/>
      <c r="AB416" s="33"/>
      <c r="AC416" s="33"/>
      <c r="AD416" s="33"/>
    </row>
    <row r="417" ht="15.0" customHeight="1">
      <c r="A417" s="34">
        <v>395.0</v>
      </c>
      <c r="B417" s="35" t="s">
        <v>3381</v>
      </c>
      <c r="C417" s="34" t="s">
        <v>3382</v>
      </c>
      <c r="D417" s="35" t="s">
        <v>652</v>
      </c>
      <c r="E417" s="34" t="s">
        <v>645</v>
      </c>
      <c r="F417" s="35">
        <v>100.0</v>
      </c>
      <c r="G417" s="34">
        <v>3.0</v>
      </c>
      <c r="H417" s="35">
        <v>3.0</v>
      </c>
      <c r="I417" s="34">
        <v>4.0</v>
      </c>
      <c r="J417" s="35">
        <v>4.0</v>
      </c>
      <c r="K417" s="34">
        <v>60.0</v>
      </c>
      <c r="L417" s="39">
        <f t="shared" si="1"/>
        <v>20</v>
      </c>
      <c r="M417" s="40">
        <v>3.0</v>
      </c>
      <c r="N417" s="41">
        <v>4.0</v>
      </c>
      <c r="O417" s="43">
        <f t="shared" si="2"/>
        <v>5</v>
      </c>
      <c r="P417" s="24"/>
      <c r="Q417" s="40" t="s">
        <v>443</v>
      </c>
      <c r="R417" s="41">
        <v>255.0</v>
      </c>
      <c r="S417" s="115" t="s">
        <v>398</v>
      </c>
      <c r="T417" s="117" t="s">
        <v>156</v>
      </c>
      <c r="U417" s="28"/>
      <c r="V417" s="50" t="s">
        <v>3384</v>
      </c>
      <c r="W417" s="24"/>
      <c r="X417" s="51"/>
      <c r="Y417" s="31">
        <v>3.0</v>
      </c>
      <c r="Z417" s="32">
        <v>3.0</v>
      </c>
      <c r="AA417" s="24"/>
      <c r="AB417" s="33"/>
      <c r="AC417" s="33"/>
      <c r="AD417" s="33"/>
    </row>
    <row r="418" ht="15.0" customHeight="1">
      <c r="A418" s="34">
        <v>396.0</v>
      </c>
      <c r="B418" s="35" t="s">
        <v>3385</v>
      </c>
      <c r="C418" s="34" t="s">
        <v>727</v>
      </c>
      <c r="D418" s="35" t="s">
        <v>778</v>
      </c>
      <c r="E418" s="34" t="s">
        <v>1008</v>
      </c>
      <c r="F418" s="35">
        <v>90.0</v>
      </c>
      <c r="G418" s="34">
        <v>2.0</v>
      </c>
      <c r="H418" s="35">
        <v>2.0</v>
      </c>
      <c r="I418" s="34">
        <v>2.0</v>
      </c>
      <c r="J418" s="35">
        <v>2.0</v>
      </c>
      <c r="K418" s="34">
        <v>60.0</v>
      </c>
      <c r="L418" s="39">
        <f t="shared" si="1"/>
        <v>13</v>
      </c>
      <c r="M418" s="40">
        <v>1.0</v>
      </c>
      <c r="N418" s="41">
        <v>1.0</v>
      </c>
      <c r="O418" s="43">
        <f t="shared" si="2"/>
        <v>16</v>
      </c>
      <c r="P418" s="24"/>
      <c r="Q418" s="54">
        <v>2.0</v>
      </c>
      <c r="R418" s="41">
        <v>45.0</v>
      </c>
      <c r="S418" s="115" t="s">
        <v>398</v>
      </c>
      <c r="T418" s="117" t="s">
        <v>153</v>
      </c>
      <c r="U418" s="28"/>
      <c r="V418" s="68" t="s">
        <v>2526</v>
      </c>
      <c r="W418" s="24"/>
      <c r="X418" s="51"/>
      <c r="Y418" s="31">
        <v>1.0</v>
      </c>
      <c r="Z418" s="32">
        <v>3.0</v>
      </c>
      <c r="AA418" s="24"/>
      <c r="AB418" s="33"/>
      <c r="AC418" s="33"/>
      <c r="AD418" s="33"/>
    </row>
    <row r="419" ht="15.0" customHeight="1">
      <c r="A419" s="71">
        <v>397.0</v>
      </c>
      <c r="B419" s="73" t="s">
        <v>3388</v>
      </c>
      <c r="C419" s="71" t="s">
        <v>727</v>
      </c>
      <c r="D419" s="73" t="s">
        <v>806</v>
      </c>
      <c r="E419" s="71" t="s">
        <v>1008</v>
      </c>
      <c r="F419" s="73">
        <v>90.0</v>
      </c>
      <c r="G419" s="71">
        <v>3.0</v>
      </c>
      <c r="H419" s="73">
        <v>2.0</v>
      </c>
      <c r="I419" s="71">
        <v>2.0</v>
      </c>
      <c r="J419" s="73">
        <v>2.0</v>
      </c>
      <c r="K419" s="71">
        <v>80.0</v>
      </c>
      <c r="L419" s="76">
        <f t="shared" si="1"/>
        <v>14</v>
      </c>
      <c r="M419" s="77">
        <v>1.0</v>
      </c>
      <c r="N419" s="79">
        <v>2.0</v>
      </c>
      <c r="O419" s="84">
        <f t="shared" si="2"/>
        <v>15</v>
      </c>
      <c r="P419" s="24"/>
      <c r="Q419" s="77" t="s">
        <v>443</v>
      </c>
      <c r="R419" s="79">
        <v>180.0</v>
      </c>
      <c r="S419" s="86" t="s">
        <v>398</v>
      </c>
      <c r="T419" s="79" t="s">
        <v>153</v>
      </c>
      <c r="U419" s="28"/>
      <c r="V419" s="87"/>
      <c r="W419" s="24"/>
      <c r="X419" s="51"/>
      <c r="Y419" s="31">
        <v>2.0</v>
      </c>
      <c r="Z419" s="32">
        <v>3.0</v>
      </c>
      <c r="AA419" s="24"/>
      <c r="AB419" s="33"/>
      <c r="AC419" s="33"/>
      <c r="AD419" s="33"/>
    </row>
    <row r="420" ht="15.0" customHeight="1">
      <c r="A420" s="71">
        <v>398.0</v>
      </c>
      <c r="B420" s="73" t="s">
        <v>3390</v>
      </c>
      <c r="C420" s="71" t="s">
        <v>727</v>
      </c>
      <c r="D420" s="73" t="s">
        <v>806</v>
      </c>
      <c r="E420" s="71" t="s">
        <v>1008</v>
      </c>
      <c r="F420" s="73">
        <v>100.0</v>
      </c>
      <c r="G420" s="71">
        <v>5.0</v>
      </c>
      <c r="H420" s="73">
        <v>3.0</v>
      </c>
      <c r="I420" s="71">
        <v>2.0</v>
      </c>
      <c r="J420" s="88">
        <v>3.0</v>
      </c>
      <c r="K420" s="71">
        <v>100.0</v>
      </c>
      <c r="L420" s="76">
        <f t="shared" si="1"/>
        <v>20</v>
      </c>
      <c r="M420" s="77">
        <v>2.0</v>
      </c>
      <c r="N420" s="79">
        <v>2.0</v>
      </c>
      <c r="O420" s="84">
        <f t="shared" si="2"/>
        <v>15</v>
      </c>
      <c r="P420" s="24"/>
      <c r="Q420" s="77" t="s">
        <v>443</v>
      </c>
      <c r="R420" s="79">
        <v>255.0</v>
      </c>
      <c r="S420" s="86" t="s">
        <v>398</v>
      </c>
      <c r="T420" s="79" t="s">
        <v>153</v>
      </c>
      <c r="U420" s="28"/>
      <c r="V420" s="92"/>
      <c r="W420" s="24"/>
      <c r="X420" s="51"/>
      <c r="Y420" s="31">
        <v>3.0</v>
      </c>
      <c r="Z420" s="32">
        <v>3.0</v>
      </c>
      <c r="AA420" s="24"/>
      <c r="AB420" s="33"/>
      <c r="AC420" s="33"/>
      <c r="AD420" s="33"/>
    </row>
    <row r="421" ht="15.0" customHeight="1">
      <c r="A421" s="71">
        <v>399.0</v>
      </c>
      <c r="B421" s="73" t="s">
        <v>3393</v>
      </c>
      <c r="C421" s="71" t="s">
        <v>613</v>
      </c>
      <c r="D421" s="73" t="s">
        <v>3394</v>
      </c>
      <c r="E421" s="71" t="s">
        <v>892</v>
      </c>
      <c r="F421" s="88">
        <v>100.0</v>
      </c>
      <c r="G421" s="71">
        <v>2.0</v>
      </c>
      <c r="H421" s="73">
        <v>2.0</v>
      </c>
      <c r="I421" s="71">
        <v>2.0</v>
      </c>
      <c r="J421" s="73">
        <v>2.0</v>
      </c>
      <c r="K421" s="71">
        <v>31.0</v>
      </c>
      <c r="L421" s="76">
        <f t="shared" si="1"/>
        <v>13</v>
      </c>
      <c r="M421" s="77">
        <v>1.0</v>
      </c>
      <c r="N421" s="79">
        <v>2.0</v>
      </c>
      <c r="O421" s="84">
        <f t="shared" si="2"/>
        <v>5</v>
      </c>
      <c r="P421" s="24"/>
      <c r="Q421" s="77">
        <v>2.0</v>
      </c>
      <c r="R421" s="79">
        <v>45.0</v>
      </c>
      <c r="S421" s="86" t="s">
        <v>398</v>
      </c>
      <c r="T421" s="79" t="s">
        <v>153</v>
      </c>
      <c r="U421" s="28"/>
      <c r="V421" s="92"/>
      <c r="W421" s="24"/>
      <c r="X421" s="51"/>
      <c r="Y421" s="31">
        <v>1.0</v>
      </c>
      <c r="Z421" s="32">
        <v>2.0</v>
      </c>
      <c r="AA421" s="24"/>
      <c r="AB421" s="33"/>
      <c r="AC421" s="33"/>
      <c r="AD421" s="33"/>
    </row>
    <row r="422" ht="15.0" customHeight="1">
      <c r="A422" s="34">
        <v>400.0</v>
      </c>
      <c r="B422" s="35" t="s">
        <v>3397</v>
      </c>
      <c r="C422" s="34" t="s">
        <v>3398</v>
      </c>
      <c r="D422" s="35" t="s">
        <v>3394</v>
      </c>
      <c r="E422" s="34" t="s">
        <v>892</v>
      </c>
      <c r="F422" s="35">
        <v>100.0</v>
      </c>
      <c r="G422" s="34">
        <v>3.0</v>
      </c>
      <c r="H422" s="53">
        <v>3.0</v>
      </c>
      <c r="I422" s="34">
        <v>2.0</v>
      </c>
      <c r="J422" s="53">
        <v>3.0</v>
      </c>
      <c r="K422" s="34">
        <v>71.0</v>
      </c>
      <c r="L422" s="39">
        <f t="shared" si="1"/>
        <v>17</v>
      </c>
      <c r="M422" s="40">
        <v>2.0</v>
      </c>
      <c r="N422" s="41">
        <v>3.0</v>
      </c>
      <c r="O422" s="43">
        <f t="shared" si="2"/>
        <v>8</v>
      </c>
      <c r="P422" s="24"/>
      <c r="Q422" s="54" t="s">
        <v>443</v>
      </c>
      <c r="R422" s="41">
        <v>173.0</v>
      </c>
      <c r="S422" s="45" t="s">
        <v>398</v>
      </c>
      <c r="T422" s="41" t="s">
        <v>153</v>
      </c>
      <c r="U422" s="28"/>
      <c r="V422" s="68"/>
      <c r="W422" s="24"/>
      <c r="X422" s="51"/>
      <c r="Y422" s="31">
        <v>3.0</v>
      </c>
      <c r="Z422" s="32">
        <v>3.0</v>
      </c>
      <c r="AA422" s="24"/>
      <c r="AB422" s="33"/>
      <c r="AC422" s="33"/>
      <c r="AD422" s="33"/>
    </row>
    <row r="423" ht="15.0" customHeight="1">
      <c r="A423" s="34">
        <v>401.0</v>
      </c>
      <c r="B423" s="35" t="s">
        <v>3399</v>
      </c>
      <c r="C423" s="34" t="s">
        <v>548</v>
      </c>
      <c r="D423" s="35" t="s">
        <v>684</v>
      </c>
      <c r="E423" s="34" t="s">
        <v>678</v>
      </c>
      <c r="F423" s="35">
        <v>90.0</v>
      </c>
      <c r="G423" s="34">
        <v>1.0</v>
      </c>
      <c r="H423" s="35">
        <v>2.0</v>
      </c>
      <c r="I423" s="34">
        <v>1.0</v>
      </c>
      <c r="J423" s="35">
        <v>2.0</v>
      </c>
      <c r="K423" s="34">
        <v>25.0</v>
      </c>
      <c r="L423" s="39">
        <f t="shared" si="1"/>
        <v>9</v>
      </c>
      <c r="M423" s="40">
        <v>1.0</v>
      </c>
      <c r="N423" s="41">
        <v>1.0</v>
      </c>
      <c r="O423" s="43">
        <f t="shared" si="2"/>
        <v>5</v>
      </c>
      <c r="P423" s="24"/>
      <c r="Q423" s="54">
        <v>2.0</v>
      </c>
      <c r="R423" s="41">
        <v>45.0</v>
      </c>
      <c r="S423" s="45" t="s">
        <v>398</v>
      </c>
      <c r="T423" s="117" t="s">
        <v>662</v>
      </c>
      <c r="U423" s="28"/>
      <c r="V423" s="68" t="s">
        <v>3060</v>
      </c>
      <c r="W423" s="24"/>
      <c r="X423" s="51"/>
      <c r="Y423" s="31">
        <v>1.0</v>
      </c>
      <c r="Z423" s="32">
        <v>2.0</v>
      </c>
      <c r="AA423" s="24"/>
      <c r="AB423" s="33"/>
      <c r="AC423" s="33"/>
      <c r="AD423" s="33"/>
    </row>
    <row r="424" ht="15.0" customHeight="1">
      <c r="A424" s="34">
        <v>402.0</v>
      </c>
      <c r="B424" s="35" t="s">
        <v>3400</v>
      </c>
      <c r="C424" s="34" t="s">
        <v>548</v>
      </c>
      <c r="D424" s="35" t="s">
        <v>716</v>
      </c>
      <c r="E424" s="93" t="s">
        <v>1167</v>
      </c>
      <c r="F424" s="35">
        <v>100.0</v>
      </c>
      <c r="G424" s="34">
        <v>3.0</v>
      </c>
      <c r="H424" s="35">
        <v>2.0</v>
      </c>
      <c r="I424" s="34">
        <v>2.0</v>
      </c>
      <c r="J424" s="35">
        <v>2.0</v>
      </c>
      <c r="K424" s="34">
        <v>65.0</v>
      </c>
      <c r="L424" s="39">
        <f t="shared" si="1"/>
        <v>15</v>
      </c>
      <c r="M424" s="40">
        <v>2.0</v>
      </c>
      <c r="N424" s="41">
        <v>3.0</v>
      </c>
      <c r="O424" s="43">
        <f t="shared" si="2"/>
        <v>6</v>
      </c>
      <c r="P424" s="24"/>
      <c r="Q424" s="40" t="s">
        <v>443</v>
      </c>
      <c r="R424" s="41">
        <v>255.0</v>
      </c>
      <c r="S424" s="45" t="s">
        <v>398</v>
      </c>
      <c r="T424" s="41" t="s">
        <v>153</v>
      </c>
      <c r="U424" s="28"/>
      <c r="V424" s="68" t="s">
        <v>3403</v>
      </c>
      <c r="W424" s="24"/>
      <c r="X424" s="51"/>
      <c r="Y424" s="31">
        <v>3.0</v>
      </c>
      <c r="Z424" s="32">
        <v>3.0</v>
      </c>
      <c r="AA424" s="24"/>
      <c r="AB424" s="33"/>
      <c r="AC424" s="33"/>
      <c r="AD424" s="33"/>
    </row>
    <row r="425" ht="15.0" customHeight="1">
      <c r="A425" s="71">
        <v>403.0</v>
      </c>
      <c r="B425" s="73" t="s">
        <v>3404</v>
      </c>
      <c r="C425" s="71" t="s">
        <v>580</v>
      </c>
      <c r="D425" s="73" t="s">
        <v>3405</v>
      </c>
      <c r="E425" s="74" t="s">
        <v>751</v>
      </c>
      <c r="F425" s="73">
        <v>90.0</v>
      </c>
      <c r="G425" s="71">
        <v>3.0</v>
      </c>
      <c r="H425" s="73">
        <v>2.0</v>
      </c>
      <c r="I425" s="71">
        <v>2.0</v>
      </c>
      <c r="J425" s="73">
        <v>2.0</v>
      </c>
      <c r="K425" s="71">
        <v>45.0</v>
      </c>
      <c r="L425" s="76">
        <f t="shared" si="1"/>
        <v>13</v>
      </c>
      <c r="M425" s="77">
        <v>1.0</v>
      </c>
      <c r="N425" s="79">
        <v>1.0</v>
      </c>
      <c r="O425" s="84">
        <f t="shared" si="2"/>
        <v>9</v>
      </c>
      <c r="P425" s="24"/>
      <c r="Q425" s="77">
        <v>2.0</v>
      </c>
      <c r="R425" s="79">
        <v>65.0</v>
      </c>
      <c r="S425" s="86" t="s">
        <v>398</v>
      </c>
      <c r="T425" s="79" t="s">
        <v>153</v>
      </c>
      <c r="U425" s="28"/>
      <c r="V425" s="92"/>
      <c r="W425" s="24"/>
      <c r="X425" s="51"/>
      <c r="Y425" s="31">
        <v>1.0</v>
      </c>
      <c r="Z425" s="32">
        <v>3.0</v>
      </c>
      <c r="AA425" s="24"/>
      <c r="AB425" s="33"/>
      <c r="AC425" s="33"/>
      <c r="AD425" s="33"/>
    </row>
    <row r="426" ht="15.0" customHeight="1">
      <c r="A426" s="71">
        <v>404.0</v>
      </c>
      <c r="B426" s="73" t="s">
        <v>3407</v>
      </c>
      <c r="C426" s="71" t="s">
        <v>580</v>
      </c>
      <c r="D426" s="73" t="s">
        <v>3405</v>
      </c>
      <c r="E426" s="74" t="s">
        <v>751</v>
      </c>
      <c r="F426" s="88">
        <v>100.0</v>
      </c>
      <c r="G426" s="71">
        <v>3.0</v>
      </c>
      <c r="H426" s="73">
        <v>2.0</v>
      </c>
      <c r="I426" s="74">
        <v>3.0</v>
      </c>
      <c r="J426" s="73">
        <v>2.0</v>
      </c>
      <c r="K426" s="71">
        <v>60.0</v>
      </c>
      <c r="L426" s="76">
        <f t="shared" si="1"/>
        <v>16</v>
      </c>
      <c r="M426" s="77">
        <v>2.0</v>
      </c>
      <c r="N426" s="79">
        <v>3.0</v>
      </c>
      <c r="O426" s="84">
        <f t="shared" si="2"/>
        <v>8</v>
      </c>
      <c r="P426" s="24"/>
      <c r="Q426" s="77" t="s">
        <v>443</v>
      </c>
      <c r="R426" s="79">
        <v>180.0</v>
      </c>
      <c r="S426" s="86" t="s">
        <v>398</v>
      </c>
      <c r="T426" s="79" t="s">
        <v>153</v>
      </c>
      <c r="U426" s="28"/>
      <c r="V426" s="92"/>
      <c r="W426" s="24"/>
      <c r="X426" s="51"/>
      <c r="Y426" s="31">
        <v>2.0</v>
      </c>
      <c r="Z426" s="32">
        <v>3.0</v>
      </c>
      <c r="AA426" s="24"/>
      <c r="AB426" s="33"/>
      <c r="AC426" s="33"/>
      <c r="AD426" s="33"/>
    </row>
    <row r="427" ht="15.0" customHeight="1">
      <c r="A427" s="71">
        <v>405.0</v>
      </c>
      <c r="B427" s="73" t="s">
        <v>3409</v>
      </c>
      <c r="C427" s="71" t="s">
        <v>580</v>
      </c>
      <c r="D427" s="73" t="s">
        <v>3405</v>
      </c>
      <c r="E427" s="71" t="s">
        <v>751</v>
      </c>
      <c r="F427" s="73">
        <v>100.0</v>
      </c>
      <c r="G427" s="71">
        <v>5.0</v>
      </c>
      <c r="H427" s="73">
        <v>3.0</v>
      </c>
      <c r="I427" s="71">
        <v>3.0</v>
      </c>
      <c r="J427" s="73">
        <v>3.0</v>
      </c>
      <c r="K427" s="71">
        <v>70.0</v>
      </c>
      <c r="L427" s="76">
        <f t="shared" si="1"/>
        <v>20</v>
      </c>
      <c r="M427" s="77">
        <v>4.0</v>
      </c>
      <c r="N427" s="79">
        <v>3.0</v>
      </c>
      <c r="O427" s="84">
        <f t="shared" si="2"/>
        <v>8</v>
      </c>
      <c r="P427" s="24"/>
      <c r="Q427" s="77" t="s">
        <v>443</v>
      </c>
      <c r="R427" s="79">
        <v>255.0</v>
      </c>
      <c r="S427" s="86" t="s">
        <v>398</v>
      </c>
      <c r="T427" s="79" t="s">
        <v>153</v>
      </c>
      <c r="U427" s="28"/>
      <c r="V427" s="92"/>
      <c r="W427" s="24"/>
      <c r="X427" s="51"/>
      <c r="Y427" s="31">
        <v>3.0</v>
      </c>
      <c r="Z427" s="32">
        <v>3.0</v>
      </c>
      <c r="AA427" s="24"/>
      <c r="AB427" s="33"/>
      <c r="AC427" s="33"/>
      <c r="AD427" s="33"/>
    </row>
    <row r="428" ht="15.0" customHeight="1">
      <c r="A428" s="34">
        <v>406.0</v>
      </c>
      <c r="B428" s="35" t="s">
        <v>3413</v>
      </c>
      <c r="C428" s="34" t="s">
        <v>294</v>
      </c>
      <c r="D428" s="35" t="s">
        <v>3098</v>
      </c>
      <c r="E428" s="34" t="s">
        <v>821</v>
      </c>
      <c r="F428" s="35">
        <v>90.0</v>
      </c>
      <c r="G428" s="34">
        <v>2.0</v>
      </c>
      <c r="H428" s="35">
        <v>2.0</v>
      </c>
      <c r="I428" s="34">
        <v>2.0</v>
      </c>
      <c r="J428" s="35">
        <v>3.0</v>
      </c>
      <c r="K428" s="34">
        <v>55.0</v>
      </c>
      <c r="L428" s="39">
        <f t="shared" si="1"/>
        <v>13</v>
      </c>
      <c r="M428" s="40">
        <v>1.0</v>
      </c>
      <c r="N428" s="41">
        <v>1.0</v>
      </c>
      <c r="O428" s="43">
        <f t="shared" si="2"/>
        <v>14</v>
      </c>
      <c r="P428" s="24"/>
      <c r="Q428" s="54">
        <v>2.0</v>
      </c>
      <c r="R428" s="41">
        <v>45.0</v>
      </c>
      <c r="S428" s="45" t="s">
        <v>1883</v>
      </c>
      <c r="T428" s="41" t="s">
        <v>3414</v>
      </c>
      <c r="U428" s="28"/>
      <c r="V428" s="68"/>
      <c r="W428" s="24"/>
      <c r="X428" s="51"/>
      <c r="Y428" s="31">
        <v>1.0</v>
      </c>
      <c r="Z428" s="32">
        <v>3.0</v>
      </c>
      <c r="AA428" s="24"/>
      <c r="AB428" s="33"/>
      <c r="AC428" s="33"/>
      <c r="AD428" s="33"/>
    </row>
    <row r="429" ht="15.0" customHeight="1">
      <c r="A429" s="34">
        <v>407.0</v>
      </c>
      <c r="B429" s="35" t="s">
        <v>3415</v>
      </c>
      <c r="C429" s="34" t="s">
        <v>294</v>
      </c>
      <c r="D429" s="35" t="s">
        <v>3098</v>
      </c>
      <c r="E429" s="34" t="s">
        <v>1167</v>
      </c>
      <c r="F429" s="53">
        <v>100.0</v>
      </c>
      <c r="G429" s="34">
        <v>3.0</v>
      </c>
      <c r="H429" s="35">
        <v>3.0</v>
      </c>
      <c r="I429" s="34">
        <v>5.0</v>
      </c>
      <c r="J429" s="35">
        <v>4.0</v>
      </c>
      <c r="K429" s="34">
        <v>90.0</v>
      </c>
      <c r="L429" s="39">
        <f t="shared" si="1"/>
        <v>21</v>
      </c>
      <c r="M429" s="40">
        <v>2.0</v>
      </c>
      <c r="N429" s="41">
        <v>2.0</v>
      </c>
      <c r="O429" s="43">
        <f t="shared" si="2"/>
        <v>12</v>
      </c>
      <c r="P429" s="24"/>
      <c r="Q429" s="54" t="s">
        <v>443</v>
      </c>
      <c r="R429" s="41">
        <v>225.0</v>
      </c>
      <c r="S429" s="45" t="s">
        <v>3099</v>
      </c>
      <c r="T429" s="41" t="s">
        <v>3100</v>
      </c>
      <c r="U429" s="28"/>
      <c r="V429" s="68"/>
      <c r="W429" s="24"/>
      <c r="X429" s="51"/>
      <c r="Y429" s="31">
        <v>3.0</v>
      </c>
      <c r="Z429" s="32">
        <v>3.0</v>
      </c>
      <c r="AA429" s="24"/>
      <c r="AB429" s="33"/>
      <c r="AC429" s="33"/>
      <c r="AD429" s="33"/>
    </row>
    <row r="430" ht="15.0" customHeight="1">
      <c r="A430" s="34">
        <v>408.0</v>
      </c>
      <c r="B430" s="35" t="s">
        <v>3418</v>
      </c>
      <c r="C430" s="34" t="s">
        <v>623</v>
      </c>
      <c r="D430" s="35" t="s">
        <v>890</v>
      </c>
      <c r="E430" s="34" t="s">
        <v>885</v>
      </c>
      <c r="F430" s="35">
        <v>100.0</v>
      </c>
      <c r="G430" s="34">
        <v>5.0</v>
      </c>
      <c r="H430" s="35">
        <v>2.0</v>
      </c>
      <c r="I430" s="34">
        <v>2.0</v>
      </c>
      <c r="J430" s="35">
        <v>2.0</v>
      </c>
      <c r="K430" s="34">
        <v>58.0</v>
      </c>
      <c r="L430" s="39">
        <f t="shared" si="1"/>
        <v>17</v>
      </c>
      <c r="M430" s="40">
        <v>2.0</v>
      </c>
      <c r="N430" s="41">
        <v>3.0</v>
      </c>
      <c r="O430" s="43">
        <f t="shared" si="2"/>
        <v>10</v>
      </c>
      <c r="P430" s="24"/>
      <c r="Q430" s="40">
        <v>3.0</v>
      </c>
      <c r="R430" s="41">
        <v>255.0</v>
      </c>
      <c r="S430" s="45" t="s">
        <v>1983</v>
      </c>
      <c r="T430" s="41" t="s">
        <v>154</v>
      </c>
      <c r="U430" s="28"/>
      <c r="V430" s="68"/>
      <c r="W430" s="24"/>
      <c r="X430" s="51"/>
      <c r="Y430" s="31">
        <v>1.0</v>
      </c>
      <c r="Z430" s="32">
        <v>2.0</v>
      </c>
      <c r="AA430" s="24"/>
      <c r="AB430" s="33"/>
      <c r="AC430" s="33"/>
      <c r="AD430" s="33"/>
    </row>
    <row r="431" ht="15.0" customHeight="1">
      <c r="A431" s="71">
        <v>409.0</v>
      </c>
      <c r="B431" s="73" t="s">
        <v>3422</v>
      </c>
      <c r="C431" s="71" t="s">
        <v>623</v>
      </c>
      <c r="D431" s="73" t="s">
        <v>890</v>
      </c>
      <c r="E431" s="71" t="s">
        <v>885</v>
      </c>
      <c r="F431" s="73">
        <v>110.0</v>
      </c>
      <c r="G431" s="71">
        <v>7.0</v>
      </c>
      <c r="H431" s="88">
        <v>3.0</v>
      </c>
      <c r="I431" s="71">
        <v>3.0</v>
      </c>
      <c r="J431" s="73">
        <v>2.0</v>
      </c>
      <c r="K431" s="71">
        <v>58.0</v>
      </c>
      <c r="L431" s="76">
        <f t="shared" si="1"/>
        <v>22</v>
      </c>
      <c r="M431" s="77">
        <v>3.0</v>
      </c>
      <c r="N431" s="79">
        <v>5.0</v>
      </c>
      <c r="O431" s="84">
        <f t="shared" si="2"/>
        <v>5</v>
      </c>
      <c r="P431" s="24"/>
      <c r="Q431" s="77" t="s">
        <v>443</v>
      </c>
      <c r="R431" s="79">
        <v>255.0</v>
      </c>
      <c r="S431" s="86" t="s">
        <v>1983</v>
      </c>
      <c r="T431" s="79" t="s">
        <v>154</v>
      </c>
      <c r="U431" s="28"/>
      <c r="V431" s="90"/>
      <c r="W431" s="24"/>
      <c r="X431" s="51"/>
      <c r="Y431" s="31">
        <v>3.0</v>
      </c>
      <c r="Z431" s="32">
        <v>3.0</v>
      </c>
      <c r="AA431" s="24"/>
      <c r="AB431" s="33"/>
      <c r="AC431" s="33"/>
      <c r="AD431" s="33"/>
    </row>
    <row r="432" ht="15.0" customHeight="1">
      <c r="A432" s="71">
        <v>410.0</v>
      </c>
      <c r="B432" s="73" t="s">
        <v>3425</v>
      </c>
      <c r="C432" s="71" t="s">
        <v>3426</v>
      </c>
      <c r="D432" s="73" t="s">
        <v>1139</v>
      </c>
      <c r="E432" s="150" t="s">
        <v>1098</v>
      </c>
      <c r="F432" s="73">
        <v>90.0</v>
      </c>
      <c r="G432" s="71">
        <v>2.0</v>
      </c>
      <c r="H432" s="73">
        <v>5.0</v>
      </c>
      <c r="I432" s="71">
        <v>2.0</v>
      </c>
      <c r="J432" s="73">
        <v>3.0</v>
      </c>
      <c r="K432" s="71">
        <v>30.0</v>
      </c>
      <c r="L432" s="76">
        <f t="shared" si="1"/>
        <v>16</v>
      </c>
      <c r="M432" s="77">
        <v>1.0</v>
      </c>
      <c r="N432" s="79">
        <v>4.0</v>
      </c>
      <c r="O432" s="84">
        <f t="shared" si="2"/>
        <v>5</v>
      </c>
      <c r="P432" s="24"/>
      <c r="Q432" s="77">
        <v>2.0</v>
      </c>
      <c r="R432" s="79">
        <v>255.0</v>
      </c>
      <c r="S432" s="86" t="s">
        <v>1945</v>
      </c>
      <c r="T432" s="79" t="s">
        <v>153</v>
      </c>
      <c r="U432" s="28"/>
      <c r="V432" s="92"/>
      <c r="W432" s="24"/>
      <c r="X432" s="51"/>
      <c r="Y432" s="31">
        <v>1.0</v>
      </c>
      <c r="Z432" s="32">
        <v>2.0</v>
      </c>
      <c r="AA432" s="24"/>
      <c r="AB432" s="33"/>
      <c r="AC432" s="33"/>
      <c r="AD432" s="33"/>
    </row>
    <row r="433" ht="15.0" customHeight="1">
      <c r="A433" s="71">
        <v>411.0</v>
      </c>
      <c r="B433" s="73" t="s">
        <v>3429</v>
      </c>
      <c r="C433" s="71" t="s">
        <v>3426</v>
      </c>
      <c r="D433" s="73" t="s">
        <v>1139</v>
      </c>
      <c r="E433" s="71" t="s">
        <v>1098</v>
      </c>
      <c r="F433" s="88">
        <v>100.0</v>
      </c>
      <c r="G433" s="71">
        <v>2.0</v>
      </c>
      <c r="H433" s="73">
        <v>7.0</v>
      </c>
      <c r="I433" s="71">
        <v>2.0</v>
      </c>
      <c r="J433" s="88">
        <v>6.0</v>
      </c>
      <c r="K433" s="71">
        <v>30.0</v>
      </c>
      <c r="L433" s="76">
        <f t="shared" si="1"/>
        <v>22</v>
      </c>
      <c r="M433" s="77">
        <v>3.0</v>
      </c>
      <c r="N433" s="79">
        <v>5.0</v>
      </c>
      <c r="O433" s="84">
        <f t="shared" si="2"/>
        <v>5</v>
      </c>
      <c r="P433" s="24"/>
      <c r="Q433" s="77" t="s">
        <v>443</v>
      </c>
      <c r="R433" s="79">
        <v>255.0</v>
      </c>
      <c r="S433" s="86" t="s">
        <v>1945</v>
      </c>
      <c r="T433" s="79" t="s">
        <v>153</v>
      </c>
      <c r="U433" s="28"/>
      <c r="V433" s="90"/>
      <c r="W433" s="24"/>
      <c r="X433" s="51"/>
      <c r="Y433" s="31">
        <v>3.0</v>
      </c>
      <c r="Z433" s="32">
        <v>3.0</v>
      </c>
      <c r="AA433" s="24"/>
      <c r="AB433" s="33"/>
      <c r="AC433" s="33"/>
      <c r="AD433" s="33"/>
    </row>
    <row r="434" ht="15.0" customHeight="1">
      <c r="A434" s="34">
        <v>412.0</v>
      </c>
      <c r="B434" s="35" t="s">
        <v>3435</v>
      </c>
      <c r="C434" s="34" t="s">
        <v>548</v>
      </c>
      <c r="D434" s="35" t="s">
        <v>684</v>
      </c>
      <c r="E434" s="34" t="s">
        <v>922</v>
      </c>
      <c r="F434" s="35">
        <v>90.0</v>
      </c>
      <c r="G434" s="34">
        <v>2.0</v>
      </c>
      <c r="H434" s="35">
        <v>2.0</v>
      </c>
      <c r="I434" s="34">
        <v>2.0</v>
      </c>
      <c r="J434" s="35">
        <v>2.0</v>
      </c>
      <c r="K434" s="34">
        <v>36.0</v>
      </c>
      <c r="L434" s="39">
        <f t="shared" si="1"/>
        <v>12</v>
      </c>
      <c r="M434" s="40">
        <v>1.0</v>
      </c>
      <c r="N434" s="41">
        <v>1.0</v>
      </c>
      <c r="O434" s="43">
        <f t="shared" si="2"/>
        <v>5</v>
      </c>
      <c r="P434" s="24"/>
      <c r="Q434" s="54">
        <v>1.0</v>
      </c>
      <c r="R434" s="41">
        <v>180.0</v>
      </c>
      <c r="S434" s="45" t="s">
        <v>3438</v>
      </c>
      <c r="T434" s="41" t="s">
        <v>3439</v>
      </c>
      <c r="U434" s="28"/>
      <c r="V434" s="55"/>
      <c r="W434" s="24"/>
      <c r="X434" s="51"/>
      <c r="Y434" s="31">
        <v>1.0</v>
      </c>
      <c r="Z434" s="32">
        <v>2.0</v>
      </c>
      <c r="AA434" s="24"/>
      <c r="AB434" s="33"/>
      <c r="AC434" s="33"/>
      <c r="AD434" s="33"/>
    </row>
    <row r="435" ht="15.0" customHeight="1">
      <c r="A435" s="34">
        <v>413.0</v>
      </c>
      <c r="B435" s="35" t="s">
        <v>3440</v>
      </c>
      <c r="C435" s="34" t="s">
        <v>997</v>
      </c>
      <c r="D435" s="35" t="s">
        <v>545</v>
      </c>
      <c r="E435" s="34" t="s">
        <v>922</v>
      </c>
      <c r="F435" s="53">
        <v>100.0</v>
      </c>
      <c r="G435" s="93">
        <v>3.0</v>
      </c>
      <c r="H435" s="35">
        <v>3.0</v>
      </c>
      <c r="I435" s="34">
        <v>3.0</v>
      </c>
      <c r="J435" s="35">
        <v>4.0</v>
      </c>
      <c r="K435" s="34">
        <v>36.0</v>
      </c>
      <c r="L435" s="39">
        <f t="shared" si="1"/>
        <v>18</v>
      </c>
      <c r="M435" s="40">
        <v>1.0</v>
      </c>
      <c r="N435" s="41">
        <v>1.0</v>
      </c>
      <c r="O435" s="43">
        <f t="shared" si="2"/>
        <v>5</v>
      </c>
      <c r="P435" s="24"/>
      <c r="Q435" s="54" t="s">
        <v>443</v>
      </c>
      <c r="R435" s="41">
        <v>255.0</v>
      </c>
      <c r="S435" s="45" t="s">
        <v>2014</v>
      </c>
      <c r="T435" s="41" t="s">
        <v>410</v>
      </c>
      <c r="U435" s="28"/>
      <c r="V435" s="55"/>
      <c r="W435" s="24"/>
      <c r="X435" s="51"/>
      <c r="Y435" s="31">
        <v>3.0</v>
      </c>
      <c r="Z435" s="32">
        <v>3.0</v>
      </c>
      <c r="AA435" s="24"/>
      <c r="AB435" s="33"/>
      <c r="AC435" s="33"/>
      <c r="AD435" s="33"/>
    </row>
    <row r="436" ht="15.0" customHeight="1">
      <c r="A436" s="34">
        <v>413.0</v>
      </c>
      <c r="B436" s="35" t="s">
        <v>3443</v>
      </c>
      <c r="C436" s="34" t="s">
        <v>3013</v>
      </c>
      <c r="D436" s="35" t="s">
        <v>545</v>
      </c>
      <c r="E436" s="34" t="s">
        <v>922</v>
      </c>
      <c r="F436" s="53">
        <v>100.0</v>
      </c>
      <c r="G436" s="34">
        <v>3.0</v>
      </c>
      <c r="H436" s="35">
        <v>4.0</v>
      </c>
      <c r="I436" s="93">
        <v>3.0</v>
      </c>
      <c r="J436" s="35">
        <v>3.0</v>
      </c>
      <c r="K436" s="34">
        <v>36.0</v>
      </c>
      <c r="L436" s="39">
        <f t="shared" si="1"/>
        <v>18</v>
      </c>
      <c r="M436" s="40">
        <v>1.0</v>
      </c>
      <c r="N436" s="41">
        <v>1.0</v>
      </c>
      <c r="O436" s="43">
        <f t="shared" si="2"/>
        <v>5</v>
      </c>
      <c r="P436" s="24"/>
      <c r="Q436" s="40" t="s">
        <v>443</v>
      </c>
      <c r="R436" s="41">
        <v>255.0</v>
      </c>
      <c r="S436" s="45" t="s">
        <v>2022</v>
      </c>
      <c r="T436" s="41" t="s">
        <v>1127</v>
      </c>
      <c r="U436" s="28"/>
      <c r="V436" s="55"/>
      <c r="W436" s="24"/>
      <c r="X436" s="51"/>
      <c r="Y436" s="31">
        <v>3.0</v>
      </c>
      <c r="Z436" s="32">
        <v>3.0</v>
      </c>
      <c r="AA436" s="24"/>
      <c r="AB436" s="33"/>
      <c r="AC436" s="33"/>
      <c r="AD436" s="33"/>
    </row>
    <row r="437" ht="15.0" customHeight="1">
      <c r="A437" s="71">
        <v>413.0</v>
      </c>
      <c r="B437" s="73" t="s">
        <v>3446</v>
      </c>
      <c r="C437" s="71" t="s">
        <v>2344</v>
      </c>
      <c r="D437" s="73" t="s">
        <v>545</v>
      </c>
      <c r="E437" s="71" t="s">
        <v>922</v>
      </c>
      <c r="F437" s="88">
        <v>100.0</v>
      </c>
      <c r="G437" s="71">
        <v>3.0</v>
      </c>
      <c r="H437" s="73">
        <v>3.0</v>
      </c>
      <c r="I437" s="71">
        <v>3.0</v>
      </c>
      <c r="J437" s="73">
        <v>3.0</v>
      </c>
      <c r="K437" s="71">
        <v>36.0</v>
      </c>
      <c r="L437" s="76">
        <f t="shared" si="1"/>
        <v>17</v>
      </c>
      <c r="M437" s="77">
        <v>1.0</v>
      </c>
      <c r="N437" s="79">
        <v>1.0</v>
      </c>
      <c r="O437" s="84">
        <f t="shared" si="2"/>
        <v>5</v>
      </c>
      <c r="P437" s="24"/>
      <c r="Q437" s="89" t="s">
        <v>443</v>
      </c>
      <c r="R437" s="79">
        <v>255.0</v>
      </c>
      <c r="S437" s="86" t="s">
        <v>2025</v>
      </c>
      <c r="T437" s="79" t="s">
        <v>662</v>
      </c>
      <c r="U437" s="28"/>
      <c r="V437" s="90"/>
      <c r="W437" s="24"/>
      <c r="X437" s="51"/>
      <c r="Y437" s="31">
        <v>3.0</v>
      </c>
      <c r="Z437" s="32">
        <v>3.0</v>
      </c>
      <c r="AA437" s="24"/>
      <c r="AB437" s="33"/>
      <c r="AC437" s="33"/>
      <c r="AD437" s="33"/>
    </row>
    <row r="438" ht="15.0" customHeight="1">
      <c r="A438" s="71">
        <v>414.0</v>
      </c>
      <c r="B438" s="73" t="s">
        <v>2013</v>
      </c>
      <c r="C438" s="71" t="s">
        <v>690</v>
      </c>
      <c r="D438" s="73" t="s">
        <v>716</v>
      </c>
      <c r="E438" s="71" t="s">
        <v>692</v>
      </c>
      <c r="F438" s="73">
        <v>100.0</v>
      </c>
      <c r="G438" s="71">
        <v>3.0</v>
      </c>
      <c r="H438" s="73">
        <v>2.0</v>
      </c>
      <c r="I438" s="71">
        <v>3.0</v>
      </c>
      <c r="J438" s="73">
        <v>2.0</v>
      </c>
      <c r="K438" s="71">
        <v>66.0</v>
      </c>
      <c r="L438" s="76">
        <f t="shared" si="1"/>
        <v>16</v>
      </c>
      <c r="M438" s="77">
        <v>2.0</v>
      </c>
      <c r="N438" s="79">
        <v>2.0</v>
      </c>
      <c r="O438" s="84">
        <f t="shared" si="2"/>
        <v>7</v>
      </c>
      <c r="P438" s="24"/>
      <c r="Q438" s="89" t="s">
        <v>443</v>
      </c>
      <c r="R438" s="79">
        <v>255.0</v>
      </c>
      <c r="S438" s="86" t="s">
        <v>2011</v>
      </c>
      <c r="T438" s="79" t="s">
        <v>156</v>
      </c>
      <c r="U438" s="28"/>
      <c r="V438" s="90" t="s">
        <v>3450</v>
      </c>
      <c r="W438" s="24"/>
      <c r="X438" s="51"/>
      <c r="Y438" s="31">
        <v>3.0</v>
      </c>
      <c r="Z438" s="32">
        <v>3.0</v>
      </c>
      <c r="AA438" s="24"/>
      <c r="AB438" s="33"/>
      <c r="AC438" s="33"/>
      <c r="AD438" s="33"/>
    </row>
    <row r="439" ht="15.0" customHeight="1">
      <c r="A439" s="71">
        <v>415.0</v>
      </c>
      <c r="B439" s="73" t="s">
        <v>3452</v>
      </c>
      <c r="C439" s="71" t="s">
        <v>690</v>
      </c>
      <c r="D439" s="73" t="s">
        <v>769</v>
      </c>
      <c r="E439" s="71" t="s">
        <v>748</v>
      </c>
      <c r="F439" s="73">
        <v>90.0</v>
      </c>
      <c r="G439" s="71">
        <v>2.0</v>
      </c>
      <c r="H439" s="73">
        <v>2.0</v>
      </c>
      <c r="I439" s="71">
        <v>2.0</v>
      </c>
      <c r="J439" s="73">
        <v>2.0</v>
      </c>
      <c r="K439" s="71">
        <v>70.0</v>
      </c>
      <c r="L439" s="76">
        <f t="shared" si="1"/>
        <v>13</v>
      </c>
      <c r="M439" s="77">
        <v>1.0</v>
      </c>
      <c r="N439" s="79">
        <v>1.0</v>
      </c>
      <c r="O439" s="84">
        <f t="shared" si="2"/>
        <v>15</v>
      </c>
      <c r="P439" s="24"/>
      <c r="Q439" s="77">
        <v>1.0</v>
      </c>
      <c r="R439" s="79">
        <v>180.0</v>
      </c>
      <c r="S439" s="118" t="s">
        <v>2060</v>
      </c>
      <c r="T439" s="79" t="s">
        <v>662</v>
      </c>
      <c r="U439" s="28"/>
      <c r="V439" s="90"/>
      <c r="W439" s="24"/>
      <c r="X439" s="51"/>
      <c r="Y439" s="31">
        <v>1.0</v>
      </c>
      <c r="Z439" s="32">
        <v>2.0</v>
      </c>
      <c r="AA439" s="24"/>
      <c r="AB439" s="33"/>
      <c r="AC439" s="33"/>
      <c r="AD439" s="33"/>
    </row>
    <row r="440" ht="15.0" customHeight="1">
      <c r="A440" s="34">
        <v>416.0</v>
      </c>
      <c r="B440" s="35" t="s">
        <v>3454</v>
      </c>
      <c r="C440" s="34" t="s">
        <v>690</v>
      </c>
      <c r="D440" s="35" t="s">
        <v>974</v>
      </c>
      <c r="E440" s="34" t="s">
        <v>799</v>
      </c>
      <c r="F440" s="35">
        <v>100.0</v>
      </c>
      <c r="G440" s="34">
        <v>3.0</v>
      </c>
      <c r="H440" s="35">
        <v>4.0</v>
      </c>
      <c r="I440" s="34">
        <v>3.0</v>
      </c>
      <c r="J440" s="35">
        <v>4.0</v>
      </c>
      <c r="K440" s="34">
        <v>40.0</v>
      </c>
      <c r="L440" s="39">
        <f t="shared" si="1"/>
        <v>19</v>
      </c>
      <c r="M440" s="40">
        <v>3.0</v>
      </c>
      <c r="N440" s="41">
        <v>3.0</v>
      </c>
      <c r="O440" s="43">
        <f t="shared" si="2"/>
        <v>5</v>
      </c>
      <c r="P440" s="24"/>
      <c r="Q440" s="54" t="s">
        <v>443</v>
      </c>
      <c r="R440" s="41">
        <v>255.0</v>
      </c>
      <c r="S440" s="115" t="s">
        <v>2060</v>
      </c>
      <c r="T440" s="41" t="s">
        <v>662</v>
      </c>
      <c r="U440" s="28"/>
      <c r="V440" s="55"/>
      <c r="W440" s="24"/>
      <c r="X440" s="51"/>
      <c r="Y440" s="31">
        <v>3.0</v>
      </c>
      <c r="Z440" s="32">
        <v>3.0</v>
      </c>
      <c r="AA440" s="24"/>
      <c r="AB440" s="33"/>
      <c r="AC440" s="33"/>
      <c r="AD440" s="33"/>
    </row>
    <row r="441" ht="15.0" customHeight="1">
      <c r="A441" s="34">
        <v>417.0</v>
      </c>
      <c r="B441" s="35" t="s">
        <v>3458</v>
      </c>
      <c r="C441" s="34" t="s">
        <v>580</v>
      </c>
      <c r="D441" s="35" t="s">
        <v>2143</v>
      </c>
      <c r="E441" s="34" t="s">
        <v>1210</v>
      </c>
      <c r="F441" s="53">
        <v>100.0</v>
      </c>
      <c r="G441" s="34">
        <v>2.0</v>
      </c>
      <c r="H441" s="35">
        <v>3.0</v>
      </c>
      <c r="I441" s="34">
        <v>2.0</v>
      </c>
      <c r="J441" s="35">
        <v>3.0</v>
      </c>
      <c r="K441" s="34">
        <v>95.0</v>
      </c>
      <c r="L441" s="39">
        <f t="shared" si="1"/>
        <v>16</v>
      </c>
      <c r="M441" s="40">
        <v>1.0</v>
      </c>
      <c r="N441" s="41">
        <v>1.0</v>
      </c>
      <c r="O441" s="43">
        <f t="shared" si="2"/>
        <v>14</v>
      </c>
      <c r="P441" s="24"/>
      <c r="Q441" s="54">
        <v>4.0</v>
      </c>
      <c r="R441" s="41">
        <v>100.0</v>
      </c>
      <c r="S441" s="45" t="s">
        <v>1589</v>
      </c>
      <c r="T441" s="41" t="s">
        <v>157</v>
      </c>
      <c r="U441" s="28"/>
      <c r="V441" s="55"/>
      <c r="W441" s="24"/>
      <c r="X441" s="51"/>
      <c r="Y441" s="31">
        <v>3.0</v>
      </c>
      <c r="Z441" s="32">
        <v>3.0</v>
      </c>
      <c r="AA441" s="24"/>
      <c r="AB441" s="33"/>
      <c r="AC441" s="33"/>
      <c r="AD441" s="33"/>
    </row>
    <row r="442" ht="15.0" customHeight="1">
      <c r="A442" s="34">
        <v>418.0</v>
      </c>
      <c r="B442" s="35" t="s">
        <v>3461</v>
      </c>
      <c r="C442" s="34" t="s">
        <v>629</v>
      </c>
      <c r="D442" s="35" t="s">
        <v>1072</v>
      </c>
      <c r="E442" s="34" t="s">
        <v>1222</v>
      </c>
      <c r="F442" s="35">
        <v>90.0</v>
      </c>
      <c r="G442" s="34">
        <v>3.0</v>
      </c>
      <c r="H442" s="35">
        <v>2.0</v>
      </c>
      <c r="I442" s="93">
        <v>3.0</v>
      </c>
      <c r="J442" s="35">
        <v>2.0</v>
      </c>
      <c r="K442" s="34">
        <v>85.0</v>
      </c>
      <c r="L442" s="39">
        <f t="shared" si="1"/>
        <v>15</v>
      </c>
      <c r="M442" s="40">
        <v>1.0</v>
      </c>
      <c r="N442" s="41">
        <v>3.0</v>
      </c>
      <c r="O442" s="43">
        <f t="shared" si="2"/>
        <v>22</v>
      </c>
      <c r="P442" s="24"/>
      <c r="Q442" s="40">
        <v>2.0</v>
      </c>
      <c r="R442" s="41">
        <v>110.0</v>
      </c>
      <c r="S442" s="45" t="s">
        <v>398</v>
      </c>
      <c r="T442" s="41" t="s">
        <v>153</v>
      </c>
      <c r="U442" s="28"/>
      <c r="V442" s="68"/>
      <c r="W442" s="24"/>
      <c r="X442" s="51"/>
      <c r="Y442" s="31">
        <v>1.0</v>
      </c>
      <c r="Z442" s="32">
        <v>2.0</v>
      </c>
      <c r="AA442" s="24"/>
      <c r="AB442" s="33"/>
      <c r="AC442" s="33"/>
      <c r="AD442" s="33"/>
    </row>
    <row r="443" ht="15.0" customHeight="1">
      <c r="A443" s="71">
        <v>419.0</v>
      </c>
      <c r="B443" s="73" t="s">
        <v>3462</v>
      </c>
      <c r="C443" s="71" t="s">
        <v>629</v>
      </c>
      <c r="D443" s="73" t="s">
        <v>1072</v>
      </c>
      <c r="E443" s="71" t="s">
        <v>1222</v>
      </c>
      <c r="F443" s="73">
        <v>100.0</v>
      </c>
      <c r="G443" s="71">
        <v>4.0</v>
      </c>
      <c r="H443" s="73">
        <v>2.0</v>
      </c>
      <c r="I443" s="71">
        <v>3.0</v>
      </c>
      <c r="J443" s="73">
        <v>2.0</v>
      </c>
      <c r="K443" s="71">
        <v>115.0</v>
      </c>
      <c r="L443" s="76">
        <f t="shared" si="1"/>
        <v>18</v>
      </c>
      <c r="M443" s="77">
        <v>2.0</v>
      </c>
      <c r="N443" s="79">
        <v>3.0</v>
      </c>
      <c r="O443" s="84">
        <f t="shared" si="2"/>
        <v>20</v>
      </c>
      <c r="P443" s="24"/>
      <c r="Q443" s="89" t="s">
        <v>443</v>
      </c>
      <c r="R443" s="79">
        <v>225.0</v>
      </c>
      <c r="S443" s="86" t="s">
        <v>398</v>
      </c>
      <c r="T443" s="79" t="s">
        <v>153</v>
      </c>
      <c r="U443" s="28"/>
      <c r="V443" s="90"/>
      <c r="W443" s="24"/>
      <c r="X443" s="51"/>
      <c r="Y443" s="31">
        <v>3.0</v>
      </c>
      <c r="Z443" s="32">
        <v>3.0</v>
      </c>
      <c r="AA443" s="24"/>
      <c r="AB443" s="33"/>
      <c r="AC443" s="33"/>
      <c r="AD443" s="33"/>
    </row>
    <row r="444" ht="15.0" customHeight="1">
      <c r="A444" s="71">
        <v>420.0</v>
      </c>
      <c r="B444" s="73" t="s">
        <v>3465</v>
      </c>
      <c r="C444" s="71" t="s">
        <v>601</v>
      </c>
      <c r="D444" s="73" t="s">
        <v>296</v>
      </c>
      <c r="E444" s="71"/>
      <c r="F444" s="73">
        <v>90.0</v>
      </c>
      <c r="G444" s="71">
        <v>2.0</v>
      </c>
      <c r="H444" s="73">
        <v>2.0</v>
      </c>
      <c r="I444" s="71">
        <v>3.0</v>
      </c>
      <c r="J444" s="73">
        <v>2.0</v>
      </c>
      <c r="K444" s="71">
        <v>35.0</v>
      </c>
      <c r="L444" s="76">
        <f t="shared" si="1"/>
        <v>13</v>
      </c>
      <c r="M444" s="77">
        <v>1.0</v>
      </c>
      <c r="N444" s="79">
        <v>1.0</v>
      </c>
      <c r="O444" s="84">
        <f t="shared" si="2"/>
        <v>5</v>
      </c>
      <c r="P444" s="24"/>
      <c r="Q444" s="77">
        <v>2.0</v>
      </c>
      <c r="R444" s="79">
        <v>110.0</v>
      </c>
      <c r="S444" s="86" t="s">
        <v>398</v>
      </c>
      <c r="T444" s="79" t="s">
        <v>156</v>
      </c>
      <c r="U444" s="28"/>
      <c r="V444" s="92"/>
      <c r="W444" s="24"/>
      <c r="X444" s="51"/>
      <c r="Y444" s="31">
        <v>1.0</v>
      </c>
      <c r="Z444" s="32">
        <v>2.0</v>
      </c>
      <c r="AA444" s="24"/>
      <c r="AB444" s="33"/>
      <c r="AC444" s="33"/>
      <c r="AD444" s="33"/>
    </row>
    <row r="445" ht="15.0" customHeight="1">
      <c r="A445" s="71">
        <v>421.0</v>
      </c>
      <c r="B445" s="73" t="s">
        <v>3468</v>
      </c>
      <c r="C445" s="71" t="s">
        <v>601</v>
      </c>
      <c r="D445" s="73" t="s">
        <v>701</v>
      </c>
      <c r="E445" s="71"/>
      <c r="F445" s="73">
        <v>100.0</v>
      </c>
      <c r="G445" s="74">
        <v>3.0</v>
      </c>
      <c r="H445" s="73">
        <v>3.0</v>
      </c>
      <c r="I445" s="71">
        <v>3.0</v>
      </c>
      <c r="J445" s="73">
        <v>3.0</v>
      </c>
      <c r="K445" s="71">
        <v>85.0</v>
      </c>
      <c r="L445" s="76">
        <f t="shared" si="1"/>
        <v>18</v>
      </c>
      <c r="M445" s="77">
        <v>1.0</v>
      </c>
      <c r="N445" s="79">
        <v>1.0</v>
      </c>
      <c r="O445" s="84">
        <f t="shared" si="2"/>
        <v>11</v>
      </c>
      <c r="P445" s="24"/>
      <c r="Q445" s="89" t="s">
        <v>443</v>
      </c>
      <c r="R445" s="79">
        <v>225.0</v>
      </c>
      <c r="S445" s="86" t="s">
        <v>398</v>
      </c>
      <c r="T445" s="79" t="s">
        <v>156</v>
      </c>
      <c r="U445" s="28"/>
      <c r="V445" s="90"/>
      <c r="W445" s="24"/>
      <c r="X445" s="51"/>
      <c r="Y445" s="31">
        <v>3.0</v>
      </c>
      <c r="Z445" s="32">
        <v>3.0</v>
      </c>
      <c r="AA445" s="24"/>
      <c r="AB445" s="33"/>
      <c r="AC445" s="33"/>
      <c r="AD445" s="33"/>
    </row>
    <row r="446" ht="15.0" customHeight="1">
      <c r="A446" s="34">
        <v>422.0</v>
      </c>
      <c r="B446" s="35" t="s">
        <v>3471</v>
      </c>
      <c r="C446" s="34" t="s">
        <v>629</v>
      </c>
      <c r="D446" s="35" t="s">
        <v>3473</v>
      </c>
      <c r="E446" s="34" t="s">
        <v>1028</v>
      </c>
      <c r="F446" s="35">
        <v>100.0</v>
      </c>
      <c r="G446" s="34">
        <v>2.0</v>
      </c>
      <c r="H446" s="35">
        <v>2.0</v>
      </c>
      <c r="I446" s="93">
        <v>3.0</v>
      </c>
      <c r="J446" s="35">
        <v>3.0</v>
      </c>
      <c r="K446" s="34">
        <v>34.0</v>
      </c>
      <c r="L446" s="39">
        <f t="shared" si="1"/>
        <v>15</v>
      </c>
      <c r="M446" s="40">
        <v>1.0</v>
      </c>
      <c r="N446" s="41">
        <v>1.0</v>
      </c>
      <c r="O446" s="43">
        <f t="shared" si="2"/>
        <v>5</v>
      </c>
      <c r="P446" s="24"/>
      <c r="Q446" s="40">
        <v>2.0</v>
      </c>
      <c r="R446" s="41">
        <v>110.0</v>
      </c>
      <c r="S446" s="45" t="s">
        <v>398</v>
      </c>
      <c r="T446" s="41" t="s">
        <v>157</v>
      </c>
      <c r="U446" s="28"/>
      <c r="V446" s="55"/>
      <c r="W446" s="24"/>
      <c r="X446" s="51"/>
      <c r="Y446" s="31">
        <v>1.0</v>
      </c>
      <c r="Z446" s="32">
        <v>2.0</v>
      </c>
      <c r="AA446" s="24"/>
      <c r="AB446" s="33"/>
      <c r="AC446" s="33"/>
      <c r="AD446" s="33"/>
    </row>
    <row r="447" ht="15.0" customHeight="1">
      <c r="A447" s="34">
        <v>423.0</v>
      </c>
      <c r="B447" s="35" t="s">
        <v>3476</v>
      </c>
      <c r="C447" s="34" t="s">
        <v>2197</v>
      </c>
      <c r="D447" s="35" t="s">
        <v>3473</v>
      </c>
      <c r="E447" s="34" t="s">
        <v>1028</v>
      </c>
      <c r="F447" s="35">
        <v>110.0</v>
      </c>
      <c r="G447" s="34">
        <v>3.0</v>
      </c>
      <c r="H447" s="35">
        <v>3.0</v>
      </c>
      <c r="I447" s="34">
        <v>3.0</v>
      </c>
      <c r="J447" s="35">
        <v>3.0</v>
      </c>
      <c r="K447" s="34">
        <v>39.0</v>
      </c>
      <c r="L447" s="39">
        <f t="shared" si="1"/>
        <v>18</v>
      </c>
      <c r="M447" s="40">
        <v>2.0</v>
      </c>
      <c r="N447" s="41">
        <v>3.0</v>
      </c>
      <c r="O447" s="43">
        <f t="shared" si="2"/>
        <v>5</v>
      </c>
      <c r="P447" s="24"/>
      <c r="Q447" s="54" t="s">
        <v>443</v>
      </c>
      <c r="R447" s="41">
        <v>225.0</v>
      </c>
      <c r="S447" s="45" t="s">
        <v>398</v>
      </c>
      <c r="T447" s="41" t="s">
        <v>156</v>
      </c>
      <c r="U447" s="28"/>
      <c r="V447" s="55"/>
      <c r="W447" s="24"/>
      <c r="X447" s="51"/>
      <c r="Y447" s="31">
        <v>3.0</v>
      </c>
      <c r="Z447" s="32">
        <v>3.0</v>
      </c>
      <c r="AA447" s="24"/>
      <c r="AB447" s="33"/>
      <c r="AC447" s="33"/>
      <c r="AD447" s="33"/>
    </row>
    <row r="448" ht="15.0" customHeight="1">
      <c r="A448" s="34">
        <v>424.0</v>
      </c>
      <c r="B448" s="35" t="s">
        <v>3479</v>
      </c>
      <c r="C448" s="34" t="s">
        <v>613</v>
      </c>
      <c r="D448" s="35" t="s">
        <v>3481</v>
      </c>
      <c r="E448" s="34" t="s">
        <v>1079</v>
      </c>
      <c r="F448" s="35">
        <v>100.0</v>
      </c>
      <c r="G448" s="34">
        <v>4.0</v>
      </c>
      <c r="H448" s="35">
        <v>3.0</v>
      </c>
      <c r="I448" s="93">
        <v>3.0</v>
      </c>
      <c r="J448" s="35">
        <v>3.0</v>
      </c>
      <c r="K448" s="34">
        <v>115.0</v>
      </c>
      <c r="L448" s="39">
        <f t="shared" si="1"/>
        <v>20</v>
      </c>
      <c r="M448" s="40">
        <v>2.0</v>
      </c>
      <c r="N448" s="41">
        <v>2.0</v>
      </c>
      <c r="O448" s="43">
        <f t="shared" si="2"/>
        <v>20</v>
      </c>
      <c r="P448" s="24"/>
      <c r="Q448" s="54" t="s">
        <v>443</v>
      </c>
      <c r="R448" s="41">
        <v>255.0</v>
      </c>
      <c r="S448" s="45" t="s">
        <v>2048</v>
      </c>
      <c r="T448" s="41" t="s">
        <v>153</v>
      </c>
      <c r="U448" s="28"/>
      <c r="V448" s="55"/>
      <c r="W448" s="24"/>
      <c r="X448" s="51"/>
      <c r="Y448" s="31">
        <v>3.0</v>
      </c>
      <c r="Z448" s="32">
        <v>3.0</v>
      </c>
      <c r="AA448" s="24"/>
      <c r="AB448" s="33"/>
      <c r="AC448" s="33"/>
      <c r="AD448" s="33"/>
    </row>
    <row r="449" ht="15.0" customHeight="1">
      <c r="A449" s="71">
        <v>425.0</v>
      </c>
      <c r="B449" s="73" t="s">
        <v>3482</v>
      </c>
      <c r="C449" s="71" t="s">
        <v>3484</v>
      </c>
      <c r="D449" s="73" t="s">
        <v>3485</v>
      </c>
      <c r="E449" s="71" t="s">
        <v>697</v>
      </c>
      <c r="F449" s="73">
        <v>100.0</v>
      </c>
      <c r="G449" s="71">
        <v>2.0</v>
      </c>
      <c r="H449" s="73">
        <v>2.0</v>
      </c>
      <c r="I449" s="74">
        <v>3.0</v>
      </c>
      <c r="J449" s="73">
        <v>2.0</v>
      </c>
      <c r="K449" s="71">
        <v>70.0</v>
      </c>
      <c r="L449" s="76">
        <f t="shared" si="1"/>
        <v>15</v>
      </c>
      <c r="M449" s="77">
        <v>1.0</v>
      </c>
      <c r="N449" s="79">
        <v>1.0</v>
      </c>
      <c r="O449" s="84">
        <f t="shared" si="2"/>
        <v>15</v>
      </c>
      <c r="P449" s="24"/>
      <c r="Q449" s="89">
        <v>2.0</v>
      </c>
      <c r="R449" s="79">
        <v>175.0</v>
      </c>
      <c r="S449" s="86" t="s">
        <v>398</v>
      </c>
      <c r="T449" s="79" t="s">
        <v>156</v>
      </c>
      <c r="U449" s="28"/>
      <c r="V449" s="90"/>
      <c r="W449" s="24"/>
      <c r="X449" s="51"/>
      <c r="Y449" s="31">
        <v>1.0</v>
      </c>
      <c r="Z449" s="32">
        <v>2.0</v>
      </c>
      <c r="AA449" s="24"/>
      <c r="AB449" s="33"/>
      <c r="AC449" s="33"/>
      <c r="AD449" s="33"/>
    </row>
    <row r="450" ht="15.0" customHeight="1">
      <c r="A450" s="71">
        <v>426.0</v>
      </c>
      <c r="B450" s="73" t="s">
        <v>3487</v>
      </c>
      <c r="C450" s="71" t="s">
        <v>3484</v>
      </c>
      <c r="D450" s="73" t="s">
        <v>3485</v>
      </c>
      <c r="E450" s="71" t="s">
        <v>697</v>
      </c>
      <c r="F450" s="73">
        <v>125.0</v>
      </c>
      <c r="G450" s="71">
        <v>3.0</v>
      </c>
      <c r="H450" s="73">
        <v>2.0</v>
      </c>
      <c r="I450" s="71">
        <v>3.0</v>
      </c>
      <c r="J450" s="73">
        <v>2.0</v>
      </c>
      <c r="K450" s="71">
        <v>80.0</v>
      </c>
      <c r="L450" s="76">
        <f t="shared" si="1"/>
        <v>19</v>
      </c>
      <c r="M450" s="77">
        <v>2.0</v>
      </c>
      <c r="N450" s="79">
        <v>2.0</v>
      </c>
      <c r="O450" s="84">
        <f t="shared" si="2"/>
        <v>10</v>
      </c>
      <c r="P450" s="24"/>
      <c r="Q450" s="89" t="s">
        <v>443</v>
      </c>
      <c r="R450" s="79">
        <v>240.0</v>
      </c>
      <c r="S450" s="86" t="s">
        <v>398</v>
      </c>
      <c r="T450" s="79" t="s">
        <v>156</v>
      </c>
      <c r="U450" s="28"/>
      <c r="V450" s="92"/>
      <c r="W450" s="24"/>
      <c r="X450" s="51"/>
      <c r="Y450" s="31">
        <v>3.0</v>
      </c>
      <c r="Z450" s="32">
        <v>3.0</v>
      </c>
      <c r="AA450" s="24"/>
      <c r="AB450" s="33"/>
      <c r="AC450" s="33"/>
      <c r="AD450" s="33"/>
    </row>
    <row r="451" ht="15.0" customHeight="1">
      <c r="A451" s="71">
        <v>427.0</v>
      </c>
      <c r="B451" s="73" t="s">
        <v>3489</v>
      </c>
      <c r="C451" s="71" t="s">
        <v>613</v>
      </c>
      <c r="D451" s="73" t="s">
        <v>3490</v>
      </c>
      <c r="E451" s="71" t="s">
        <v>845</v>
      </c>
      <c r="F451" s="73">
        <v>90.0</v>
      </c>
      <c r="G451" s="71">
        <v>3.0</v>
      </c>
      <c r="H451" s="73">
        <v>2.0</v>
      </c>
      <c r="I451" s="71">
        <v>2.0</v>
      </c>
      <c r="J451" s="88">
        <v>3.0</v>
      </c>
      <c r="K451" s="71">
        <v>85.0</v>
      </c>
      <c r="L451" s="76">
        <f t="shared" si="1"/>
        <v>15</v>
      </c>
      <c r="M451" s="77">
        <v>1.0</v>
      </c>
      <c r="N451" s="79">
        <v>1.0</v>
      </c>
      <c r="O451" s="84">
        <f t="shared" si="2"/>
        <v>22</v>
      </c>
      <c r="P451" s="24"/>
      <c r="Q451" s="77">
        <v>2.0</v>
      </c>
      <c r="R451" s="79">
        <v>110.0</v>
      </c>
      <c r="S451" s="86" t="s">
        <v>969</v>
      </c>
      <c r="T451" s="79" t="s">
        <v>970</v>
      </c>
      <c r="U451" s="28"/>
      <c r="V451" s="87"/>
      <c r="W451" s="24"/>
      <c r="X451" s="51"/>
      <c r="Y451" s="31">
        <v>1.0</v>
      </c>
      <c r="Z451" s="32">
        <v>2.0</v>
      </c>
      <c r="AA451" s="24"/>
      <c r="AB451" s="33"/>
      <c r="AC451" s="33"/>
      <c r="AD451" s="33"/>
    </row>
    <row r="452" ht="15.0" customHeight="1">
      <c r="A452" s="34">
        <v>428.0</v>
      </c>
      <c r="B452" s="35" t="s">
        <v>2252</v>
      </c>
      <c r="C452" s="34" t="s">
        <v>613</v>
      </c>
      <c r="D452" s="35" t="s">
        <v>3494</v>
      </c>
      <c r="E452" s="34" t="s">
        <v>845</v>
      </c>
      <c r="F452" s="35">
        <v>100.0</v>
      </c>
      <c r="G452" s="34">
        <v>3.0</v>
      </c>
      <c r="H452" s="35">
        <v>3.0</v>
      </c>
      <c r="I452" s="34">
        <v>2.0</v>
      </c>
      <c r="J452" s="35">
        <v>4.0</v>
      </c>
      <c r="K452" s="34">
        <v>105.0</v>
      </c>
      <c r="L452" s="39">
        <f t="shared" si="1"/>
        <v>19</v>
      </c>
      <c r="M452" s="40">
        <v>2.0</v>
      </c>
      <c r="N452" s="41">
        <v>3.0</v>
      </c>
      <c r="O452" s="43">
        <f t="shared" si="2"/>
        <v>17</v>
      </c>
      <c r="P452" s="24"/>
      <c r="Q452" s="54" t="s">
        <v>443</v>
      </c>
      <c r="R452" s="41">
        <v>240.0</v>
      </c>
      <c r="S452" s="45" t="s">
        <v>3495</v>
      </c>
      <c r="T452" s="41" t="s">
        <v>3496</v>
      </c>
      <c r="U452" s="28"/>
      <c r="V452" s="55"/>
      <c r="W452" s="24"/>
      <c r="X452" s="51"/>
      <c r="Y452" s="31">
        <v>3.0</v>
      </c>
      <c r="Z452" s="32">
        <v>3.0</v>
      </c>
      <c r="AA452" s="24"/>
      <c r="AB452" s="33"/>
      <c r="AC452" s="33"/>
      <c r="AD452" s="33"/>
    </row>
    <row r="453" ht="15.0" customHeight="1">
      <c r="A453" s="34">
        <v>429.0</v>
      </c>
      <c r="B453" s="35" t="s">
        <v>3497</v>
      </c>
      <c r="C453" s="34" t="s">
        <v>598</v>
      </c>
      <c r="D453" s="35" t="s">
        <v>824</v>
      </c>
      <c r="E453" s="34"/>
      <c r="F453" s="53">
        <v>100.0</v>
      </c>
      <c r="G453" s="93">
        <v>3.0</v>
      </c>
      <c r="H453" s="53">
        <v>3.0</v>
      </c>
      <c r="I453" s="34">
        <v>4.0</v>
      </c>
      <c r="J453" s="35">
        <v>4.0</v>
      </c>
      <c r="K453" s="34">
        <v>105.0</v>
      </c>
      <c r="L453" s="39">
        <f t="shared" si="1"/>
        <v>21</v>
      </c>
      <c r="M453" s="40">
        <v>2.0</v>
      </c>
      <c r="N453" s="41">
        <v>1.0</v>
      </c>
      <c r="O453" s="43">
        <f t="shared" si="2"/>
        <v>17</v>
      </c>
      <c r="P453" s="24"/>
      <c r="Q453" s="54" t="s">
        <v>443</v>
      </c>
      <c r="R453" s="41">
        <v>255.0</v>
      </c>
      <c r="S453" s="45" t="s">
        <v>1769</v>
      </c>
      <c r="T453" s="41" t="s">
        <v>410</v>
      </c>
      <c r="U453" s="28"/>
      <c r="V453" s="55"/>
      <c r="W453" s="24"/>
      <c r="X453" s="51"/>
      <c r="Y453" s="31">
        <v>3.0</v>
      </c>
      <c r="Z453" s="32">
        <v>3.0</v>
      </c>
      <c r="AA453" s="24"/>
      <c r="AB453" s="33"/>
      <c r="AC453" s="33"/>
      <c r="AD453" s="33"/>
    </row>
    <row r="454" ht="15.0" customHeight="1">
      <c r="A454" s="34">
        <v>430.0</v>
      </c>
      <c r="B454" s="35" t="s">
        <v>3498</v>
      </c>
      <c r="C454" s="34" t="s">
        <v>2255</v>
      </c>
      <c r="D454" s="35" t="s">
        <v>2256</v>
      </c>
      <c r="E454" s="34" t="s">
        <v>900</v>
      </c>
      <c r="F454" s="35">
        <v>110.0</v>
      </c>
      <c r="G454" s="34">
        <v>5.0</v>
      </c>
      <c r="H454" s="35">
        <v>2.0</v>
      </c>
      <c r="I454" s="34">
        <v>4.0</v>
      </c>
      <c r="J454" s="35">
        <v>2.0</v>
      </c>
      <c r="K454" s="34">
        <v>71.0</v>
      </c>
      <c r="L454" s="39">
        <f t="shared" si="1"/>
        <v>20</v>
      </c>
      <c r="M454" s="40">
        <v>2.0</v>
      </c>
      <c r="N454" s="41">
        <v>3.0</v>
      </c>
      <c r="O454" s="43">
        <f t="shared" si="2"/>
        <v>8</v>
      </c>
      <c r="P454" s="24"/>
      <c r="Q454" s="40" t="s">
        <v>443</v>
      </c>
      <c r="R454" s="41">
        <v>270.0</v>
      </c>
      <c r="S454" s="45" t="s">
        <v>1769</v>
      </c>
      <c r="T454" s="41" t="s">
        <v>153</v>
      </c>
      <c r="U454" s="28"/>
      <c r="V454" s="68"/>
      <c r="W454" s="24"/>
      <c r="X454" s="51"/>
      <c r="Y454" s="31">
        <v>3.0</v>
      </c>
      <c r="Z454" s="32">
        <v>3.0</v>
      </c>
      <c r="AA454" s="24"/>
      <c r="AB454" s="33"/>
      <c r="AC454" s="33"/>
      <c r="AD454" s="33"/>
    </row>
    <row r="455" ht="15.0" customHeight="1">
      <c r="A455" s="71">
        <v>431.0</v>
      </c>
      <c r="B455" s="73" t="s">
        <v>3500</v>
      </c>
      <c r="C455" s="71" t="s">
        <v>613</v>
      </c>
      <c r="D455" s="73" t="s">
        <v>3501</v>
      </c>
      <c r="E455" s="71" t="s">
        <v>778</v>
      </c>
      <c r="F455" s="73">
        <v>90.0</v>
      </c>
      <c r="G455" s="71">
        <v>2.0</v>
      </c>
      <c r="H455" s="73">
        <v>2.0</v>
      </c>
      <c r="I455" s="71">
        <v>2.0</v>
      </c>
      <c r="J455" s="73">
        <v>2.0</v>
      </c>
      <c r="K455" s="71">
        <v>85.0</v>
      </c>
      <c r="L455" s="76">
        <f t="shared" si="1"/>
        <v>13</v>
      </c>
      <c r="M455" s="77">
        <v>1.0</v>
      </c>
      <c r="N455" s="79">
        <v>1.0</v>
      </c>
      <c r="O455" s="84">
        <f t="shared" si="2"/>
        <v>22</v>
      </c>
      <c r="P455" s="24"/>
      <c r="Q455" s="89">
        <v>2.0</v>
      </c>
      <c r="R455" s="79">
        <v>110.0</v>
      </c>
      <c r="S455" s="86" t="s">
        <v>398</v>
      </c>
      <c r="T455" s="79" t="s">
        <v>153</v>
      </c>
      <c r="U455" s="28"/>
      <c r="V455" s="90"/>
      <c r="W455" s="24"/>
      <c r="X455" s="51"/>
      <c r="Y455" s="31">
        <v>1.0</v>
      </c>
      <c r="Z455" s="32">
        <v>2.0</v>
      </c>
      <c r="AA455" s="24"/>
      <c r="AB455" s="33"/>
      <c r="AC455" s="33"/>
      <c r="AD455" s="33"/>
    </row>
    <row r="456" ht="15.0" customHeight="1">
      <c r="A456" s="71">
        <v>432.0</v>
      </c>
      <c r="B456" s="73" t="s">
        <v>3503</v>
      </c>
      <c r="C456" s="71" t="s">
        <v>613</v>
      </c>
      <c r="D456" s="73" t="s">
        <v>3135</v>
      </c>
      <c r="E456" s="71" t="s">
        <v>645</v>
      </c>
      <c r="F456" s="73">
        <v>100.0</v>
      </c>
      <c r="G456" s="71">
        <v>3.0</v>
      </c>
      <c r="H456" s="73">
        <v>3.0</v>
      </c>
      <c r="I456" s="71">
        <v>3.0</v>
      </c>
      <c r="J456" s="88">
        <v>3.0</v>
      </c>
      <c r="K456" s="71">
        <v>112.0</v>
      </c>
      <c r="L456" s="76">
        <f t="shared" si="1"/>
        <v>19</v>
      </c>
      <c r="M456" s="77">
        <v>2.0</v>
      </c>
      <c r="N456" s="79">
        <v>3.0</v>
      </c>
      <c r="O456" s="84">
        <f t="shared" si="2"/>
        <v>19</v>
      </c>
      <c r="P456" s="24"/>
      <c r="Q456" s="89" t="s">
        <v>443</v>
      </c>
      <c r="R456" s="79">
        <v>225.0</v>
      </c>
      <c r="S456" s="86" t="s">
        <v>398</v>
      </c>
      <c r="T456" s="79" t="s">
        <v>153</v>
      </c>
      <c r="U456" s="28"/>
      <c r="V456" s="90"/>
      <c r="W456" s="24"/>
      <c r="X456" s="51"/>
      <c r="Y456" s="31">
        <v>3.0</v>
      </c>
      <c r="Z456" s="32">
        <v>3.0</v>
      </c>
      <c r="AA456" s="24"/>
      <c r="AB456" s="33"/>
      <c r="AC456" s="33"/>
      <c r="AD456" s="33"/>
    </row>
    <row r="457" ht="15.0" customHeight="1">
      <c r="A457" s="71">
        <v>433.0</v>
      </c>
      <c r="B457" s="73" t="s">
        <v>3504</v>
      </c>
      <c r="C457" s="71" t="s">
        <v>620</v>
      </c>
      <c r="D457" s="73" t="s">
        <v>824</v>
      </c>
      <c r="E457" s="71"/>
      <c r="F457" s="73">
        <v>90.0</v>
      </c>
      <c r="G457" s="71">
        <v>2.0</v>
      </c>
      <c r="H457" s="73">
        <v>2.0</v>
      </c>
      <c r="I457" s="71">
        <v>3.0</v>
      </c>
      <c r="J457" s="73">
        <v>2.0</v>
      </c>
      <c r="K457" s="71">
        <v>45.0</v>
      </c>
      <c r="L457" s="76">
        <f t="shared" si="1"/>
        <v>13</v>
      </c>
      <c r="M457" s="77">
        <v>1.0</v>
      </c>
      <c r="N457" s="79">
        <v>1.0</v>
      </c>
      <c r="O457" s="84">
        <f t="shared" si="2"/>
        <v>6</v>
      </c>
      <c r="P457" s="24"/>
      <c r="Q457" s="77">
        <v>2.0</v>
      </c>
      <c r="R457" s="79">
        <v>180.0</v>
      </c>
      <c r="S457" s="86" t="s">
        <v>1875</v>
      </c>
      <c r="T457" s="79" t="s">
        <v>3507</v>
      </c>
      <c r="U457" s="28"/>
      <c r="V457" s="92" t="s">
        <v>3060</v>
      </c>
      <c r="W457" s="24"/>
      <c r="X457" s="51"/>
      <c r="Y457" s="31">
        <v>1.0</v>
      </c>
      <c r="Z457" s="32">
        <v>2.0</v>
      </c>
      <c r="AA457" s="24"/>
      <c r="AB457" s="33"/>
      <c r="AC457" s="33"/>
      <c r="AD457" s="33"/>
    </row>
    <row r="458" ht="15.0" customHeight="1">
      <c r="A458" s="34">
        <v>434.0</v>
      </c>
      <c r="B458" s="35" t="s">
        <v>3508</v>
      </c>
      <c r="C458" s="34" t="s">
        <v>1282</v>
      </c>
      <c r="D458" s="35" t="s">
        <v>3509</v>
      </c>
      <c r="E458" s="34" t="s">
        <v>778</v>
      </c>
      <c r="F458" s="35">
        <v>100.0</v>
      </c>
      <c r="G458" s="34">
        <v>3.0</v>
      </c>
      <c r="H458" s="35">
        <v>2.0</v>
      </c>
      <c r="I458" s="93">
        <v>2.0</v>
      </c>
      <c r="J458" s="35">
        <v>2.0</v>
      </c>
      <c r="K458" s="34">
        <v>74.0</v>
      </c>
      <c r="L458" s="39">
        <f t="shared" si="1"/>
        <v>15</v>
      </c>
      <c r="M458" s="40">
        <v>1.0</v>
      </c>
      <c r="N458" s="41">
        <v>2.0</v>
      </c>
      <c r="O458" s="43">
        <f t="shared" si="2"/>
        <v>17</v>
      </c>
      <c r="P458" s="24"/>
      <c r="Q458" s="54">
        <v>2.0</v>
      </c>
      <c r="R458" s="41">
        <v>75.0</v>
      </c>
      <c r="S458" s="45" t="s">
        <v>398</v>
      </c>
      <c r="T458" s="41" t="s">
        <v>153</v>
      </c>
      <c r="U458" s="28"/>
      <c r="V458" s="68"/>
      <c r="W458" s="24"/>
      <c r="X458" s="51"/>
      <c r="Y458" s="31">
        <v>1.0</v>
      </c>
      <c r="Z458" s="32">
        <v>2.0</v>
      </c>
      <c r="AA458" s="24"/>
      <c r="AB458" s="33"/>
      <c r="AC458" s="33"/>
      <c r="AD458" s="33"/>
    </row>
    <row r="459" ht="15.0" customHeight="1">
      <c r="A459" s="34">
        <v>435.0</v>
      </c>
      <c r="B459" s="35" t="s">
        <v>3510</v>
      </c>
      <c r="C459" s="34" t="s">
        <v>1282</v>
      </c>
      <c r="D459" s="53" t="s">
        <v>3509</v>
      </c>
      <c r="E459" s="34" t="s">
        <v>778</v>
      </c>
      <c r="F459" s="35">
        <v>110.0</v>
      </c>
      <c r="G459" s="34">
        <v>3.0</v>
      </c>
      <c r="H459" s="35">
        <v>3.0</v>
      </c>
      <c r="I459" s="34">
        <v>3.0</v>
      </c>
      <c r="J459" s="35">
        <v>3.0</v>
      </c>
      <c r="K459" s="34">
        <v>84.0</v>
      </c>
      <c r="L459" s="39">
        <f t="shared" si="1"/>
        <v>19</v>
      </c>
      <c r="M459" s="40">
        <v>2.0</v>
      </c>
      <c r="N459" s="41">
        <v>3.0</v>
      </c>
      <c r="O459" s="43">
        <f t="shared" si="2"/>
        <v>11</v>
      </c>
      <c r="P459" s="24"/>
      <c r="Q459" s="40" t="s">
        <v>443</v>
      </c>
      <c r="R459" s="41">
        <v>240.0</v>
      </c>
      <c r="S459" s="45" t="s">
        <v>398</v>
      </c>
      <c r="T459" s="41" t="s">
        <v>153</v>
      </c>
      <c r="U459" s="28"/>
      <c r="V459" s="55" t="s">
        <v>3512</v>
      </c>
      <c r="W459" s="24"/>
      <c r="X459" s="51"/>
      <c r="Y459" s="31">
        <v>3.0</v>
      </c>
      <c r="Z459" s="32">
        <v>3.0</v>
      </c>
      <c r="AA459" s="24"/>
      <c r="AB459" s="33"/>
      <c r="AC459" s="33"/>
      <c r="AD459" s="33"/>
    </row>
    <row r="460" ht="15.0" customHeight="1">
      <c r="A460" s="34">
        <v>436.0</v>
      </c>
      <c r="B460" s="35" t="s">
        <v>3513</v>
      </c>
      <c r="C460" s="34" t="s">
        <v>3315</v>
      </c>
      <c r="D460" s="53" t="s">
        <v>3514</v>
      </c>
      <c r="E460" s="34" t="s">
        <v>764</v>
      </c>
      <c r="F460" s="53">
        <v>199.0</v>
      </c>
      <c r="G460" s="34">
        <v>1.0</v>
      </c>
      <c r="H460" s="35">
        <v>3.0</v>
      </c>
      <c r="I460" s="34">
        <v>1.0</v>
      </c>
      <c r="J460" s="35">
        <v>3.0</v>
      </c>
      <c r="K460" s="34">
        <v>23.0</v>
      </c>
      <c r="L460" s="39">
        <f t="shared" si="1"/>
        <v>19</v>
      </c>
      <c r="M460" s="40">
        <v>1.0</v>
      </c>
      <c r="N460" s="41">
        <v>4.0</v>
      </c>
      <c r="O460" s="43">
        <f t="shared" si="2"/>
        <v>5</v>
      </c>
      <c r="P460" s="24"/>
      <c r="Q460" s="54">
        <v>2.0</v>
      </c>
      <c r="R460" s="41">
        <v>45.0</v>
      </c>
      <c r="S460" s="45" t="s">
        <v>398</v>
      </c>
      <c r="T460" s="41" t="s">
        <v>662</v>
      </c>
      <c r="U460" s="28"/>
      <c r="V460" s="55"/>
      <c r="W460" s="24"/>
      <c r="X460" s="51"/>
      <c r="Y460" s="31">
        <v>1.0</v>
      </c>
      <c r="Z460" s="32">
        <v>2.0</v>
      </c>
      <c r="AA460" s="24"/>
      <c r="AB460" s="33"/>
      <c r="AC460" s="33"/>
      <c r="AD460" s="33"/>
    </row>
    <row r="461" ht="15.0" customHeight="1">
      <c r="A461" s="71">
        <v>437.0</v>
      </c>
      <c r="B461" s="73" t="s">
        <v>3516</v>
      </c>
      <c r="C461" s="71" t="s">
        <v>3315</v>
      </c>
      <c r="D461" s="73" t="s">
        <v>3514</v>
      </c>
      <c r="E461" s="71" t="s">
        <v>764</v>
      </c>
      <c r="F461" s="73">
        <v>100.0</v>
      </c>
      <c r="G461" s="71">
        <v>3.0</v>
      </c>
      <c r="H461" s="73">
        <v>5.0</v>
      </c>
      <c r="I461" s="71">
        <v>3.0</v>
      </c>
      <c r="J461" s="73">
        <v>5.0</v>
      </c>
      <c r="K461" s="71">
        <v>33.0</v>
      </c>
      <c r="L461" s="76">
        <f t="shared" si="1"/>
        <v>21</v>
      </c>
      <c r="M461" s="77">
        <v>3.0</v>
      </c>
      <c r="N461" s="79">
        <v>5.0</v>
      </c>
      <c r="O461" s="84">
        <f t="shared" si="2"/>
        <v>5</v>
      </c>
      <c r="P461" s="24"/>
      <c r="Q461" s="77" t="s">
        <v>443</v>
      </c>
      <c r="R461" s="79">
        <v>210.0</v>
      </c>
      <c r="S461" s="86" t="s">
        <v>398</v>
      </c>
      <c r="T461" s="79" t="s">
        <v>662</v>
      </c>
      <c r="U461" s="28"/>
      <c r="V461" s="92"/>
      <c r="W461" s="24"/>
      <c r="X461" s="51"/>
      <c r="Y461" s="31">
        <v>3.0</v>
      </c>
      <c r="Z461" s="32">
        <v>3.0</v>
      </c>
      <c r="AA461" s="24"/>
      <c r="AB461" s="33"/>
      <c r="AC461" s="33"/>
      <c r="AD461" s="33"/>
    </row>
    <row r="462" ht="15.0" customHeight="1">
      <c r="A462" s="71">
        <v>438.0</v>
      </c>
      <c r="B462" s="73" t="s">
        <v>3517</v>
      </c>
      <c r="C462" s="71" t="s">
        <v>623</v>
      </c>
      <c r="D462" s="73" t="s">
        <v>2102</v>
      </c>
      <c r="E462" s="71" t="s">
        <v>1000</v>
      </c>
      <c r="F462" s="73">
        <v>90.0</v>
      </c>
      <c r="G462" s="71">
        <v>3.0</v>
      </c>
      <c r="H462" s="73">
        <v>3.0</v>
      </c>
      <c r="I462" s="71">
        <v>1.0</v>
      </c>
      <c r="J462" s="73">
        <v>2.0</v>
      </c>
      <c r="K462" s="71">
        <v>10.0</v>
      </c>
      <c r="L462" s="76">
        <f t="shared" si="1"/>
        <v>12</v>
      </c>
      <c r="M462" s="77">
        <v>1.0</v>
      </c>
      <c r="N462" s="79">
        <v>2.0</v>
      </c>
      <c r="O462" s="84">
        <f t="shared" si="2"/>
        <v>5</v>
      </c>
      <c r="P462" s="24"/>
      <c r="Q462" s="89">
        <v>2.0</v>
      </c>
      <c r="R462" s="79">
        <v>45.0</v>
      </c>
      <c r="S462" s="86" t="s">
        <v>1880</v>
      </c>
      <c r="T462" s="116" t="s">
        <v>1127</v>
      </c>
      <c r="U462" s="28"/>
      <c r="V462" s="90"/>
      <c r="W462" s="24"/>
      <c r="X462" s="51"/>
      <c r="Y462" s="31">
        <v>1.0</v>
      </c>
      <c r="Z462" s="32">
        <v>2.0</v>
      </c>
      <c r="AA462" s="24"/>
      <c r="AB462" s="33"/>
      <c r="AC462" s="33"/>
      <c r="AD462" s="33"/>
    </row>
    <row r="463" ht="15.0" customHeight="1">
      <c r="A463" s="71">
        <v>439.0</v>
      </c>
      <c r="B463" s="73" t="s">
        <v>3520</v>
      </c>
      <c r="C463" s="71" t="s">
        <v>1541</v>
      </c>
      <c r="D463" s="73" t="s">
        <v>1543</v>
      </c>
      <c r="E463" s="71" t="s">
        <v>1167</v>
      </c>
      <c r="F463" s="73">
        <v>80.0</v>
      </c>
      <c r="G463" s="71">
        <v>1.0</v>
      </c>
      <c r="H463" s="73">
        <v>2.0</v>
      </c>
      <c r="I463" s="71">
        <v>3.0</v>
      </c>
      <c r="J463" s="73">
        <v>3.0</v>
      </c>
      <c r="K463" s="71">
        <v>60.0</v>
      </c>
      <c r="L463" s="76">
        <f t="shared" si="1"/>
        <v>13</v>
      </c>
      <c r="M463" s="77">
        <v>1.0</v>
      </c>
      <c r="N463" s="79">
        <v>2.0</v>
      </c>
      <c r="O463" s="84">
        <f t="shared" si="2"/>
        <v>11</v>
      </c>
      <c r="P463" s="24"/>
      <c r="Q463" s="89">
        <v>2.0</v>
      </c>
      <c r="R463" s="79">
        <v>155.0</v>
      </c>
      <c r="S463" s="86" t="s">
        <v>1549</v>
      </c>
      <c r="T463" s="79" t="s">
        <v>410</v>
      </c>
      <c r="U463" s="28"/>
      <c r="V463" s="90"/>
      <c r="W463" s="24"/>
      <c r="X463" s="51"/>
      <c r="Y463" s="31">
        <v>1.0</v>
      </c>
      <c r="Z463" s="32">
        <v>2.0</v>
      </c>
      <c r="AA463" s="24"/>
      <c r="AB463" s="33"/>
      <c r="AC463" s="33"/>
      <c r="AD463" s="33"/>
    </row>
    <row r="464" ht="15.0" customHeight="1">
      <c r="A464" s="34">
        <v>440.0</v>
      </c>
      <c r="B464" s="35" t="s">
        <v>3522</v>
      </c>
      <c r="C464" s="34" t="s">
        <v>613</v>
      </c>
      <c r="D464" s="35" t="s">
        <v>1478</v>
      </c>
      <c r="E464" s="34" t="s">
        <v>714</v>
      </c>
      <c r="F464" s="35">
        <v>110.0</v>
      </c>
      <c r="G464" s="34">
        <v>1.0</v>
      </c>
      <c r="H464" s="35">
        <v>1.0</v>
      </c>
      <c r="I464" s="34">
        <v>1.0</v>
      </c>
      <c r="J464" s="35">
        <v>3.0</v>
      </c>
      <c r="K464" s="34">
        <v>30.0</v>
      </c>
      <c r="L464" s="39">
        <f t="shared" si="1"/>
        <v>12</v>
      </c>
      <c r="M464" s="40">
        <v>1.0</v>
      </c>
      <c r="N464" s="41">
        <v>2.0</v>
      </c>
      <c r="O464" s="43">
        <f t="shared" si="2"/>
        <v>5</v>
      </c>
      <c r="P464" s="24"/>
      <c r="Q464" s="40">
        <v>2.0</v>
      </c>
      <c r="R464" s="41">
        <v>170.0</v>
      </c>
      <c r="S464" s="45" t="s">
        <v>3524</v>
      </c>
      <c r="T464" s="41" t="s">
        <v>3525</v>
      </c>
      <c r="U464" s="28"/>
      <c r="V464" s="68"/>
      <c r="W464" s="24"/>
      <c r="X464" s="51"/>
      <c r="Y464" s="31">
        <v>1.0</v>
      </c>
      <c r="Z464" s="32">
        <v>3.0</v>
      </c>
      <c r="AA464" s="24"/>
      <c r="AB464" s="33"/>
      <c r="AC464" s="33"/>
      <c r="AD464" s="33"/>
    </row>
    <row r="465" ht="15.0" customHeight="1">
      <c r="A465" s="34">
        <v>441.0</v>
      </c>
      <c r="B465" s="35" t="s">
        <v>3527</v>
      </c>
      <c r="C465" s="34" t="s">
        <v>727</v>
      </c>
      <c r="D465" s="35" t="s">
        <v>728</v>
      </c>
      <c r="E465" s="34" t="s">
        <v>570</v>
      </c>
      <c r="F465" s="35">
        <v>100.0</v>
      </c>
      <c r="G465" s="34">
        <v>3.0</v>
      </c>
      <c r="H465" s="35">
        <v>2.0</v>
      </c>
      <c r="I465" s="93">
        <v>3.0</v>
      </c>
      <c r="J465" s="35">
        <v>2.0</v>
      </c>
      <c r="K465" s="93">
        <v>91.0</v>
      </c>
      <c r="L465" s="39">
        <f t="shared" si="1"/>
        <v>16</v>
      </c>
      <c r="M465" s="40">
        <v>1.0</v>
      </c>
      <c r="N465" s="41">
        <v>1.0</v>
      </c>
      <c r="O465" s="43">
        <f t="shared" si="2"/>
        <v>13</v>
      </c>
      <c r="P465" s="24"/>
      <c r="Q465" s="54">
        <v>4.0</v>
      </c>
      <c r="R465" s="41">
        <v>270.0</v>
      </c>
      <c r="S465" s="45" t="s">
        <v>1589</v>
      </c>
      <c r="T465" s="41" t="s">
        <v>156</v>
      </c>
      <c r="U465" s="28"/>
      <c r="V465" s="55"/>
      <c r="W465" s="24"/>
      <c r="X465" s="51"/>
      <c r="Y465" s="31">
        <v>3.0</v>
      </c>
      <c r="Z465" s="32">
        <v>3.0</v>
      </c>
      <c r="AA465" s="24"/>
      <c r="AB465" s="33"/>
      <c r="AC465" s="33"/>
      <c r="AD465" s="33"/>
    </row>
    <row r="466" ht="15.0" customHeight="1">
      <c r="A466" s="34">
        <v>442.0</v>
      </c>
      <c r="B466" s="35" t="s">
        <v>2010</v>
      </c>
      <c r="C466" s="34" t="s">
        <v>3529</v>
      </c>
      <c r="D466" s="35" t="s">
        <v>974</v>
      </c>
      <c r="E466" s="34" t="s">
        <v>793</v>
      </c>
      <c r="F466" s="35">
        <v>90.0</v>
      </c>
      <c r="G466" s="34">
        <v>3.0</v>
      </c>
      <c r="H466" s="35">
        <v>4.0</v>
      </c>
      <c r="I466" s="34">
        <v>3.0</v>
      </c>
      <c r="J466" s="35">
        <v>4.0</v>
      </c>
      <c r="K466" s="34">
        <v>35.0</v>
      </c>
      <c r="L466" s="39">
        <f t="shared" si="1"/>
        <v>18</v>
      </c>
      <c r="M466" s="40">
        <v>2.0</v>
      </c>
      <c r="N466" s="41">
        <v>5.0</v>
      </c>
      <c r="O466" s="43">
        <f t="shared" si="2"/>
        <v>5</v>
      </c>
      <c r="P466" s="24"/>
      <c r="Q466" s="40">
        <v>4.0</v>
      </c>
      <c r="R466" s="41">
        <v>200.0</v>
      </c>
      <c r="S466" s="45" t="s">
        <v>2008</v>
      </c>
      <c r="T466" s="41" t="s">
        <v>662</v>
      </c>
      <c r="U466" s="28"/>
      <c r="V466" s="68"/>
      <c r="W466" s="24"/>
      <c r="X466" s="51"/>
      <c r="Y466" s="31">
        <v>3.0</v>
      </c>
      <c r="Z466" s="32">
        <v>3.0</v>
      </c>
      <c r="AA466" s="24"/>
      <c r="AB466" s="33"/>
      <c r="AC466" s="33"/>
      <c r="AD466" s="33"/>
    </row>
    <row r="467" ht="15.0" customHeight="1">
      <c r="A467" s="71">
        <v>443.0</v>
      </c>
      <c r="B467" s="73" t="s">
        <v>3532</v>
      </c>
      <c r="C467" s="71" t="s">
        <v>3533</v>
      </c>
      <c r="D467" s="73" t="s">
        <v>841</v>
      </c>
      <c r="E467" s="71" t="s">
        <v>1029</v>
      </c>
      <c r="F467" s="88">
        <v>100.0</v>
      </c>
      <c r="G467" s="71">
        <v>3.0</v>
      </c>
      <c r="H467" s="73">
        <v>2.0</v>
      </c>
      <c r="I467" s="71">
        <v>2.0</v>
      </c>
      <c r="J467" s="73">
        <v>2.0</v>
      </c>
      <c r="K467" s="71">
        <v>42.0</v>
      </c>
      <c r="L467" s="76">
        <f t="shared" si="1"/>
        <v>14</v>
      </c>
      <c r="M467" s="77">
        <v>1.0</v>
      </c>
      <c r="N467" s="79">
        <v>2.0</v>
      </c>
      <c r="O467" s="84">
        <f t="shared" si="2"/>
        <v>8</v>
      </c>
      <c r="P467" s="24"/>
      <c r="Q467" s="89">
        <v>2.0</v>
      </c>
      <c r="R467" s="79">
        <v>255.0</v>
      </c>
      <c r="S467" s="86" t="s">
        <v>398</v>
      </c>
      <c r="T467" s="79" t="s">
        <v>153</v>
      </c>
      <c r="U467" s="28"/>
      <c r="V467" s="90"/>
      <c r="W467" s="24"/>
      <c r="X467" s="51"/>
      <c r="Y467" s="31">
        <v>1.0</v>
      </c>
      <c r="Z467" s="32">
        <v>3.0</v>
      </c>
      <c r="AA467" s="24"/>
      <c r="AB467" s="33"/>
      <c r="AC467" s="33"/>
      <c r="AD467" s="33"/>
    </row>
    <row r="468" ht="15.0" customHeight="1">
      <c r="A468" s="71">
        <v>444.0</v>
      </c>
      <c r="B468" s="73" t="s">
        <v>3535</v>
      </c>
      <c r="C468" s="71" t="s">
        <v>3533</v>
      </c>
      <c r="D468" s="73" t="s">
        <v>841</v>
      </c>
      <c r="E468" s="150" t="s">
        <v>1029</v>
      </c>
      <c r="F468" s="73">
        <v>100.0</v>
      </c>
      <c r="G468" s="71">
        <v>3.0</v>
      </c>
      <c r="H468" s="73">
        <v>3.0</v>
      </c>
      <c r="I468" s="71">
        <v>2.0</v>
      </c>
      <c r="J468" s="73">
        <v>2.0</v>
      </c>
      <c r="K468" s="71">
        <v>82.0</v>
      </c>
      <c r="L468" s="76">
        <f t="shared" si="1"/>
        <v>16</v>
      </c>
      <c r="M468" s="77">
        <v>3.0</v>
      </c>
      <c r="N468" s="79">
        <v>4.0</v>
      </c>
      <c r="O468" s="84">
        <f t="shared" si="2"/>
        <v>16</v>
      </c>
      <c r="P468" s="24"/>
      <c r="Q468" s="77" t="s">
        <v>443</v>
      </c>
      <c r="R468" s="79">
        <v>255.0</v>
      </c>
      <c r="S468" s="86" t="s">
        <v>398</v>
      </c>
      <c r="T468" s="79" t="s">
        <v>153</v>
      </c>
      <c r="U468" s="28"/>
      <c r="V468" s="90"/>
      <c r="W468" s="24"/>
      <c r="X468" s="51"/>
      <c r="Y468" s="31">
        <v>2.0</v>
      </c>
      <c r="Z468" s="32">
        <v>3.0</v>
      </c>
      <c r="AA468" s="24"/>
      <c r="AB468" s="33"/>
      <c r="AC468" s="33"/>
      <c r="AD468" s="33"/>
    </row>
    <row r="469" ht="15.0" customHeight="1">
      <c r="A469" s="71">
        <v>445.0</v>
      </c>
      <c r="B469" s="73" t="s">
        <v>2217</v>
      </c>
      <c r="C469" s="71" t="s">
        <v>3533</v>
      </c>
      <c r="D469" s="73" t="s">
        <v>841</v>
      </c>
      <c r="E469" s="150" t="s">
        <v>1029</v>
      </c>
      <c r="F469" s="73">
        <v>110.0</v>
      </c>
      <c r="G469" s="71">
        <v>5.0</v>
      </c>
      <c r="H469" s="73">
        <v>3.0</v>
      </c>
      <c r="I469" s="71">
        <v>3.0</v>
      </c>
      <c r="J469" s="73">
        <v>3.0</v>
      </c>
      <c r="K469" s="71">
        <v>102.0</v>
      </c>
      <c r="L469" s="76">
        <f t="shared" si="1"/>
        <v>22</v>
      </c>
      <c r="M469" s="77">
        <v>4.0</v>
      </c>
      <c r="N469" s="79">
        <v>4.0</v>
      </c>
      <c r="O469" s="84">
        <f t="shared" si="2"/>
        <v>16</v>
      </c>
      <c r="P469" s="24"/>
      <c r="Q469" s="89" t="s">
        <v>443</v>
      </c>
      <c r="R469" s="79">
        <v>255.0</v>
      </c>
      <c r="S469" s="86" t="s">
        <v>3537</v>
      </c>
      <c r="T469" s="79" t="s">
        <v>722</v>
      </c>
      <c r="U469" s="28"/>
      <c r="V469" s="90"/>
      <c r="W469" s="24"/>
      <c r="X469" s="51"/>
      <c r="Y469" s="31">
        <v>3.0</v>
      </c>
      <c r="Z469" s="32">
        <v>3.0</v>
      </c>
      <c r="AA469" s="24"/>
      <c r="AB469" s="33"/>
      <c r="AC469" s="33"/>
      <c r="AD469" s="33"/>
    </row>
    <row r="470" ht="15.0" customHeight="1">
      <c r="A470" s="34">
        <v>446.0</v>
      </c>
      <c r="B470" s="35" t="s">
        <v>3538</v>
      </c>
      <c r="C470" s="34" t="s">
        <v>613</v>
      </c>
      <c r="D470" s="35" t="s">
        <v>3539</v>
      </c>
      <c r="E470" s="120" t="s">
        <v>737</v>
      </c>
      <c r="F470" s="35">
        <v>120.0</v>
      </c>
      <c r="G470" s="34">
        <v>3.0</v>
      </c>
      <c r="H470" s="35">
        <v>2.0</v>
      </c>
      <c r="I470" s="34">
        <v>2.0</v>
      </c>
      <c r="J470" s="35">
        <v>3.0</v>
      </c>
      <c r="K470" s="34">
        <v>5.0</v>
      </c>
      <c r="L470" s="39">
        <f t="shared" si="1"/>
        <v>16</v>
      </c>
      <c r="M470" s="40">
        <v>1.0</v>
      </c>
      <c r="N470" s="41">
        <v>5.0</v>
      </c>
      <c r="O470" s="43">
        <f t="shared" si="2"/>
        <v>5</v>
      </c>
      <c r="P470" s="24"/>
      <c r="Q470" s="54">
        <v>4.0</v>
      </c>
      <c r="R470" s="41">
        <v>250.0</v>
      </c>
      <c r="S470" s="45" t="s">
        <v>1860</v>
      </c>
      <c r="T470" s="41" t="s">
        <v>970</v>
      </c>
      <c r="U470" s="28"/>
      <c r="V470" s="50" t="s">
        <v>3541</v>
      </c>
      <c r="W470" s="24"/>
      <c r="X470" s="51"/>
      <c r="Y470" s="31">
        <v>1.0</v>
      </c>
      <c r="Z470" s="32">
        <v>2.0</v>
      </c>
      <c r="AA470" s="24"/>
      <c r="AB470" s="33"/>
      <c r="AC470" s="33"/>
      <c r="AD470" s="33"/>
    </row>
    <row r="471" ht="15.0" customHeight="1">
      <c r="A471" s="34">
        <v>447.0</v>
      </c>
      <c r="B471" s="35" t="s">
        <v>3542</v>
      </c>
      <c r="C471" s="34" t="s">
        <v>585</v>
      </c>
      <c r="D471" s="35" t="s">
        <v>3543</v>
      </c>
      <c r="E471" s="34" t="s">
        <v>968</v>
      </c>
      <c r="F471" s="35">
        <v>90.0</v>
      </c>
      <c r="G471" s="34">
        <v>3.0</v>
      </c>
      <c r="H471" s="35">
        <v>2.0</v>
      </c>
      <c r="I471" s="34">
        <v>2.0</v>
      </c>
      <c r="J471" s="35">
        <v>2.0</v>
      </c>
      <c r="K471" s="34">
        <v>60.0</v>
      </c>
      <c r="L471" s="39">
        <f t="shared" si="1"/>
        <v>14</v>
      </c>
      <c r="M471" s="40">
        <v>1.0</v>
      </c>
      <c r="N471" s="41">
        <v>2.0</v>
      </c>
      <c r="O471" s="43">
        <f t="shared" si="2"/>
        <v>11</v>
      </c>
      <c r="P471" s="24"/>
      <c r="Q471" s="40">
        <v>2.0</v>
      </c>
      <c r="R471" s="41">
        <v>225.0</v>
      </c>
      <c r="S471" s="45" t="s">
        <v>1994</v>
      </c>
      <c r="T471" s="41" t="s">
        <v>153</v>
      </c>
      <c r="U471" s="28"/>
      <c r="V471" s="55" t="s">
        <v>3545</v>
      </c>
      <c r="W471" s="24"/>
      <c r="X471" s="51"/>
      <c r="Y471" s="31">
        <v>1.0</v>
      </c>
      <c r="Z471" s="32">
        <v>2.0</v>
      </c>
      <c r="AA471" s="24"/>
      <c r="AB471" s="33"/>
      <c r="AC471" s="33"/>
      <c r="AD471" s="33"/>
    </row>
    <row r="472" ht="15.0" customHeight="1">
      <c r="A472" s="34">
        <v>448.0</v>
      </c>
      <c r="B472" s="35" t="s">
        <v>2259</v>
      </c>
      <c r="C472" s="34" t="s">
        <v>3546</v>
      </c>
      <c r="D472" s="35" t="s">
        <v>3543</v>
      </c>
      <c r="E472" s="34" t="s">
        <v>813</v>
      </c>
      <c r="F472" s="35">
        <v>100.0</v>
      </c>
      <c r="G472" s="34">
        <v>4.0</v>
      </c>
      <c r="H472" s="35">
        <v>3.0</v>
      </c>
      <c r="I472" s="34">
        <v>4.0</v>
      </c>
      <c r="J472" s="35">
        <v>3.0</v>
      </c>
      <c r="K472" s="34">
        <v>90.0</v>
      </c>
      <c r="L472" s="39">
        <f t="shared" si="1"/>
        <v>20</v>
      </c>
      <c r="M472" s="40">
        <v>3.0</v>
      </c>
      <c r="N472" s="41">
        <v>4.0</v>
      </c>
      <c r="O472" s="43">
        <f t="shared" si="2"/>
        <v>12</v>
      </c>
      <c r="P472" s="24"/>
      <c r="Q472" s="54" t="s">
        <v>443</v>
      </c>
      <c r="R472" s="41">
        <v>255.0</v>
      </c>
      <c r="S472" s="45" t="s">
        <v>3547</v>
      </c>
      <c r="T472" s="41" t="s">
        <v>3548</v>
      </c>
      <c r="U472" s="28"/>
      <c r="V472" s="55" t="s">
        <v>3549</v>
      </c>
      <c r="W472" s="24"/>
      <c r="X472" s="51"/>
      <c r="Y472" s="31">
        <v>3.0</v>
      </c>
      <c r="Z472" s="32">
        <v>3.0</v>
      </c>
      <c r="AA472" s="24"/>
      <c r="AB472" s="33"/>
      <c r="AC472" s="33"/>
      <c r="AD472" s="33"/>
    </row>
    <row r="473" ht="15.0" customHeight="1">
      <c r="A473" s="71">
        <v>449.0</v>
      </c>
      <c r="B473" s="73" t="s">
        <v>3550</v>
      </c>
      <c r="C473" s="71" t="s">
        <v>606</v>
      </c>
      <c r="D473" s="73" t="s">
        <v>1037</v>
      </c>
      <c r="E473" s="71" t="s">
        <v>1028</v>
      </c>
      <c r="F473" s="73">
        <v>100.0</v>
      </c>
      <c r="G473" s="71">
        <v>3.0</v>
      </c>
      <c r="H473" s="73">
        <v>3.0</v>
      </c>
      <c r="I473" s="71">
        <v>2.0</v>
      </c>
      <c r="J473" s="73">
        <v>2.0</v>
      </c>
      <c r="K473" s="71">
        <v>32.0</v>
      </c>
      <c r="L473" s="76">
        <f t="shared" si="1"/>
        <v>15</v>
      </c>
      <c r="M473" s="77">
        <v>2.0</v>
      </c>
      <c r="N473" s="79">
        <v>3.0</v>
      </c>
      <c r="O473" s="84">
        <f t="shared" si="2"/>
        <v>5</v>
      </c>
      <c r="P473" s="24"/>
      <c r="Q473" s="89">
        <v>2.0</v>
      </c>
      <c r="R473" s="79">
        <v>160.0</v>
      </c>
      <c r="S473" s="118" t="s">
        <v>398</v>
      </c>
      <c r="T473" s="79" t="s">
        <v>154</v>
      </c>
      <c r="U473" s="28"/>
      <c r="V473" s="90"/>
      <c r="W473" s="24"/>
      <c r="X473" s="51"/>
      <c r="Y473" s="31">
        <v>1.0</v>
      </c>
      <c r="Z473" s="32">
        <v>2.0</v>
      </c>
      <c r="AA473" s="24"/>
      <c r="AB473" s="33"/>
      <c r="AC473" s="33"/>
      <c r="AD473" s="33"/>
    </row>
    <row r="474" ht="15.0" customHeight="1">
      <c r="A474" s="71">
        <v>450.0</v>
      </c>
      <c r="B474" s="73" t="s">
        <v>3552</v>
      </c>
      <c r="C474" s="71" t="s">
        <v>606</v>
      </c>
      <c r="D474" s="73" t="s">
        <v>1037</v>
      </c>
      <c r="E474" s="71" t="s">
        <v>1028</v>
      </c>
      <c r="F474" s="73">
        <v>110.0</v>
      </c>
      <c r="G474" s="71">
        <v>4.0</v>
      </c>
      <c r="H474" s="73">
        <v>5.0</v>
      </c>
      <c r="I474" s="71">
        <v>3.0</v>
      </c>
      <c r="J474" s="73">
        <v>3.0</v>
      </c>
      <c r="K474" s="71">
        <v>47.0</v>
      </c>
      <c r="L474" s="76">
        <f t="shared" si="1"/>
        <v>21</v>
      </c>
      <c r="M474" s="77">
        <v>4.0</v>
      </c>
      <c r="N474" s="79">
        <v>7.0</v>
      </c>
      <c r="O474" s="84">
        <f t="shared" si="2"/>
        <v>5</v>
      </c>
      <c r="P474" s="24"/>
      <c r="Q474" s="77" t="s">
        <v>443</v>
      </c>
      <c r="R474" s="79">
        <v>240.0</v>
      </c>
      <c r="S474" s="86" t="s">
        <v>398</v>
      </c>
      <c r="T474" s="79" t="s">
        <v>154</v>
      </c>
      <c r="U474" s="28"/>
      <c r="V474" s="92"/>
      <c r="W474" s="24"/>
      <c r="X474" s="51"/>
      <c r="Y474" s="31">
        <v>3.0</v>
      </c>
      <c r="Z474" s="32">
        <v>3.0</v>
      </c>
      <c r="AA474" s="24"/>
      <c r="AB474" s="33"/>
      <c r="AC474" s="33"/>
      <c r="AD474" s="33"/>
    </row>
    <row r="475" ht="15.0" customHeight="1">
      <c r="A475" s="71">
        <v>451.0</v>
      </c>
      <c r="B475" s="73" t="s">
        <v>3554</v>
      </c>
      <c r="C475" s="71" t="s">
        <v>3555</v>
      </c>
      <c r="D475" s="73" t="s">
        <v>3556</v>
      </c>
      <c r="E475" s="71" t="s">
        <v>778</v>
      </c>
      <c r="F475" s="73">
        <v>90.0</v>
      </c>
      <c r="G475" s="71">
        <v>2.0</v>
      </c>
      <c r="H475" s="73">
        <v>3.0</v>
      </c>
      <c r="I475" s="71">
        <v>2.0</v>
      </c>
      <c r="J475" s="73">
        <v>2.0</v>
      </c>
      <c r="K475" s="71">
        <v>65.0</v>
      </c>
      <c r="L475" s="76">
        <f t="shared" si="1"/>
        <v>14</v>
      </c>
      <c r="M475" s="77">
        <v>1.0</v>
      </c>
      <c r="N475" s="79">
        <v>2.0</v>
      </c>
      <c r="O475" s="84">
        <f t="shared" si="2"/>
        <v>13</v>
      </c>
      <c r="P475" s="24"/>
      <c r="Q475" s="89">
        <v>2.0</v>
      </c>
      <c r="R475" s="79">
        <v>180.0</v>
      </c>
      <c r="S475" s="86" t="s">
        <v>398</v>
      </c>
      <c r="T475" s="79" t="s">
        <v>154</v>
      </c>
      <c r="U475" s="28"/>
      <c r="V475" s="90"/>
      <c r="W475" s="24"/>
      <c r="X475" s="51"/>
      <c r="Y475" s="31">
        <v>1.0</v>
      </c>
      <c r="Z475" s="32">
        <v>2.0</v>
      </c>
      <c r="AA475" s="24"/>
      <c r="AB475" s="33"/>
      <c r="AC475" s="33"/>
      <c r="AD475" s="33"/>
    </row>
    <row r="476" ht="15.0" customHeight="1">
      <c r="A476" s="34">
        <v>452.0</v>
      </c>
      <c r="B476" s="35" t="s">
        <v>3559</v>
      </c>
      <c r="C476" s="34" t="s">
        <v>1282</v>
      </c>
      <c r="D476" s="35" t="s">
        <v>3556</v>
      </c>
      <c r="E476" s="34" t="s">
        <v>778</v>
      </c>
      <c r="F476" s="35">
        <v>100.0</v>
      </c>
      <c r="G476" s="34">
        <v>3.0</v>
      </c>
      <c r="H476" s="35">
        <v>4.0</v>
      </c>
      <c r="I476" s="93">
        <v>3.0</v>
      </c>
      <c r="J476" s="35">
        <v>3.0</v>
      </c>
      <c r="K476" s="34">
        <v>95.0</v>
      </c>
      <c r="L476" s="39">
        <f t="shared" si="1"/>
        <v>19</v>
      </c>
      <c r="M476" s="40">
        <v>3.0</v>
      </c>
      <c r="N476" s="41">
        <v>4.0</v>
      </c>
      <c r="O476" s="43">
        <f t="shared" si="2"/>
        <v>14</v>
      </c>
      <c r="P476" s="24"/>
      <c r="Q476" s="54" t="s">
        <v>443</v>
      </c>
      <c r="R476" s="41">
        <v>255.0</v>
      </c>
      <c r="S476" s="45" t="s">
        <v>398</v>
      </c>
      <c r="T476" s="41" t="s">
        <v>154</v>
      </c>
      <c r="U476" s="28"/>
      <c r="V476" s="55"/>
      <c r="W476" s="24"/>
      <c r="X476" s="51"/>
      <c r="Y476" s="31">
        <v>3.0</v>
      </c>
      <c r="Z476" s="32">
        <v>3.0</v>
      </c>
      <c r="AA476" s="24"/>
      <c r="AB476" s="33"/>
      <c r="AC476" s="33"/>
      <c r="AD476" s="33"/>
    </row>
    <row r="477" ht="15.0" customHeight="1">
      <c r="A477" s="34">
        <v>453.0</v>
      </c>
      <c r="B477" s="35" t="s">
        <v>3561</v>
      </c>
      <c r="C477" s="34" t="s">
        <v>3562</v>
      </c>
      <c r="D477" s="35" t="s">
        <v>3563</v>
      </c>
      <c r="E477" s="34" t="s">
        <v>958</v>
      </c>
      <c r="F477" s="35">
        <v>90.0</v>
      </c>
      <c r="G477" s="34">
        <v>3.0</v>
      </c>
      <c r="H477" s="35">
        <v>2.0</v>
      </c>
      <c r="I477" s="34">
        <v>3.0</v>
      </c>
      <c r="J477" s="35">
        <v>2.0</v>
      </c>
      <c r="K477" s="34">
        <v>50.0</v>
      </c>
      <c r="L477" s="39">
        <f t="shared" si="1"/>
        <v>14</v>
      </c>
      <c r="M477" s="40">
        <v>1.0</v>
      </c>
      <c r="N477" s="41">
        <v>2.0</v>
      </c>
      <c r="O477" s="43">
        <f t="shared" si="2"/>
        <v>8</v>
      </c>
      <c r="P477" s="24"/>
      <c r="Q477" s="40">
        <v>2.0</v>
      </c>
      <c r="R477" s="41">
        <v>160.0</v>
      </c>
      <c r="S477" s="45" t="s">
        <v>398</v>
      </c>
      <c r="T477" s="41" t="s">
        <v>831</v>
      </c>
      <c r="U477" s="28"/>
      <c r="V477" s="68"/>
      <c r="W477" s="24"/>
      <c r="X477" s="51"/>
      <c r="Y477" s="31">
        <v>1.0</v>
      </c>
      <c r="Z477" s="32">
        <v>2.0</v>
      </c>
      <c r="AA477" s="24"/>
      <c r="AB477" s="33"/>
      <c r="AC477" s="33"/>
      <c r="AD477" s="33"/>
    </row>
    <row r="478" ht="15.0" customHeight="1">
      <c r="A478" s="34">
        <v>454.0</v>
      </c>
      <c r="B478" s="35" t="s">
        <v>3566</v>
      </c>
      <c r="C478" s="34" t="s">
        <v>3562</v>
      </c>
      <c r="D478" s="35" t="s">
        <v>3563</v>
      </c>
      <c r="E478" s="34" t="s">
        <v>958</v>
      </c>
      <c r="F478" s="35">
        <v>100.0</v>
      </c>
      <c r="G478" s="34">
        <v>4.0</v>
      </c>
      <c r="H478" s="35">
        <v>3.0</v>
      </c>
      <c r="I478" s="34">
        <v>3.0</v>
      </c>
      <c r="J478" s="35">
        <v>3.0</v>
      </c>
      <c r="K478" s="34">
        <v>85.0</v>
      </c>
      <c r="L478" s="39">
        <f t="shared" si="1"/>
        <v>19</v>
      </c>
      <c r="M478" s="40">
        <v>3.0</v>
      </c>
      <c r="N478" s="41">
        <v>3.0</v>
      </c>
      <c r="O478" s="43">
        <f t="shared" si="2"/>
        <v>11</v>
      </c>
      <c r="P478" s="24"/>
      <c r="Q478" s="54" t="s">
        <v>443</v>
      </c>
      <c r="R478" s="41">
        <v>225.0</v>
      </c>
      <c r="S478" s="45" t="s">
        <v>398</v>
      </c>
      <c r="T478" s="41" t="s">
        <v>153</v>
      </c>
      <c r="U478" s="28"/>
      <c r="V478" s="55"/>
      <c r="W478" s="24"/>
      <c r="X478" s="51"/>
      <c r="Y478" s="31">
        <v>3.0</v>
      </c>
      <c r="Z478" s="32">
        <v>3.0</v>
      </c>
      <c r="AA478" s="24"/>
      <c r="AB478" s="33"/>
      <c r="AC478" s="33"/>
      <c r="AD478" s="33"/>
    </row>
    <row r="479" ht="15.0" customHeight="1">
      <c r="A479" s="71">
        <v>455.0</v>
      </c>
      <c r="B479" s="73" t="s">
        <v>3569</v>
      </c>
      <c r="C479" s="71" t="s">
        <v>601</v>
      </c>
      <c r="D479" s="73" t="s">
        <v>824</v>
      </c>
      <c r="E479" s="71"/>
      <c r="F479" s="73">
        <v>100.0</v>
      </c>
      <c r="G479" s="71">
        <v>4.0</v>
      </c>
      <c r="H479" s="73">
        <v>3.0</v>
      </c>
      <c r="I479" s="71">
        <v>3.0</v>
      </c>
      <c r="J479" s="73">
        <v>3.0</v>
      </c>
      <c r="K479" s="71">
        <v>46.0</v>
      </c>
      <c r="L479" s="76">
        <f t="shared" si="1"/>
        <v>18</v>
      </c>
      <c r="M479" s="77">
        <v>3.0</v>
      </c>
      <c r="N479" s="79">
        <v>3.0</v>
      </c>
      <c r="O479" s="84">
        <f t="shared" si="2"/>
        <v>5</v>
      </c>
      <c r="P479" s="24"/>
      <c r="Q479" s="77">
        <v>4.0</v>
      </c>
      <c r="R479" s="79">
        <v>100.0</v>
      </c>
      <c r="S479" s="86" t="s">
        <v>1589</v>
      </c>
      <c r="T479" s="79" t="s">
        <v>153</v>
      </c>
      <c r="U479" s="28"/>
      <c r="V479" s="90"/>
      <c r="W479" s="24"/>
      <c r="X479" s="51"/>
      <c r="Y479" s="31">
        <v>3.0</v>
      </c>
      <c r="Z479" s="32">
        <v>3.0</v>
      </c>
      <c r="AA479" s="24"/>
      <c r="AB479" s="33"/>
      <c r="AC479" s="33"/>
      <c r="AD479" s="33"/>
    </row>
    <row r="480" ht="15.0" customHeight="1">
      <c r="A480" s="71">
        <v>456.0</v>
      </c>
      <c r="B480" s="73" t="s">
        <v>3573</v>
      </c>
      <c r="C480" s="71" t="s">
        <v>629</v>
      </c>
      <c r="D480" s="73" t="s">
        <v>3574</v>
      </c>
      <c r="E480" s="71" t="s">
        <v>1222</v>
      </c>
      <c r="F480" s="73">
        <v>90.0</v>
      </c>
      <c r="G480" s="71">
        <v>2.0</v>
      </c>
      <c r="H480" s="88">
        <v>3.0</v>
      </c>
      <c r="I480" s="71">
        <v>2.0</v>
      </c>
      <c r="J480" s="73">
        <v>3.0</v>
      </c>
      <c r="K480" s="71">
        <v>66.0</v>
      </c>
      <c r="L480" s="76">
        <f t="shared" si="1"/>
        <v>15</v>
      </c>
      <c r="M480" s="77">
        <v>1.0</v>
      </c>
      <c r="N480" s="79">
        <v>1.0</v>
      </c>
      <c r="O480" s="84">
        <f t="shared" si="2"/>
        <v>13</v>
      </c>
      <c r="P480" s="24"/>
      <c r="Q480" s="77">
        <v>2.0</v>
      </c>
      <c r="R480" s="79">
        <v>110.0</v>
      </c>
      <c r="S480" s="86" t="s">
        <v>398</v>
      </c>
      <c r="T480" s="79" t="s">
        <v>157</v>
      </c>
      <c r="U480" s="28"/>
      <c r="V480" s="87"/>
      <c r="W480" s="24"/>
      <c r="X480" s="51"/>
      <c r="Y480" s="31">
        <v>1.0</v>
      </c>
      <c r="Z480" s="32">
        <v>2.0</v>
      </c>
      <c r="AA480" s="24"/>
      <c r="AB480" s="33"/>
      <c r="AC480" s="33"/>
      <c r="AD480" s="33"/>
    </row>
    <row r="481" ht="15.0" customHeight="1">
      <c r="A481" s="71">
        <v>457.0</v>
      </c>
      <c r="B481" s="73" t="s">
        <v>3577</v>
      </c>
      <c r="C481" s="71" t="s">
        <v>629</v>
      </c>
      <c r="D481" s="73" t="s">
        <v>3574</v>
      </c>
      <c r="E481" s="71" t="s">
        <v>1222</v>
      </c>
      <c r="F481" s="73">
        <v>100.0</v>
      </c>
      <c r="G481" s="71">
        <v>3.0</v>
      </c>
      <c r="H481" s="73">
        <v>3.0</v>
      </c>
      <c r="I481" s="71">
        <v>3.0</v>
      </c>
      <c r="J481" s="73">
        <v>3.0</v>
      </c>
      <c r="K481" s="71">
        <v>91.0</v>
      </c>
      <c r="L481" s="76">
        <f t="shared" si="1"/>
        <v>18</v>
      </c>
      <c r="M481" s="77">
        <v>2.0</v>
      </c>
      <c r="N481" s="79">
        <v>2.0</v>
      </c>
      <c r="O481" s="84">
        <f t="shared" si="2"/>
        <v>13</v>
      </c>
      <c r="P481" s="24"/>
      <c r="Q481" s="77" t="s">
        <v>443</v>
      </c>
      <c r="R481" s="79">
        <v>225.0</v>
      </c>
      <c r="S481" s="86" t="s">
        <v>398</v>
      </c>
      <c r="T481" s="79" t="s">
        <v>157</v>
      </c>
      <c r="U481" s="28"/>
      <c r="V481" s="87"/>
      <c r="W481" s="24"/>
      <c r="X481" s="51"/>
      <c r="Y481" s="31">
        <v>3.0</v>
      </c>
      <c r="Z481" s="32">
        <v>3.0</v>
      </c>
      <c r="AA481" s="24"/>
      <c r="AB481" s="33"/>
      <c r="AC481" s="33"/>
      <c r="AD481" s="33"/>
    </row>
    <row r="482" ht="15.0" customHeight="1">
      <c r="A482" s="34">
        <v>458.0</v>
      </c>
      <c r="B482" s="35" t="s">
        <v>3579</v>
      </c>
      <c r="C482" s="34" t="s">
        <v>1596</v>
      </c>
      <c r="D482" s="35" t="s">
        <v>2515</v>
      </c>
      <c r="E482" s="34" t="s">
        <v>1222</v>
      </c>
      <c r="F482" s="35">
        <v>90.0</v>
      </c>
      <c r="G482" s="34">
        <v>1.0</v>
      </c>
      <c r="H482" s="35">
        <v>2.0</v>
      </c>
      <c r="I482" s="93">
        <v>3.0</v>
      </c>
      <c r="J482" s="35">
        <v>5.0</v>
      </c>
      <c r="K482" s="93">
        <v>50.0</v>
      </c>
      <c r="L482" s="39">
        <f t="shared" si="1"/>
        <v>15</v>
      </c>
      <c r="M482" s="40">
        <v>2.0</v>
      </c>
      <c r="N482" s="41">
        <v>4.0</v>
      </c>
      <c r="O482" s="43">
        <f t="shared" si="2"/>
        <v>8</v>
      </c>
      <c r="P482" s="24"/>
      <c r="Q482" s="54">
        <v>2.0</v>
      </c>
      <c r="R482" s="41">
        <v>275.0</v>
      </c>
      <c r="S482" s="45" t="s">
        <v>1891</v>
      </c>
      <c r="T482" s="41" t="s">
        <v>410</v>
      </c>
      <c r="U482" s="28"/>
      <c r="V482" s="68"/>
      <c r="W482" s="24"/>
      <c r="X482" s="51"/>
      <c r="Y482" s="31">
        <v>1.0</v>
      </c>
      <c r="Z482" s="32">
        <v>2.0</v>
      </c>
      <c r="AA482" s="24"/>
      <c r="AB482" s="33"/>
      <c r="AC482" s="33"/>
      <c r="AD482" s="33"/>
    </row>
    <row r="483" ht="15.0" customHeight="1">
      <c r="A483" s="34">
        <v>459.0</v>
      </c>
      <c r="B483" s="35" t="s">
        <v>3582</v>
      </c>
      <c r="C483" s="34" t="s">
        <v>3583</v>
      </c>
      <c r="D483" s="35" t="s">
        <v>934</v>
      </c>
      <c r="E483" s="34" t="s">
        <v>1098</v>
      </c>
      <c r="F483" s="35">
        <v>90.0</v>
      </c>
      <c r="G483" s="34">
        <v>3.0</v>
      </c>
      <c r="H483" s="35">
        <v>2.0</v>
      </c>
      <c r="I483" s="93">
        <v>4.0</v>
      </c>
      <c r="J483" s="35">
        <v>2.0</v>
      </c>
      <c r="K483" s="34">
        <v>40.0</v>
      </c>
      <c r="L483" s="39">
        <f t="shared" si="1"/>
        <v>15</v>
      </c>
      <c r="M483" s="40">
        <v>2.0</v>
      </c>
      <c r="N483" s="41">
        <v>4.0</v>
      </c>
      <c r="O483" s="43">
        <f t="shared" si="2"/>
        <v>5</v>
      </c>
      <c r="P483" s="24"/>
      <c r="Q483" s="54">
        <v>2.0</v>
      </c>
      <c r="R483" s="41">
        <v>180.0</v>
      </c>
      <c r="S483" s="45" t="s">
        <v>398</v>
      </c>
      <c r="T483" s="41" t="s">
        <v>831</v>
      </c>
      <c r="U483" s="28"/>
      <c r="V483" s="68"/>
      <c r="W483" s="24"/>
      <c r="X483" s="51"/>
      <c r="Y483" s="31">
        <v>1.0</v>
      </c>
      <c r="Z483" s="32">
        <v>2.0</v>
      </c>
      <c r="AA483" s="24"/>
      <c r="AB483" s="33"/>
      <c r="AC483" s="33"/>
      <c r="AD483" s="33"/>
    </row>
    <row r="484" ht="15.0" customHeight="1">
      <c r="A484" s="34">
        <v>460.0</v>
      </c>
      <c r="B484" s="35" t="s">
        <v>2150</v>
      </c>
      <c r="C484" s="34" t="s">
        <v>3583</v>
      </c>
      <c r="D484" s="35" t="s">
        <v>934</v>
      </c>
      <c r="E484" s="34" t="s">
        <v>1098</v>
      </c>
      <c r="F484" s="35">
        <v>100.0</v>
      </c>
      <c r="G484" s="34">
        <v>3.0</v>
      </c>
      <c r="H484" s="35">
        <v>3.0</v>
      </c>
      <c r="I484" s="34">
        <v>3.0</v>
      </c>
      <c r="J484" s="35">
        <v>3.0</v>
      </c>
      <c r="K484" s="34">
        <v>60.0</v>
      </c>
      <c r="L484" s="39">
        <f t="shared" si="1"/>
        <v>18</v>
      </c>
      <c r="M484" s="40">
        <v>4.0</v>
      </c>
      <c r="N484" s="41">
        <v>5.0</v>
      </c>
      <c r="O484" s="43">
        <f t="shared" si="2"/>
        <v>5</v>
      </c>
      <c r="P484" s="24"/>
      <c r="Q484" s="54" t="s">
        <v>443</v>
      </c>
      <c r="R484" s="41">
        <v>240.0</v>
      </c>
      <c r="S484" s="45" t="s">
        <v>3586</v>
      </c>
      <c r="T484" s="41" t="s">
        <v>3587</v>
      </c>
      <c r="U484" s="28"/>
      <c r="V484" s="68"/>
      <c r="W484" s="24"/>
      <c r="X484" s="51"/>
      <c r="Y484" s="31">
        <v>3.0</v>
      </c>
      <c r="Z484" s="32">
        <v>3.0</v>
      </c>
      <c r="AA484" s="24"/>
      <c r="AB484" s="33"/>
      <c r="AC484" s="33"/>
      <c r="AD484" s="33"/>
    </row>
    <row r="485" ht="15.0" customHeight="1">
      <c r="A485" s="71">
        <v>461.0</v>
      </c>
      <c r="B485" s="73" t="s">
        <v>3589</v>
      </c>
      <c r="C485" s="71" t="s">
        <v>2417</v>
      </c>
      <c r="D485" s="73" t="s">
        <v>974</v>
      </c>
      <c r="E485" s="71" t="s">
        <v>937</v>
      </c>
      <c r="F485" s="73">
        <v>100.0</v>
      </c>
      <c r="G485" s="71">
        <v>5.0</v>
      </c>
      <c r="H485" s="73">
        <v>3.0</v>
      </c>
      <c r="I485" s="71">
        <v>2.0</v>
      </c>
      <c r="J485" s="73">
        <v>3.0</v>
      </c>
      <c r="K485" s="71">
        <v>125.0</v>
      </c>
      <c r="L485" s="76">
        <f t="shared" si="1"/>
        <v>21</v>
      </c>
      <c r="M485" s="77">
        <v>2.0</v>
      </c>
      <c r="N485" s="79">
        <v>3.0</v>
      </c>
      <c r="O485" s="84">
        <f t="shared" si="2"/>
        <v>24</v>
      </c>
      <c r="P485" s="24"/>
      <c r="Q485" s="89" t="s">
        <v>443</v>
      </c>
      <c r="R485" s="79">
        <v>255.0</v>
      </c>
      <c r="S485" s="86" t="s">
        <v>1334</v>
      </c>
      <c r="T485" s="116" t="s">
        <v>153</v>
      </c>
      <c r="U485" s="28"/>
      <c r="V485" s="92"/>
      <c r="W485" s="24"/>
      <c r="X485" s="51"/>
      <c r="Y485" s="31">
        <v>3.0</v>
      </c>
      <c r="Z485" s="32">
        <v>3.0</v>
      </c>
      <c r="AA485" s="24"/>
      <c r="AB485" s="33"/>
      <c r="AC485" s="33"/>
      <c r="AD485" s="33"/>
    </row>
    <row r="486" ht="15.0" customHeight="1">
      <c r="A486" s="71">
        <v>462.0</v>
      </c>
      <c r="B486" s="73" t="s">
        <v>3591</v>
      </c>
      <c r="C486" s="71" t="s">
        <v>1250</v>
      </c>
      <c r="D486" s="73" t="s">
        <v>1218</v>
      </c>
      <c r="E486" s="71" t="s">
        <v>541</v>
      </c>
      <c r="F486" s="73">
        <v>100.0</v>
      </c>
      <c r="G486" s="71">
        <v>3.0</v>
      </c>
      <c r="H486" s="73">
        <v>4.0</v>
      </c>
      <c r="I486" s="71">
        <v>5.0</v>
      </c>
      <c r="J486" s="73">
        <v>3.0</v>
      </c>
      <c r="K486" s="71">
        <v>60.0</v>
      </c>
      <c r="L486" s="76">
        <f t="shared" si="1"/>
        <v>21</v>
      </c>
      <c r="M486" s="77">
        <v>3.0</v>
      </c>
      <c r="N486" s="79">
        <v>5.0</v>
      </c>
      <c r="O486" s="84">
        <f t="shared" si="2"/>
        <v>5</v>
      </c>
      <c r="P486" s="24"/>
      <c r="Q486" s="77" t="s">
        <v>443</v>
      </c>
      <c r="R486" s="79">
        <v>270.0</v>
      </c>
      <c r="S486" s="86" t="s">
        <v>1987</v>
      </c>
      <c r="T486" s="79" t="s">
        <v>156</v>
      </c>
      <c r="U486" s="28"/>
      <c r="V486" s="92" t="s">
        <v>1254</v>
      </c>
      <c r="W486" s="24"/>
      <c r="X486" s="51"/>
      <c r="Y486" s="31">
        <v>3.0</v>
      </c>
      <c r="Z486" s="32">
        <v>3.0</v>
      </c>
      <c r="AA486" s="24"/>
      <c r="AB486" s="33"/>
      <c r="AC486" s="33"/>
      <c r="AD486" s="33"/>
    </row>
    <row r="487" ht="15.0" customHeight="1">
      <c r="A487" s="71">
        <v>463.0</v>
      </c>
      <c r="B487" s="73" t="s">
        <v>3595</v>
      </c>
      <c r="C487" s="71" t="s">
        <v>613</v>
      </c>
      <c r="D487" s="73" t="s">
        <v>1445</v>
      </c>
      <c r="E487" s="71" t="s">
        <v>588</v>
      </c>
      <c r="F487" s="73">
        <v>110.0</v>
      </c>
      <c r="G487" s="71">
        <v>3.0</v>
      </c>
      <c r="H487" s="73">
        <v>3.0</v>
      </c>
      <c r="I487" s="71">
        <v>3.0</v>
      </c>
      <c r="J487" s="73">
        <v>3.0</v>
      </c>
      <c r="K487" s="71">
        <v>50.0</v>
      </c>
      <c r="L487" s="76">
        <f t="shared" si="1"/>
        <v>18</v>
      </c>
      <c r="M487" s="77">
        <v>3.0</v>
      </c>
      <c r="N487" s="79">
        <v>5.0</v>
      </c>
      <c r="O487" s="84">
        <f t="shared" si="2"/>
        <v>5</v>
      </c>
      <c r="P487" s="24"/>
      <c r="Q487" s="89" t="s">
        <v>443</v>
      </c>
      <c r="R487" s="79">
        <v>270.0</v>
      </c>
      <c r="S487" s="86" t="s">
        <v>1455</v>
      </c>
      <c r="T487" s="79" t="s">
        <v>662</v>
      </c>
      <c r="U487" s="28"/>
      <c r="V487" s="92"/>
      <c r="W487" s="24"/>
      <c r="X487" s="51"/>
      <c r="Y487" s="31">
        <v>3.0</v>
      </c>
      <c r="Z487" s="32">
        <v>3.0</v>
      </c>
      <c r="AA487" s="24"/>
      <c r="AB487" s="33"/>
      <c r="AC487" s="33"/>
      <c r="AD487" s="33"/>
    </row>
    <row r="488" ht="15.0" customHeight="1">
      <c r="A488" s="34">
        <v>464.0</v>
      </c>
      <c r="B488" s="35" t="s">
        <v>3597</v>
      </c>
      <c r="C488" s="34" t="s">
        <v>1467</v>
      </c>
      <c r="D488" s="35" t="s">
        <v>3598</v>
      </c>
      <c r="E488" s="34" t="s">
        <v>1008</v>
      </c>
      <c r="F488" s="35">
        <v>110.0</v>
      </c>
      <c r="G488" s="93">
        <v>6.0</v>
      </c>
      <c r="H488" s="35">
        <v>5.0</v>
      </c>
      <c r="I488" s="34">
        <v>2.0</v>
      </c>
      <c r="J488" s="35">
        <v>2.0</v>
      </c>
      <c r="K488" s="34">
        <v>40.0</v>
      </c>
      <c r="L488" s="39">
        <f t="shared" si="1"/>
        <v>21</v>
      </c>
      <c r="M488" s="40">
        <v>5.0</v>
      </c>
      <c r="N488" s="41">
        <v>7.0</v>
      </c>
      <c r="O488" s="43">
        <f t="shared" si="2"/>
        <v>5</v>
      </c>
      <c r="P488" s="24"/>
      <c r="Q488" s="54" t="s">
        <v>443</v>
      </c>
      <c r="R488" s="41">
        <v>270.0</v>
      </c>
      <c r="S488" s="45" t="s">
        <v>1474</v>
      </c>
      <c r="T488" s="41" t="s">
        <v>443</v>
      </c>
      <c r="U488" s="28"/>
      <c r="V488" s="68" t="s">
        <v>1119</v>
      </c>
      <c r="W488" s="24"/>
      <c r="X488" s="51"/>
      <c r="Y488" s="31">
        <v>3.0</v>
      </c>
      <c r="Z488" s="32">
        <v>3.0</v>
      </c>
      <c r="AA488" s="24"/>
      <c r="AB488" s="33"/>
      <c r="AC488" s="33"/>
      <c r="AD488" s="33"/>
    </row>
    <row r="489" ht="15.0" customHeight="1">
      <c r="A489" s="34">
        <v>465.0</v>
      </c>
      <c r="B489" s="35" t="s">
        <v>3600</v>
      </c>
      <c r="C489" s="34" t="s">
        <v>601</v>
      </c>
      <c r="D489" s="35" t="s">
        <v>1487</v>
      </c>
      <c r="E489" s="34" t="s">
        <v>1015</v>
      </c>
      <c r="F489" s="35">
        <v>110.0</v>
      </c>
      <c r="G489" s="34">
        <v>4.0</v>
      </c>
      <c r="H489" s="35">
        <v>5.0</v>
      </c>
      <c r="I489" s="34">
        <v>4.0</v>
      </c>
      <c r="J489" s="35">
        <v>2.0</v>
      </c>
      <c r="K489" s="34">
        <v>50.0</v>
      </c>
      <c r="L489" s="39">
        <f t="shared" si="1"/>
        <v>21</v>
      </c>
      <c r="M489" s="40">
        <v>4.0</v>
      </c>
      <c r="N489" s="41">
        <v>5.0</v>
      </c>
      <c r="O489" s="43">
        <f t="shared" si="2"/>
        <v>5</v>
      </c>
      <c r="P489" s="24"/>
      <c r="Q489" s="54" t="s">
        <v>443</v>
      </c>
      <c r="R489" s="41">
        <v>270.0</v>
      </c>
      <c r="S489" s="45" t="s">
        <v>1489</v>
      </c>
      <c r="T489" s="117" t="s">
        <v>157</v>
      </c>
      <c r="U489" s="28"/>
      <c r="V489" s="68"/>
      <c r="W489" s="24"/>
      <c r="X489" s="51"/>
      <c r="Y489" s="31">
        <v>3.0</v>
      </c>
      <c r="Z489" s="32">
        <v>3.0</v>
      </c>
      <c r="AA489" s="24"/>
      <c r="AB489" s="33"/>
      <c r="AC489" s="33"/>
      <c r="AD489" s="33"/>
    </row>
    <row r="490" ht="15.0" customHeight="1">
      <c r="A490" s="34">
        <v>466.0</v>
      </c>
      <c r="B490" s="35" t="s">
        <v>3603</v>
      </c>
      <c r="C490" s="34" t="s">
        <v>580</v>
      </c>
      <c r="D490" s="35" t="s">
        <v>896</v>
      </c>
      <c r="E490" s="34" t="s">
        <v>1208</v>
      </c>
      <c r="F490" s="35">
        <v>100.0</v>
      </c>
      <c r="G490" s="34">
        <v>5.0</v>
      </c>
      <c r="H490" s="35">
        <v>3.0</v>
      </c>
      <c r="I490" s="34">
        <v>3.0</v>
      </c>
      <c r="J490" s="35">
        <v>3.0</v>
      </c>
      <c r="K490" s="34">
        <v>95.0</v>
      </c>
      <c r="L490" s="39">
        <f t="shared" si="1"/>
        <v>20</v>
      </c>
      <c r="M490" s="40">
        <v>3.0</v>
      </c>
      <c r="N490" s="41">
        <v>5.0</v>
      </c>
      <c r="O490" s="43">
        <f t="shared" si="2"/>
        <v>14</v>
      </c>
      <c r="P490" s="24"/>
      <c r="Q490" s="54" t="s">
        <v>443</v>
      </c>
      <c r="R490" s="41">
        <v>270.0</v>
      </c>
      <c r="S490" s="45" t="s">
        <v>1565</v>
      </c>
      <c r="T490" s="41" t="s">
        <v>831</v>
      </c>
      <c r="U490" s="28"/>
      <c r="V490" s="55"/>
      <c r="W490" s="24"/>
      <c r="X490" s="51"/>
      <c r="Y490" s="31">
        <v>3.0</v>
      </c>
      <c r="Z490" s="32">
        <v>3.0</v>
      </c>
      <c r="AA490" s="24"/>
      <c r="AB490" s="33"/>
      <c r="AC490" s="33"/>
      <c r="AD490" s="33"/>
    </row>
    <row r="491" ht="15.0" customHeight="1">
      <c r="A491" s="71">
        <v>467.0</v>
      </c>
      <c r="B491" s="73" t="s">
        <v>3604</v>
      </c>
      <c r="C491" s="71" t="s">
        <v>535</v>
      </c>
      <c r="D491" s="73" t="s">
        <v>694</v>
      </c>
      <c r="E491" s="71" t="s">
        <v>1208</v>
      </c>
      <c r="F491" s="73">
        <v>100.0</v>
      </c>
      <c r="G491" s="71">
        <v>3.0</v>
      </c>
      <c r="H491" s="73">
        <v>3.0</v>
      </c>
      <c r="I491" s="71">
        <v>5.0</v>
      </c>
      <c r="J491" s="73">
        <v>3.0</v>
      </c>
      <c r="K491" s="71">
        <v>83.0</v>
      </c>
      <c r="L491" s="76">
        <f t="shared" si="1"/>
        <v>20</v>
      </c>
      <c r="M491" s="77">
        <v>3.0</v>
      </c>
      <c r="N491" s="79">
        <v>4.0</v>
      </c>
      <c r="O491" s="84">
        <f t="shared" si="2"/>
        <v>11</v>
      </c>
      <c r="P491" s="24"/>
      <c r="Q491" s="89" t="s">
        <v>443</v>
      </c>
      <c r="R491" s="79">
        <v>270.0</v>
      </c>
      <c r="S491" s="86" t="s">
        <v>1571</v>
      </c>
      <c r="T491" s="79" t="s">
        <v>831</v>
      </c>
      <c r="U491" s="28"/>
      <c r="V491" s="92"/>
      <c r="W491" s="24"/>
      <c r="X491" s="51"/>
      <c r="Y491" s="31">
        <v>3.0</v>
      </c>
      <c r="Z491" s="32">
        <v>3.0</v>
      </c>
      <c r="AA491" s="24"/>
      <c r="AB491" s="33"/>
      <c r="AC491" s="33"/>
      <c r="AD491" s="33"/>
    </row>
    <row r="492" ht="15.0" customHeight="1">
      <c r="A492" s="71">
        <v>468.0</v>
      </c>
      <c r="B492" s="73" t="s">
        <v>3611</v>
      </c>
      <c r="C492" s="71" t="s">
        <v>2005</v>
      </c>
      <c r="D492" s="73" t="s">
        <v>1995</v>
      </c>
      <c r="E492" s="71" t="s">
        <v>1143</v>
      </c>
      <c r="F492" s="73">
        <v>100.0</v>
      </c>
      <c r="G492" s="71">
        <v>2.0</v>
      </c>
      <c r="H492" s="73">
        <v>3.0</v>
      </c>
      <c r="I492" s="71">
        <v>5.0</v>
      </c>
      <c r="J492" s="73">
        <v>4.0</v>
      </c>
      <c r="K492" s="71">
        <v>80.0</v>
      </c>
      <c r="L492" s="76">
        <f t="shared" si="1"/>
        <v>20</v>
      </c>
      <c r="M492" s="77">
        <v>3.0</v>
      </c>
      <c r="N492" s="79">
        <v>3.0</v>
      </c>
      <c r="O492" s="84">
        <f t="shared" si="2"/>
        <v>10</v>
      </c>
      <c r="P492" s="24"/>
      <c r="Q492" s="77" t="s">
        <v>443</v>
      </c>
      <c r="R492" s="79">
        <v>270.0</v>
      </c>
      <c r="S492" s="86" t="s">
        <v>1802</v>
      </c>
      <c r="T492" s="79" t="s">
        <v>156</v>
      </c>
      <c r="U492" s="28"/>
      <c r="V492" s="92"/>
      <c r="W492" s="24"/>
      <c r="X492" s="51"/>
      <c r="Y492" s="31">
        <v>3.0</v>
      </c>
      <c r="Z492" s="32">
        <v>3.0</v>
      </c>
      <c r="AA492" s="24"/>
      <c r="AB492" s="33"/>
      <c r="AC492" s="33"/>
      <c r="AD492" s="33"/>
    </row>
    <row r="493" ht="15.0" customHeight="1">
      <c r="A493" s="71">
        <v>469.0</v>
      </c>
      <c r="B493" s="73" t="s">
        <v>3615</v>
      </c>
      <c r="C493" s="71" t="s">
        <v>690</v>
      </c>
      <c r="D493" s="73" t="s">
        <v>3617</v>
      </c>
      <c r="E493" s="71" t="s">
        <v>719</v>
      </c>
      <c r="F493" s="73">
        <v>100.0</v>
      </c>
      <c r="G493" s="71">
        <v>3.0</v>
      </c>
      <c r="H493" s="73">
        <v>3.0</v>
      </c>
      <c r="I493" s="71">
        <v>5.0</v>
      </c>
      <c r="J493" s="88">
        <v>3.0</v>
      </c>
      <c r="K493" s="71">
        <v>95.0</v>
      </c>
      <c r="L493" s="76">
        <f t="shared" si="1"/>
        <v>20</v>
      </c>
      <c r="M493" s="77">
        <v>3.0</v>
      </c>
      <c r="N493" s="79">
        <v>4.0</v>
      </c>
      <c r="O493" s="84">
        <f t="shared" si="2"/>
        <v>14</v>
      </c>
      <c r="P493" s="24"/>
      <c r="Q493" s="77" t="s">
        <v>443</v>
      </c>
      <c r="R493" s="79">
        <v>270.0</v>
      </c>
      <c r="S493" s="86" t="s">
        <v>1489</v>
      </c>
      <c r="T493" s="79" t="s">
        <v>157</v>
      </c>
      <c r="U493" s="28"/>
      <c r="V493" s="92"/>
      <c r="W493" s="24"/>
      <c r="X493" s="51"/>
      <c r="Y493" s="31">
        <v>3.0</v>
      </c>
      <c r="Z493" s="32">
        <v>3.0</v>
      </c>
      <c r="AA493" s="24"/>
      <c r="AB493" s="33"/>
      <c r="AC493" s="33"/>
      <c r="AD493" s="33"/>
    </row>
    <row r="494" ht="15.0" customHeight="1">
      <c r="A494" s="34">
        <v>470.0</v>
      </c>
      <c r="B494" s="35" t="s">
        <v>3625</v>
      </c>
      <c r="C494" s="34" t="s">
        <v>601</v>
      </c>
      <c r="D494" s="35" t="s">
        <v>821</v>
      </c>
      <c r="E494" s="34" t="s">
        <v>296</v>
      </c>
      <c r="F494" s="35">
        <v>100.0</v>
      </c>
      <c r="G494" s="34">
        <v>4.0</v>
      </c>
      <c r="H494" s="35">
        <v>5.0</v>
      </c>
      <c r="I494" s="93">
        <v>3.0</v>
      </c>
      <c r="J494" s="35">
        <v>3.0</v>
      </c>
      <c r="K494" s="34">
        <v>95.0</v>
      </c>
      <c r="L494" s="39">
        <f t="shared" si="1"/>
        <v>21</v>
      </c>
      <c r="M494" s="40">
        <v>2.0</v>
      </c>
      <c r="N494" s="41">
        <v>3.0</v>
      </c>
      <c r="O494" s="43">
        <f t="shared" si="2"/>
        <v>14</v>
      </c>
      <c r="P494" s="24"/>
      <c r="Q494" s="54" t="s">
        <v>443</v>
      </c>
      <c r="R494" s="41">
        <v>255.0</v>
      </c>
      <c r="S494" s="45" t="s">
        <v>1794</v>
      </c>
      <c r="T494" s="41" t="s">
        <v>154</v>
      </c>
      <c r="U494" s="28"/>
      <c r="V494" s="68" t="s">
        <v>938</v>
      </c>
      <c r="W494" s="24"/>
      <c r="X494" s="51"/>
      <c r="Y494" s="31">
        <v>3.0</v>
      </c>
      <c r="Z494" s="32">
        <v>3.0</v>
      </c>
      <c r="AA494" s="24"/>
      <c r="AB494" s="33"/>
      <c r="AC494" s="33"/>
      <c r="AD494" s="33"/>
    </row>
    <row r="495" ht="15.0" customHeight="1">
      <c r="A495" s="34">
        <v>471.0</v>
      </c>
      <c r="B495" s="35" t="s">
        <v>3627</v>
      </c>
      <c r="C495" s="34" t="s">
        <v>610</v>
      </c>
      <c r="D495" s="35" t="s">
        <v>849</v>
      </c>
      <c r="E495" s="34" t="s">
        <v>781</v>
      </c>
      <c r="F495" s="35">
        <v>100.0</v>
      </c>
      <c r="G495" s="93">
        <v>3.0</v>
      </c>
      <c r="H495" s="35">
        <v>4.0</v>
      </c>
      <c r="I495" s="34">
        <v>5.0</v>
      </c>
      <c r="J495" s="35">
        <v>3.0</v>
      </c>
      <c r="K495" s="34">
        <v>65.0</v>
      </c>
      <c r="L495" s="39">
        <f t="shared" si="1"/>
        <v>21</v>
      </c>
      <c r="M495" s="40">
        <v>2.0</v>
      </c>
      <c r="N495" s="41">
        <v>3.0</v>
      </c>
      <c r="O495" s="43">
        <f t="shared" si="2"/>
        <v>6</v>
      </c>
      <c r="P495" s="24"/>
      <c r="Q495" s="40" t="s">
        <v>443</v>
      </c>
      <c r="R495" s="41">
        <v>255.0</v>
      </c>
      <c r="S495" s="45" t="s">
        <v>1780</v>
      </c>
      <c r="T495" s="41" t="s">
        <v>156</v>
      </c>
      <c r="U495" s="28"/>
      <c r="V495" s="55" t="s">
        <v>938</v>
      </c>
      <c r="W495" s="24"/>
      <c r="X495" s="51"/>
      <c r="Y495" s="31">
        <v>3.0</v>
      </c>
      <c r="Z495" s="32">
        <v>3.0</v>
      </c>
      <c r="AA495" s="24"/>
      <c r="AB495" s="33"/>
      <c r="AC495" s="33"/>
      <c r="AD495" s="33"/>
    </row>
    <row r="496" ht="15.0" customHeight="1">
      <c r="A496" s="34">
        <v>472.0</v>
      </c>
      <c r="B496" s="35" t="s">
        <v>3629</v>
      </c>
      <c r="C496" s="34" t="s">
        <v>2366</v>
      </c>
      <c r="D496" s="35" t="s">
        <v>2367</v>
      </c>
      <c r="E496" s="34" t="s">
        <v>949</v>
      </c>
      <c r="F496" s="35">
        <v>100.0</v>
      </c>
      <c r="G496" s="34">
        <v>3.0</v>
      </c>
      <c r="H496" s="35">
        <v>5.0</v>
      </c>
      <c r="I496" s="34">
        <v>2.0</v>
      </c>
      <c r="J496" s="35">
        <v>3.0</v>
      </c>
      <c r="K496" s="34">
        <v>95.0</v>
      </c>
      <c r="L496" s="39">
        <f t="shared" si="1"/>
        <v>19</v>
      </c>
      <c r="M496" s="40">
        <v>3.0</v>
      </c>
      <c r="N496" s="41">
        <v>3.0</v>
      </c>
      <c r="O496" s="43">
        <f t="shared" si="2"/>
        <v>14</v>
      </c>
      <c r="P496" s="24"/>
      <c r="Q496" s="54" t="s">
        <v>443</v>
      </c>
      <c r="R496" s="41">
        <v>270.0</v>
      </c>
      <c r="S496" s="45" t="s">
        <v>1338</v>
      </c>
      <c r="T496" s="41" t="s">
        <v>153</v>
      </c>
      <c r="U496" s="28"/>
      <c r="V496" s="68" t="s">
        <v>2330</v>
      </c>
      <c r="W496" s="24"/>
      <c r="X496" s="51"/>
      <c r="Y496" s="31">
        <v>3.0</v>
      </c>
      <c r="Z496" s="32">
        <v>3.0</v>
      </c>
      <c r="AA496" s="24"/>
      <c r="AB496" s="33"/>
      <c r="AC496" s="33"/>
      <c r="AD496" s="33"/>
    </row>
    <row r="497" ht="15.0" customHeight="1">
      <c r="A497" s="71">
        <v>473.0</v>
      </c>
      <c r="B497" s="73" t="s">
        <v>3632</v>
      </c>
      <c r="C497" s="71" t="s">
        <v>2451</v>
      </c>
      <c r="D497" s="73" t="s">
        <v>2453</v>
      </c>
      <c r="E497" s="71" t="s">
        <v>763</v>
      </c>
      <c r="F497" s="73">
        <v>110.0</v>
      </c>
      <c r="G497" s="71">
        <v>5.0</v>
      </c>
      <c r="H497" s="73">
        <v>3.0</v>
      </c>
      <c r="I497" s="71">
        <v>3.0</v>
      </c>
      <c r="J497" s="88">
        <v>3.0</v>
      </c>
      <c r="K497" s="71">
        <v>80.0</v>
      </c>
      <c r="L497" s="76">
        <f t="shared" si="1"/>
        <v>21</v>
      </c>
      <c r="M497" s="77">
        <v>5.0</v>
      </c>
      <c r="N497" s="79">
        <v>7.0</v>
      </c>
      <c r="O497" s="84">
        <f t="shared" si="2"/>
        <v>10</v>
      </c>
      <c r="P497" s="24"/>
      <c r="Q497" s="77" t="s">
        <v>443</v>
      </c>
      <c r="R497" s="79">
        <v>250.0</v>
      </c>
      <c r="S497" s="86" t="s">
        <v>1489</v>
      </c>
      <c r="T497" s="79" t="s">
        <v>157</v>
      </c>
      <c r="U497" s="28"/>
      <c r="V497" s="92"/>
      <c r="W497" s="24"/>
      <c r="X497" s="51"/>
      <c r="Y497" s="31">
        <v>3.0</v>
      </c>
      <c r="Z497" s="32">
        <v>3.0</v>
      </c>
      <c r="AA497" s="24"/>
      <c r="AB497" s="33"/>
      <c r="AC497" s="33"/>
      <c r="AD497" s="33"/>
    </row>
    <row r="498" ht="15.0" customHeight="1">
      <c r="A498" s="71">
        <v>474.0</v>
      </c>
      <c r="B498" s="73" t="s">
        <v>3633</v>
      </c>
      <c r="C498" s="71" t="s">
        <v>613</v>
      </c>
      <c r="D498" s="73" t="s">
        <v>3635</v>
      </c>
      <c r="E498" s="71" t="s">
        <v>541</v>
      </c>
      <c r="F498" s="73">
        <v>100.0</v>
      </c>
      <c r="G498" s="71">
        <v>3.0</v>
      </c>
      <c r="H498" s="73">
        <v>3.0</v>
      </c>
      <c r="I498" s="71">
        <v>5.0</v>
      </c>
      <c r="J498" s="73">
        <v>3.0</v>
      </c>
      <c r="K498" s="71">
        <v>90.0</v>
      </c>
      <c r="L498" s="76">
        <f t="shared" si="1"/>
        <v>20</v>
      </c>
      <c r="M498" s="77">
        <v>1.0</v>
      </c>
      <c r="N498" s="79">
        <v>3.0</v>
      </c>
      <c r="O498" s="84">
        <f t="shared" si="2"/>
        <v>12</v>
      </c>
      <c r="P498" s="24"/>
      <c r="Q498" s="89" t="s">
        <v>443</v>
      </c>
      <c r="R498" s="79">
        <v>270.0</v>
      </c>
      <c r="S498" s="118" t="s">
        <v>1841</v>
      </c>
      <c r="T498" s="116" t="s">
        <v>443</v>
      </c>
      <c r="U498" s="28"/>
      <c r="V498" s="92"/>
      <c r="W498" s="24"/>
      <c r="X498" s="51"/>
      <c r="Y498" s="31">
        <v>3.0</v>
      </c>
      <c r="Z498" s="32">
        <v>3.0</v>
      </c>
      <c r="AA498" s="24"/>
      <c r="AB498" s="33"/>
      <c r="AC498" s="33"/>
      <c r="AD498" s="33"/>
    </row>
    <row r="499" ht="15.0" customHeight="1">
      <c r="A499" s="71">
        <v>475.0</v>
      </c>
      <c r="B499" s="73" t="s">
        <v>2212</v>
      </c>
      <c r="C499" s="71" t="s">
        <v>3637</v>
      </c>
      <c r="D499" s="73" t="s">
        <v>1117</v>
      </c>
      <c r="E499" s="71" t="s">
        <v>813</v>
      </c>
      <c r="F499" s="88">
        <v>100.0</v>
      </c>
      <c r="G499" s="71">
        <v>5.0</v>
      </c>
      <c r="H499" s="73">
        <v>3.0</v>
      </c>
      <c r="I499" s="71">
        <v>3.0</v>
      </c>
      <c r="J499" s="73">
        <v>4.0</v>
      </c>
      <c r="K499" s="71">
        <v>80.0</v>
      </c>
      <c r="L499" s="76">
        <f t="shared" si="1"/>
        <v>21</v>
      </c>
      <c r="M499" s="77">
        <v>3.0</v>
      </c>
      <c r="N499" s="79">
        <v>4.0</v>
      </c>
      <c r="O499" s="84">
        <f t="shared" si="2"/>
        <v>10</v>
      </c>
      <c r="P499" s="24"/>
      <c r="Q499" s="89" t="s">
        <v>443</v>
      </c>
      <c r="R499" s="79">
        <v>255.0</v>
      </c>
      <c r="S499" s="86" t="s">
        <v>3640</v>
      </c>
      <c r="T499" s="79" t="s">
        <v>153</v>
      </c>
      <c r="U499" s="28"/>
      <c r="V499" s="92"/>
      <c r="W499" s="24"/>
      <c r="X499" s="51"/>
      <c r="Y499" s="31">
        <v>3.0</v>
      </c>
      <c r="Z499" s="32">
        <v>3.0</v>
      </c>
      <c r="AA499" s="24"/>
      <c r="AB499" s="33"/>
      <c r="AC499" s="33"/>
      <c r="AD499" s="33"/>
    </row>
    <row r="500" ht="15.0" customHeight="1">
      <c r="A500" s="34">
        <v>476.0</v>
      </c>
      <c r="B500" s="35" t="s">
        <v>3641</v>
      </c>
      <c r="C500" s="34" t="s">
        <v>3426</v>
      </c>
      <c r="D500" s="35" t="s">
        <v>3039</v>
      </c>
      <c r="E500" s="34" t="s">
        <v>1028</v>
      </c>
      <c r="F500" s="53">
        <v>100.0</v>
      </c>
      <c r="G500" s="34">
        <v>2.0</v>
      </c>
      <c r="H500" s="35">
        <v>6.0</v>
      </c>
      <c r="I500" s="34">
        <v>3.0</v>
      </c>
      <c r="J500" s="35">
        <v>6.0</v>
      </c>
      <c r="K500" s="34">
        <v>40.0</v>
      </c>
      <c r="L500" s="39">
        <f t="shared" si="1"/>
        <v>22</v>
      </c>
      <c r="M500" s="40">
        <v>2.0</v>
      </c>
      <c r="N500" s="41">
        <v>7.0</v>
      </c>
      <c r="O500" s="43">
        <f t="shared" si="2"/>
        <v>5</v>
      </c>
      <c r="P500" s="24"/>
      <c r="Q500" s="40" t="s">
        <v>443</v>
      </c>
      <c r="R500" s="41">
        <v>240.0</v>
      </c>
      <c r="S500" s="45" t="s">
        <v>1987</v>
      </c>
      <c r="T500" s="41" t="s">
        <v>157</v>
      </c>
      <c r="U500" s="28"/>
      <c r="V500" s="68"/>
      <c r="W500" s="24"/>
      <c r="X500" s="51"/>
      <c r="Y500" s="31">
        <v>3.0</v>
      </c>
      <c r="Z500" s="32">
        <v>3.0</v>
      </c>
      <c r="AA500" s="24"/>
      <c r="AB500" s="33"/>
      <c r="AC500" s="33"/>
      <c r="AD500" s="33"/>
    </row>
    <row r="501" ht="15.0" customHeight="1">
      <c r="A501" s="34">
        <v>477.0</v>
      </c>
      <c r="B501" s="35" t="s">
        <v>3643</v>
      </c>
      <c r="C501" s="34" t="s">
        <v>598</v>
      </c>
      <c r="D501" s="35" t="s">
        <v>974</v>
      </c>
      <c r="E501" s="34" t="s">
        <v>719</v>
      </c>
      <c r="F501" s="35">
        <v>90.0</v>
      </c>
      <c r="G501" s="34">
        <v>4.0</v>
      </c>
      <c r="H501" s="35">
        <v>5.0</v>
      </c>
      <c r="I501" s="34">
        <v>3.0</v>
      </c>
      <c r="J501" s="35">
        <v>5.0</v>
      </c>
      <c r="K501" s="34">
        <v>45.0</v>
      </c>
      <c r="L501" s="39">
        <f t="shared" si="1"/>
        <v>21</v>
      </c>
      <c r="M501" s="40">
        <v>4.0</v>
      </c>
      <c r="N501" s="41">
        <v>5.0</v>
      </c>
      <c r="O501" s="43">
        <f t="shared" si="2"/>
        <v>5</v>
      </c>
      <c r="P501" s="24"/>
      <c r="Q501" s="54" t="s">
        <v>443</v>
      </c>
      <c r="R501" s="41">
        <v>255.0</v>
      </c>
      <c r="S501" s="45" t="s">
        <v>1917</v>
      </c>
      <c r="T501" s="41" t="s">
        <v>443</v>
      </c>
      <c r="U501" s="28"/>
      <c r="V501" s="68" t="s">
        <v>1212</v>
      </c>
      <c r="W501" s="24"/>
      <c r="X501" s="51"/>
      <c r="Y501" s="31">
        <v>3.0</v>
      </c>
      <c r="Z501" s="32">
        <v>3.0</v>
      </c>
      <c r="AA501" s="24"/>
      <c r="AB501" s="33"/>
      <c r="AC501" s="33"/>
      <c r="AD501" s="33"/>
    </row>
    <row r="502" ht="15.0" customHeight="1">
      <c r="A502" s="34">
        <v>478.0</v>
      </c>
      <c r="B502" s="35" t="s">
        <v>3645</v>
      </c>
      <c r="C502" s="34" t="s">
        <v>3646</v>
      </c>
      <c r="D502" s="35" t="s">
        <v>849</v>
      </c>
      <c r="E502" s="34" t="s">
        <v>622</v>
      </c>
      <c r="F502" s="35">
        <v>100.0</v>
      </c>
      <c r="G502" s="34">
        <v>3.0</v>
      </c>
      <c r="H502" s="35">
        <v>3.0</v>
      </c>
      <c r="I502" s="34">
        <v>3.0</v>
      </c>
      <c r="J502" s="35">
        <v>3.0</v>
      </c>
      <c r="K502" s="34">
        <v>110.0</v>
      </c>
      <c r="L502" s="39">
        <f t="shared" si="1"/>
        <v>19</v>
      </c>
      <c r="M502" s="40">
        <v>3.0</v>
      </c>
      <c r="N502" s="41">
        <v>3.0</v>
      </c>
      <c r="O502" s="43">
        <f t="shared" si="2"/>
        <v>19</v>
      </c>
      <c r="P502" s="24"/>
      <c r="Q502" s="54" t="s">
        <v>443</v>
      </c>
      <c r="R502" s="41">
        <v>225.0</v>
      </c>
      <c r="S502" s="45" t="s">
        <v>1766</v>
      </c>
      <c r="T502" s="41" t="s">
        <v>831</v>
      </c>
      <c r="U502" s="28"/>
      <c r="V502" s="50" t="s">
        <v>3648</v>
      </c>
      <c r="W502" s="24"/>
      <c r="X502" s="51"/>
      <c r="Y502" s="31">
        <v>3.0</v>
      </c>
      <c r="Z502" s="32">
        <v>3.0</v>
      </c>
      <c r="AA502" s="24"/>
      <c r="AB502" s="33"/>
      <c r="AC502" s="33"/>
      <c r="AD502" s="33"/>
    </row>
    <row r="503" ht="15.0" customHeight="1">
      <c r="A503" s="71">
        <v>479.0</v>
      </c>
      <c r="B503" s="73" t="s">
        <v>1681</v>
      </c>
      <c r="C503" s="71" t="s">
        <v>3649</v>
      </c>
      <c r="D503" s="73" t="s">
        <v>824</v>
      </c>
      <c r="E503" s="71"/>
      <c r="F503" s="73">
        <v>90.0</v>
      </c>
      <c r="G503" s="71">
        <v>2.0</v>
      </c>
      <c r="H503" s="73">
        <v>3.0</v>
      </c>
      <c r="I503" s="71">
        <v>3.0</v>
      </c>
      <c r="J503" s="73">
        <v>3.0</v>
      </c>
      <c r="K503" s="71">
        <v>91.0</v>
      </c>
      <c r="L503" s="76">
        <f t="shared" si="1"/>
        <v>16</v>
      </c>
      <c r="M503" s="77">
        <v>1.0</v>
      </c>
      <c r="N503" s="79">
        <v>1.0</v>
      </c>
      <c r="O503" s="84">
        <f t="shared" si="2"/>
        <v>13</v>
      </c>
      <c r="P503" s="24"/>
      <c r="Q503" s="89">
        <v>4.0</v>
      </c>
      <c r="R503" s="79">
        <v>255.0</v>
      </c>
      <c r="S503" s="86" t="s">
        <v>1589</v>
      </c>
      <c r="T503" s="79" t="s">
        <v>156</v>
      </c>
      <c r="U503" s="28"/>
      <c r="V503" s="92"/>
      <c r="W503" s="24"/>
      <c r="X503" s="51"/>
      <c r="Y503" s="31">
        <v>3.0</v>
      </c>
      <c r="Z503" s="32">
        <v>3.0</v>
      </c>
      <c r="AA503" s="24"/>
      <c r="AB503" s="33"/>
      <c r="AC503" s="33"/>
      <c r="AD503" s="33"/>
    </row>
    <row r="504" ht="15.0" customHeight="1">
      <c r="A504" s="71">
        <v>479.0</v>
      </c>
      <c r="B504" s="73" t="s">
        <v>3652</v>
      </c>
      <c r="C504" s="71" t="s">
        <v>3653</v>
      </c>
      <c r="D504" s="73" t="s">
        <v>824</v>
      </c>
      <c r="E504" s="71"/>
      <c r="F504" s="73">
        <v>90.0</v>
      </c>
      <c r="G504" s="71">
        <v>3.0</v>
      </c>
      <c r="H504" s="73">
        <v>4.0</v>
      </c>
      <c r="I504" s="71">
        <v>4.0</v>
      </c>
      <c r="J504" s="73">
        <v>4.0</v>
      </c>
      <c r="K504" s="71">
        <v>86.0</v>
      </c>
      <c r="L504" s="76">
        <f t="shared" si="1"/>
        <v>20</v>
      </c>
      <c r="M504" s="77">
        <v>2.0</v>
      </c>
      <c r="N504" s="79">
        <v>3.0</v>
      </c>
      <c r="O504" s="84">
        <f t="shared" si="2"/>
        <v>11</v>
      </c>
      <c r="P504" s="24"/>
      <c r="Q504" s="89" t="s">
        <v>443</v>
      </c>
      <c r="R504" s="79">
        <v>255.0</v>
      </c>
      <c r="S504" s="86" t="s">
        <v>1589</v>
      </c>
      <c r="T504" s="79" t="s">
        <v>662</v>
      </c>
      <c r="U504" s="28"/>
      <c r="V504" s="92"/>
      <c r="W504" s="24"/>
      <c r="X504" s="51"/>
      <c r="Y504" s="31">
        <v>3.0</v>
      </c>
      <c r="Z504" s="32">
        <v>3.0</v>
      </c>
      <c r="AA504" s="24"/>
      <c r="AB504" s="33"/>
      <c r="AC504" s="33"/>
      <c r="AD504" s="33"/>
    </row>
    <row r="505" ht="15.0" customHeight="1">
      <c r="A505" s="71">
        <v>479.0</v>
      </c>
      <c r="B505" s="73" t="s">
        <v>3655</v>
      </c>
      <c r="C505" s="71" t="s">
        <v>3656</v>
      </c>
      <c r="D505" s="73" t="s">
        <v>824</v>
      </c>
      <c r="E505" s="71"/>
      <c r="F505" s="73">
        <v>90.0</v>
      </c>
      <c r="G505" s="71">
        <v>3.0</v>
      </c>
      <c r="H505" s="73">
        <v>4.0</v>
      </c>
      <c r="I505" s="71">
        <v>4.0</v>
      </c>
      <c r="J505" s="73">
        <v>4.0</v>
      </c>
      <c r="K505" s="71">
        <v>86.0</v>
      </c>
      <c r="L505" s="76">
        <f t="shared" si="1"/>
        <v>20</v>
      </c>
      <c r="M505" s="77">
        <v>4.0</v>
      </c>
      <c r="N505" s="79">
        <v>5.0</v>
      </c>
      <c r="O505" s="84">
        <f t="shared" si="2"/>
        <v>11</v>
      </c>
      <c r="P505" s="24"/>
      <c r="Q505" s="77" t="s">
        <v>443</v>
      </c>
      <c r="R505" s="79">
        <v>255.0</v>
      </c>
      <c r="S505" s="86" t="s">
        <v>1589</v>
      </c>
      <c r="T505" s="79" t="s">
        <v>662</v>
      </c>
      <c r="U505" s="28"/>
      <c r="V505" s="92"/>
      <c r="W505" s="24"/>
      <c r="X505" s="51"/>
      <c r="Y505" s="31">
        <v>3.0</v>
      </c>
      <c r="Z505" s="32">
        <v>3.0</v>
      </c>
      <c r="AA505" s="24"/>
      <c r="AB505" s="33"/>
      <c r="AC505" s="33"/>
      <c r="AD505" s="33"/>
    </row>
    <row r="506" ht="15.0" customHeight="1">
      <c r="A506" s="34">
        <v>479.0</v>
      </c>
      <c r="B506" s="35" t="s">
        <v>3659</v>
      </c>
      <c r="C506" s="34" t="s">
        <v>3660</v>
      </c>
      <c r="D506" s="35" t="s">
        <v>824</v>
      </c>
      <c r="E506" s="34"/>
      <c r="F506" s="35">
        <v>90.0</v>
      </c>
      <c r="G506" s="34">
        <v>3.0</v>
      </c>
      <c r="H506" s="35">
        <v>4.0</v>
      </c>
      <c r="I506" s="34">
        <v>4.0</v>
      </c>
      <c r="J506" s="35">
        <v>4.0</v>
      </c>
      <c r="K506" s="34">
        <v>86.0</v>
      </c>
      <c r="L506" s="39">
        <f t="shared" si="1"/>
        <v>20</v>
      </c>
      <c r="M506" s="40">
        <v>2.0</v>
      </c>
      <c r="N506" s="41">
        <v>3.0</v>
      </c>
      <c r="O506" s="43">
        <f t="shared" si="2"/>
        <v>11</v>
      </c>
      <c r="P506" s="24"/>
      <c r="Q506" s="54" t="s">
        <v>443</v>
      </c>
      <c r="R506" s="41">
        <v>255.0</v>
      </c>
      <c r="S506" s="45" t="s">
        <v>1589</v>
      </c>
      <c r="T506" s="41" t="s">
        <v>662</v>
      </c>
      <c r="U506" s="28"/>
      <c r="V506" s="55"/>
      <c r="W506" s="24"/>
      <c r="X506" s="51"/>
      <c r="Y506" s="31">
        <v>3.0</v>
      </c>
      <c r="Z506" s="32">
        <v>3.0</v>
      </c>
      <c r="AA506" s="24"/>
      <c r="AB506" s="33"/>
      <c r="AC506" s="33"/>
      <c r="AD506" s="33"/>
    </row>
    <row r="507" ht="15.0" customHeight="1">
      <c r="A507" s="34">
        <v>479.0</v>
      </c>
      <c r="B507" s="35" t="s">
        <v>3663</v>
      </c>
      <c r="C507" s="34" t="s">
        <v>1682</v>
      </c>
      <c r="D507" s="35" t="s">
        <v>824</v>
      </c>
      <c r="E507" s="34"/>
      <c r="F507" s="35">
        <v>90.0</v>
      </c>
      <c r="G507" s="34">
        <v>3.0</v>
      </c>
      <c r="H507" s="35">
        <v>4.0</v>
      </c>
      <c r="I507" s="34">
        <v>4.0</v>
      </c>
      <c r="J507" s="35">
        <v>4.0</v>
      </c>
      <c r="K507" s="34">
        <v>86.0</v>
      </c>
      <c r="L507" s="39">
        <f t="shared" si="1"/>
        <v>20</v>
      </c>
      <c r="M507" s="40">
        <v>1.0</v>
      </c>
      <c r="N507" s="41">
        <v>2.0</v>
      </c>
      <c r="O507" s="43">
        <f t="shared" si="2"/>
        <v>11</v>
      </c>
      <c r="P507" s="24"/>
      <c r="Q507" s="54" t="s">
        <v>443</v>
      </c>
      <c r="R507" s="41">
        <v>255.0</v>
      </c>
      <c r="S507" s="45" t="s">
        <v>1589</v>
      </c>
      <c r="T507" s="117" t="s">
        <v>662</v>
      </c>
      <c r="U507" s="28"/>
      <c r="V507" s="68"/>
      <c r="W507" s="24"/>
      <c r="X507" s="51"/>
      <c r="Y507" s="31">
        <v>3.0</v>
      </c>
      <c r="Z507" s="32">
        <v>3.0</v>
      </c>
      <c r="AA507" s="24"/>
      <c r="AB507" s="33"/>
      <c r="AC507" s="33"/>
      <c r="AD507" s="33"/>
    </row>
    <row r="508" ht="15.0" customHeight="1">
      <c r="A508" s="34">
        <v>479.0</v>
      </c>
      <c r="B508" s="35" t="s">
        <v>3665</v>
      </c>
      <c r="C508" s="34" t="s">
        <v>3666</v>
      </c>
      <c r="D508" s="35" t="s">
        <v>824</v>
      </c>
      <c r="E508" s="34"/>
      <c r="F508" s="35">
        <v>90.0</v>
      </c>
      <c r="G508" s="34">
        <v>3.0</v>
      </c>
      <c r="H508" s="35">
        <v>4.0</v>
      </c>
      <c r="I508" s="34">
        <v>4.0</v>
      </c>
      <c r="J508" s="35">
        <v>4.0</v>
      </c>
      <c r="K508" s="34">
        <v>86.0</v>
      </c>
      <c r="L508" s="39">
        <f t="shared" si="1"/>
        <v>20</v>
      </c>
      <c r="M508" s="40">
        <v>3.0</v>
      </c>
      <c r="N508" s="41">
        <v>4.0</v>
      </c>
      <c r="O508" s="43">
        <f t="shared" si="2"/>
        <v>11</v>
      </c>
      <c r="P508" s="24"/>
      <c r="Q508" s="40" t="s">
        <v>443</v>
      </c>
      <c r="R508" s="41">
        <v>255.0</v>
      </c>
      <c r="S508" s="45" t="s">
        <v>1589</v>
      </c>
      <c r="T508" s="41" t="s">
        <v>662</v>
      </c>
      <c r="U508" s="28"/>
      <c r="V508" s="68"/>
      <c r="W508" s="24"/>
      <c r="X508" s="51"/>
      <c r="Y508" s="31">
        <v>3.0</v>
      </c>
      <c r="Z508" s="32">
        <v>3.0</v>
      </c>
      <c r="AA508" s="24"/>
      <c r="AB508" s="33"/>
      <c r="AC508" s="33"/>
      <c r="AD508" s="33"/>
    </row>
    <row r="509" ht="15.0" customHeight="1">
      <c r="A509" s="71">
        <v>480.0</v>
      </c>
      <c r="B509" s="73" t="s">
        <v>3668</v>
      </c>
      <c r="C509" s="71" t="s">
        <v>620</v>
      </c>
      <c r="D509" s="73" t="s">
        <v>824</v>
      </c>
      <c r="E509" s="71"/>
      <c r="F509" s="73">
        <v>100.0</v>
      </c>
      <c r="G509" s="71">
        <v>3.0</v>
      </c>
      <c r="H509" s="73">
        <v>5.0</v>
      </c>
      <c r="I509" s="71">
        <v>3.0</v>
      </c>
      <c r="J509" s="73">
        <v>5.0</v>
      </c>
      <c r="K509" s="71">
        <v>95.0</v>
      </c>
      <c r="L509" s="76">
        <f t="shared" si="1"/>
        <v>22</v>
      </c>
      <c r="M509" s="77">
        <v>1.0</v>
      </c>
      <c r="N509" s="79">
        <v>1.0</v>
      </c>
      <c r="O509" s="84">
        <f t="shared" si="2"/>
        <v>14</v>
      </c>
      <c r="P509" s="24"/>
      <c r="Q509" s="89" t="s">
        <v>443</v>
      </c>
      <c r="R509" s="79">
        <v>297.0</v>
      </c>
      <c r="S509" s="86" t="s">
        <v>1589</v>
      </c>
      <c r="T509" s="79" t="s">
        <v>662</v>
      </c>
      <c r="U509" s="28"/>
      <c r="V509" s="92" t="s">
        <v>3670</v>
      </c>
      <c r="W509" s="24"/>
      <c r="X509" s="51"/>
      <c r="Y509" s="31">
        <v>3.0</v>
      </c>
      <c r="Z509" s="32">
        <v>3.0</v>
      </c>
      <c r="AA509" s="24"/>
      <c r="AB509" s="33"/>
      <c r="AC509" s="33"/>
      <c r="AD509" s="33"/>
    </row>
    <row r="510" ht="15.0" customHeight="1">
      <c r="A510" s="71">
        <v>481.0</v>
      </c>
      <c r="B510" s="73" t="s">
        <v>3671</v>
      </c>
      <c r="C510" s="71" t="s">
        <v>620</v>
      </c>
      <c r="D510" s="73" t="s">
        <v>824</v>
      </c>
      <c r="E510" s="71"/>
      <c r="F510" s="73">
        <v>100.0</v>
      </c>
      <c r="G510" s="71">
        <v>4.0</v>
      </c>
      <c r="H510" s="73">
        <v>4.0</v>
      </c>
      <c r="I510" s="71">
        <v>4.0</v>
      </c>
      <c r="J510" s="73">
        <v>4.0</v>
      </c>
      <c r="K510" s="71">
        <v>80.0</v>
      </c>
      <c r="L510" s="76">
        <f t="shared" si="1"/>
        <v>22</v>
      </c>
      <c r="M510" s="77">
        <v>1.0</v>
      </c>
      <c r="N510" s="79">
        <v>1.0</v>
      </c>
      <c r="O510" s="84">
        <f t="shared" si="2"/>
        <v>10</v>
      </c>
      <c r="P510" s="24"/>
      <c r="Q510" s="89" t="s">
        <v>443</v>
      </c>
      <c r="R510" s="79">
        <v>297.0</v>
      </c>
      <c r="S510" s="86" t="s">
        <v>1589</v>
      </c>
      <c r="T510" s="79" t="s">
        <v>2159</v>
      </c>
      <c r="U510" s="28"/>
      <c r="V510" s="92" t="s">
        <v>3670</v>
      </c>
      <c r="W510" s="24"/>
      <c r="X510" s="51"/>
      <c r="Y510" s="31">
        <v>3.0</v>
      </c>
      <c r="Z510" s="32">
        <v>3.0</v>
      </c>
      <c r="AA510" s="24"/>
      <c r="AB510" s="33"/>
      <c r="AC510" s="33"/>
      <c r="AD510" s="33"/>
    </row>
    <row r="511" ht="15.0" customHeight="1">
      <c r="A511" s="71">
        <v>482.0</v>
      </c>
      <c r="B511" s="73" t="s">
        <v>3674</v>
      </c>
      <c r="C511" s="71" t="s">
        <v>620</v>
      </c>
      <c r="D511" s="73" t="s">
        <v>824</v>
      </c>
      <c r="E511" s="71"/>
      <c r="F511" s="73">
        <v>100.0</v>
      </c>
      <c r="G511" s="71">
        <v>5.0</v>
      </c>
      <c r="H511" s="73">
        <v>3.0</v>
      </c>
      <c r="I511" s="71">
        <v>5.0</v>
      </c>
      <c r="J511" s="73">
        <v>3.0</v>
      </c>
      <c r="K511" s="71">
        <v>115.0</v>
      </c>
      <c r="L511" s="76">
        <f t="shared" si="1"/>
        <v>23</v>
      </c>
      <c r="M511" s="77">
        <v>1.0</v>
      </c>
      <c r="N511" s="79">
        <v>1.0</v>
      </c>
      <c r="O511" s="84">
        <f t="shared" si="2"/>
        <v>20</v>
      </c>
      <c r="P511" s="24"/>
      <c r="Q511" s="89" t="s">
        <v>443</v>
      </c>
      <c r="R511" s="79">
        <v>297.0</v>
      </c>
      <c r="S511" s="86" t="s">
        <v>1589</v>
      </c>
      <c r="T511" s="79" t="s">
        <v>831</v>
      </c>
      <c r="U511" s="28"/>
      <c r="V511" s="92"/>
      <c r="W511" s="24"/>
      <c r="X511" s="51"/>
      <c r="Y511" s="31">
        <v>3.0</v>
      </c>
      <c r="Z511" s="32">
        <v>3.0</v>
      </c>
      <c r="AA511" s="24"/>
      <c r="AB511" s="33"/>
      <c r="AC511" s="33"/>
      <c r="AD511" s="33"/>
    </row>
    <row r="512" ht="15.0" customHeight="1">
      <c r="A512" s="34">
        <v>483.0</v>
      </c>
      <c r="B512" s="35" t="s">
        <v>1713</v>
      </c>
      <c r="C512" s="34" t="s">
        <v>3676</v>
      </c>
      <c r="D512" s="35" t="s">
        <v>974</v>
      </c>
      <c r="E512" s="34" t="s">
        <v>1169</v>
      </c>
      <c r="F512" s="35">
        <v>110.0</v>
      </c>
      <c r="G512" s="34">
        <v>5.0</v>
      </c>
      <c r="H512" s="35">
        <v>5.0</v>
      </c>
      <c r="I512" s="34">
        <v>6.0</v>
      </c>
      <c r="J512" s="35">
        <v>4.0</v>
      </c>
      <c r="K512" s="34">
        <v>90.0</v>
      </c>
      <c r="L512" s="39">
        <f t="shared" si="1"/>
        <v>27</v>
      </c>
      <c r="M512" s="40">
        <v>6.0</v>
      </c>
      <c r="N512" s="41">
        <v>10.0</v>
      </c>
      <c r="O512" s="43">
        <f t="shared" si="2"/>
        <v>12</v>
      </c>
      <c r="P512" s="24"/>
      <c r="Q512" s="54" t="s">
        <v>443</v>
      </c>
      <c r="R512" s="41">
        <v>270.0</v>
      </c>
      <c r="S512" s="45" t="s">
        <v>3677</v>
      </c>
      <c r="T512" s="41" t="s">
        <v>443</v>
      </c>
      <c r="U512" s="28"/>
      <c r="V512" s="55"/>
      <c r="W512" s="24"/>
      <c r="X512" s="51"/>
      <c r="Y512" s="31">
        <v>3.0</v>
      </c>
      <c r="Z512" s="32">
        <v>3.0</v>
      </c>
      <c r="AA512" s="24"/>
      <c r="AB512" s="33"/>
      <c r="AC512" s="33"/>
      <c r="AD512" s="33"/>
    </row>
    <row r="513" ht="15.0" customHeight="1">
      <c r="A513" s="34">
        <v>484.0</v>
      </c>
      <c r="B513" s="35" t="s">
        <v>1720</v>
      </c>
      <c r="C513" s="34" t="s">
        <v>2559</v>
      </c>
      <c r="D513" s="35" t="s">
        <v>974</v>
      </c>
      <c r="E513" s="34" t="s">
        <v>1169</v>
      </c>
      <c r="F513" s="35">
        <v>100.0</v>
      </c>
      <c r="G513" s="34">
        <v>5.0</v>
      </c>
      <c r="H513" s="35">
        <v>4.0</v>
      </c>
      <c r="I513" s="34">
        <v>6.0</v>
      </c>
      <c r="J513" s="35">
        <v>5.0</v>
      </c>
      <c r="K513" s="34">
        <v>100.0</v>
      </c>
      <c r="L513" s="39">
        <f t="shared" si="1"/>
        <v>27</v>
      </c>
      <c r="M513" s="40">
        <v>6.0</v>
      </c>
      <c r="N513" s="41">
        <v>7.0</v>
      </c>
      <c r="O513" s="43">
        <f t="shared" si="2"/>
        <v>15</v>
      </c>
      <c r="P513" s="24"/>
      <c r="Q513" s="40" t="s">
        <v>443</v>
      </c>
      <c r="R513" s="41">
        <v>270.0</v>
      </c>
      <c r="S513" s="115" t="s">
        <v>3680</v>
      </c>
      <c r="T513" s="117" t="s">
        <v>443</v>
      </c>
      <c r="U513" s="28"/>
      <c r="V513" s="50"/>
      <c r="W513" s="24"/>
      <c r="X513" s="51"/>
      <c r="Y513" s="31">
        <v>3.0</v>
      </c>
      <c r="Z513" s="32">
        <v>3.0</v>
      </c>
      <c r="AA513" s="24"/>
      <c r="AB513" s="33"/>
      <c r="AC513" s="33"/>
      <c r="AD513" s="33"/>
    </row>
    <row r="514" ht="15.0" customHeight="1">
      <c r="A514" s="34">
        <v>485.0</v>
      </c>
      <c r="B514" s="35" t="s">
        <v>3682</v>
      </c>
      <c r="C514" s="34" t="s">
        <v>3683</v>
      </c>
      <c r="D514" s="35" t="s">
        <v>699</v>
      </c>
      <c r="E514" s="34" t="s">
        <v>694</v>
      </c>
      <c r="F514" s="35">
        <v>100.0</v>
      </c>
      <c r="G514" s="34">
        <v>3.0</v>
      </c>
      <c r="H514" s="35">
        <v>4.0</v>
      </c>
      <c r="I514" s="34">
        <v>5.0</v>
      </c>
      <c r="J514" s="35">
        <v>4.0</v>
      </c>
      <c r="K514" s="34">
        <v>77.0</v>
      </c>
      <c r="L514" s="39">
        <f t="shared" si="1"/>
        <v>22</v>
      </c>
      <c r="M514" s="40">
        <v>4.0</v>
      </c>
      <c r="N514" s="41">
        <v>8.0</v>
      </c>
      <c r="O514" s="43">
        <f t="shared" si="2"/>
        <v>9</v>
      </c>
      <c r="P514" s="24"/>
      <c r="Q514" s="54" t="s">
        <v>443</v>
      </c>
      <c r="R514" s="41">
        <v>297.0</v>
      </c>
      <c r="S514" s="115" t="s">
        <v>1589</v>
      </c>
      <c r="T514" s="117" t="s">
        <v>156</v>
      </c>
      <c r="U514" s="28"/>
      <c r="V514" s="68" t="s">
        <v>3687</v>
      </c>
      <c r="W514" s="24"/>
      <c r="X514" s="51"/>
      <c r="Y514" s="31">
        <v>3.0</v>
      </c>
      <c r="Z514" s="32">
        <v>3.0</v>
      </c>
      <c r="AA514" s="24"/>
      <c r="AB514" s="33"/>
      <c r="AC514" s="33"/>
      <c r="AD514" s="33"/>
    </row>
    <row r="515" ht="15.0" customHeight="1">
      <c r="A515" s="71">
        <v>486.0</v>
      </c>
      <c r="B515" s="73" t="s">
        <v>3689</v>
      </c>
      <c r="C515" s="71" t="s">
        <v>613</v>
      </c>
      <c r="D515" s="73" t="s">
        <v>1083</v>
      </c>
      <c r="E515" s="71"/>
      <c r="F515" s="73">
        <v>110.0</v>
      </c>
      <c r="G515" s="71">
        <v>7.0</v>
      </c>
      <c r="H515" s="73">
        <v>4.0</v>
      </c>
      <c r="I515" s="71">
        <v>3.0</v>
      </c>
      <c r="J515" s="73">
        <v>4.0</v>
      </c>
      <c r="K515" s="71">
        <v>100.0</v>
      </c>
      <c r="L515" s="76">
        <f t="shared" si="1"/>
        <v>26</v>
      </c>
      <c r="M515" s="77">
        <v>6.0</v>
      </c>
      <c r="N515" s="79">
        <v>8.0</v>
      </c>
      <c r="O515" s="84">
        <f t="shared" si="2"/>
        <v>15</v>
      </c>
      <c r="P515" s="24"/>
      <c r="Q515" s="77" t="s">
        <v>443</v>
      </c>
      <c r="R515" s="116">
        <v>297.0</v>
      </c>
      <c r="S515" s="86" t="s">
        <v>1589</v>
      </c>
      <c r="T515" s="79" t="s">
        <v>443</v>
      </c>
      <c r="U515" s="28"/>
      <c r="V515" s="87" t="s">
        <v>3692</v>
      </c>
      <c r="W515" s="24"/>
      <c r="X515" s="51"/>
      <c r="Y515" s="31">
        <v>3.0</v>
      </c>
      <c r="Z515" s="32">
        <v>3.0</v>
      </c>
      <c r="AA515" s="24"/>
      <c r="AB515" s="33"/>
      <c r="AC515" s="33"/>
      <c r="AD515" s="33"/>
    </row>
    <row r="516" ht="15.0" customHeight="1">
      <c r="A516" s="71">
        <v>487.0</v>
      </c>
      <c r="B516" s="73" t="s">
        <v>1716</v>
      </c>
      <c r="C516" s="71" t="s">
        <v>3694</v>
      </c>
      <c r="D516" s="73" t="s">
        <v>974</v>
      </c>
      <c r="E516" s="71" t="s">
        <v>1169</v>
      </c>
      <c r="F516" s="73">
        <v>125.0</v>
      </c>
      <c r="G516" s="71">
        <v>4.0</v>
      </c>
      <c r="H516" s="73">
        <v>5.0</v>
      </c>
      <c r="I516" s="71">
        <v>4.0</v>
      </c>
      <c r="J516" s="73">
        <v>5.0</v>
      </c>
      <c r="K516" s="71">
        <v>90.0</v>
      </c>
      <c r="L516" s="76">
        <f t="shared" si="1"/>
        <v>27</v>
      </c>
      <c r="M516" s="77">
        <v>6.0</v>
      </c>
      <c r="N516" s="79">
        <v>11.0</v>
      </c>
      <c r="O516" s="84">
        <f t="shared" si="2"/>
        <v>12</v>
      </c>
      <c r="P516" s="24"/>
      <c r="Q516" s="77" t="s">
        <v>443</v>
      </c>
      <c r="R516" s="79">
        <v>297.0</v>
      </c>
      <c r="S516" s="86" t="s">
        <v>3695</v>
      </c>
      <c r="T516" s="79" t="s">
        <v>443</v>
      </c>
      <c r="U516" s="28"/>
      <c r="V516" s="92"/>
      <c r="W516" s="24"/>
      <c r="X516" s="51"/>
      <c r="Y516" s="31">
        <v>3.0</v>
      </c>
      <c r="Z516" s="32">
        <v>3.0</v>
      </c>
      <c r="AA516" s="24"/>
      <c r="AB516" s="33"/>
      <c r="AC516" s="33"/>
      <c r="AD516" s="33"/>
    </row>
    <row r="517" ht="15.0" customHeight="1">
      <c r="A517" s="71">
        <v>487.0</v>
      </c>
      <c r="B517" s="73" t="s">
        <v>3696</v>
      </c>
      <c r="C517" s="71" t="s">
        <v>3694</v>
      </c>
      <c r="D517" s="73" t="s">
        <v>824</v>
      </c>
      <c r="E517" s="71" t="s">
        <v>824</v>
      </c>
      <c r="F517" s="73">
        <v>125.0</v>
      </c>
      <c r="G517" s="71">
        <v>5.0</v>
      </c>
      <c r="H517" s="73">
        <v>4.0</v>
      </c>
      <c r="I517" s="71">
        <v>5.0</v>
      </c>
      <c r="J517" s="73">
        <v>4.0</v>
      </c>
      <c r="K517" s="71">
        <v>90.0</v>
      </c>
      <c r="L517" s="76">
        <f t="shared" si="1"/>
        <v>27</v>
      </c>
      <c r="M517" s="77">
        <v>6.0</v>
      </c>
      <c r="N517" s="79">
        <v>10.0</v>
      </c>
      <c r="O517" s="84">
        <f t="shared" si="2"/>
        <v>12</v>
      </c>
      <c r="P517" s="24"/>
      <c r="Q517" s="77" t="s">
        <v>443</v>
      </c>
      <c r="R517" s="79">
        <v>297.0</v>
      </c>
      <c r="S517" s="86" t="s">
        <v>1714</v>
      </c>
      <c r="T517" s="79" t="s">
        <v>443</v>
      </c>
      <c r="U517" s="28"/>
      <c r="V517" s="92"/>
      <c r="W517" s="24"/>
      <c r="X517" s="51"/>
      <c r="Y517" s="31">
        <v>3.0</v>
      </c>
      <c r="Z517" s="32">
        <v>3.0</v>
      </c>
      <c r="AA517" s="24"/>
      <c r="AB517" s="33"/>
      <c r="AC517" s="33"/>
      <c r="AD517" s="33"/>
    </row>
    <row r="518" ht="15.0" customHeight="1">
      <c r="A518" s="34">
        <v>488.0</v>
      </c>
      <c r="B518" s="35" t="s">
        <v>3697</v>
      </c>
      <c r="C518" s="34" t="s">
        <v>620</v>
      </c>
      <c r="D518" s="35" t="s">
        <v>824</v>
      </c>
      <c r="E518" s="34"/>
      <c r="F518" s="35">
        <v>120.0</v>
      </c>
      <c r="G518" s="34">
        <v>3.0</v>
      </c>
      <c r="H518" s="35">
        <v>5.0</v>
      </c>
      <c r="I518" s="34">
        <v>3.0</v>
      </c>
      <c r="J518" s="35">
        <v>5.0</v>
      </c>
      <c r="K518" s="34">
        <v>85.0</v>
      </c>
      <c r="L518" s="39">
        <f t="shared" si="1"/>
        <v>24</v>
      </c>
      <c r="M518" s="40">
        <v>4.0</v>
      </c>
      <c r="N518" s="41">
        <v>4.0</v>
      </c>
      <c r="O518" s="43">
        <f t="shared" si="2"/>
        <v>11</v>
      </c>
      <c r="P518" s="24"/>
      <c r="Q518" s="54" t="s">
        <v>443</v>
      </c>
      <c r="R518" s="41">
        <v>297.0</v>
      </c>
      <c r="S518" s="45" t="s">
        <v>1589</v>
      </c>
      <c r="T518" s="41" t="s">
        <v>443</v>
      </c>
      <c r="U518" s="28"/>
      <c r="V518" s="68"/>
      <c r="W518" s="24"/>
      <c r="X518" s="51"/>
      <c r="Y518" s="31">
        <v>3.0</v>
      </c>
      <c r="Z518" s="32">
        <v>3.0</v>
      </c>
      <c r="AA518" s="24"/>
      <c r="AB518" s="33"/>
      <c r="AC518" s="33"/>
      <c r="AD518" s="33"/>
    </row>
    <row r="519" ht="15.0" customHeight="1">
      <c r="A519" s="34">
        <v>489.0</v>
      </c>
      <c r="B519" s="35" t="s">
        <v>3699</v>
      </c>
      <c r="C519" s="34" t="s">
        <v>629</v>
      </c>
      <c r="D519" s="35" t="s">
        <v>775</v>
      </c>
      <c r="E519" s="34"/>
      <c r="F519" s="35">
        <v>100.0</v>
      </c>
      <c r="G519" s="34">
        <v>3.0</v>
      </c>
      <c r="H519" s="35">
        <v>3.0</v>
      </c>
      <c r="I519" s="34">
        <v>3.0</v>
      </c>
      <c r="J519" s="35">
        <v>3.0</v>
      </c>
      <c r="K519" s="34">
        <v>80.0</v>
      </c>
      <c r="L519" s="39">
        <f t="shared" si="1"/>
        <v>18</v>
      </c>
      <c r="M519" s="40">
        <v>1.0</v>
      </c>
      <c r="N519" s="41">
        <v>1.0</v>
      </c>
      <c r="O519" s="43">
        <f t="shared" si="2"/>
        <v>10</v>
      </c>
      <c r="P519" s="24"/>
      <c r="Q519" s="54" t="s">
        <v>443</v>
      </c>
      <c r="R519" s="41">
        <v>297.0</v>
      </c>
      <c r="S519" s="45" t="s">
        <v>1589</v>
      </c>
      <c r="T519" s="117" t="s">
        <v>2159</v>
      </c>
      <c r="U519" s="28"/>
      <c r="V519" s="68" t="s">
        <v>3702</v>
      </c>
      <c r="W519" s="24"/>
      <c r="X519" s="51"/>
      <c r="Y519" s="31">
        <v>3.0</v>
      </c>
      <c r="Z519" s="32">
        <v>3.0</v>
      </c>
      <c r="AA519" s="24"/>
      <c r="AB519" s="33"/>
      <c r="AC519" s="33"/>
      <c r="AD519" s="33"/>
    </row>
    <row r="520" ht="15.0" customHeight="1">
      <c r="A520" s="34">
        <v>490.0</v>
      </c>
      <c r="B520" s="35" t="s">
        <v>3703</v>
      </c>
      <c r="C520" s="34" t="s">
        <v>629</v>
      </c>
      <c r="D520" s="35" t="s">
        <v>775</v>
      </c>
      <c r="E520" s="93"/>
      <c r="F520" s="35">
        <v>110.0</v>
      </c>
      <c r="G520" s="34">
        <v>4.0</v>
      </c>
      <c r="H520" s="35">
        <v>4.0</v>
      </c>
      <c r="I520" s="34">
        <v>4.0</v>
      </c>
      <c r="J520" s="35">
        <v>4.0</v>
      </c>
      <c r="K520" s="34">
        <v>100.0</v>
      </c>
      <c r="L520" s="39">
        <f t="shared" si="1"/>
        <v>24</v>
      </c>
      <c r="M520" s="40">
        <v>1.0</v>
      </c>
      <c r="N520" s="41">
        <v>1.0</v>
      </c>
      <c r="O520" s="43">
        <f t="shared" si="2"/>
        <v>15</v>
      </c>
      <c r="P520" s="24"/>
      <c r="Q520" s="40" t="s">
        <v>443</v>
      </c>
      <c r="R520" s="41">
        <v>297.0</v>
      </c>
      <c r="S520" s="45" t="s">
        <v>1589</v>
      </c>
      <c r="T520" s="41" t="s">
        <v>443</v>
      </c>
      <c r="U520" s="28"/>
      <c r="V520" s="68"/>
      <c r="W520" s="24"/>
      <c r="X520" s="51"/>
      <c r="Y520" s="31">
        <v>3.0</v>
      </c>
      <c r="Z520" s="32">
        <v>3.0</v>
      </c>
      <c r="AA520" s="24"/>
      <c r="AB520" s="33"/>
      <c r="AC520" s="33"/>
      <c r="AD520" s="33"/>
    </row>
    <row r="521" ht="15.0" customHeight="1">
      <c r="A521" s="71">
        <v>491.0</v>
      </c>
      <c r="B521" s="73" t="s">
        <v>3705</v>
      </c>
      <c r="C521" s="71" t="s">
        <v>566</v>
      </c>
      <c r="D521" s="73" t="s">
        <v>555</v>
      </c>
      <c r="E521" s="74"/>
      <c r="F521" s="73">
        <v>100.0</v>
      </c>
      <c r="G521" s="71">
        <v>3.0</v>
      </c>
      <c r="H521" s="73">
        <v>3.0</v>
      </c>
      <c r="I521" s="71">
        <v>5.0</v>
      </c>
      <c r="J521" s="73">
        <v>3.0</v>
      </c>
      <c r="K521" s="71">
        <v>125.0</v>
      </c>
      <c r="L521" s="76">
        <f t="shared" si="1"/>
        <v>22</v>
      </c>
      <c r="M521" s="77">
        <v>3.0</v>
      </c>
      <c r="N521" s="79">
        <v>4.0</v>
      </c>
      <c r="O521" s="84">
        <f t="shared" si="2"/>
        <v>24</v>
      </c>
      <c r="P521" s="24"/>
      <c r="Q521" s="77" t="s">
        <v>443</v>
      </c>
      <c r="R521" s="79">
        <v>297.0</v>
      </c>
      <c r="S521" s="86" t="s">
        <v>1589</v>
      </c>
      <c r="T521" s="79" t="s">
        <v>156</v>
      </c>
      <c r="U521" s="28"/>
      <c r="V521" s="92" t="s">
        <v>3707</v>
      </c>
      <c r="W521" s="24"/>
      <c r="X521" s="51"/>
      <c r="Y521" s="31">
        <v>3.0</v>
      </c>
      <c r="Z521" s="32">
        <v>3.0</v>
      </c>
      <c r="AA521" s="24"/>
      <c r="AB521" s="33"/>
      <c r="AC521" s="33"/>
      <c r="AD521" s="33"/>
    </row>
    <row r="522" ht="15.0" customHeight="1">
      <c r="A522" s="71">
        <v>492.0</v>
      </c>
      <c r="B522" s="73" t="s">
        <v>1739</v>
      </c>
      <c r="C522" s="71" t="s">
        <v>601</v>
      </c>
      <c r="D522" s="73" t="s">
        <v>909</v>
      </c>
      <c r="E522" s="74"/>
      <c r="F522" s="73">
        <v>110.0</v>
      </c>
      <c r="G522" s="71">
        <v>4.0</v>
      </c>
      <c r="H522" s="73">
        <v>4.0</v>
      </c>
      <c r="I522" s="71">
        <v>4.0</v>
      </c>
      <c r="J522" s="73">
        <v>4.0</v>
      </c>
      <c r="K522" s="71">
        <v>100.0</v>
      </c>
      <c r="L522" s="76">
        <f t="shared" si="1"/>
        <v>24</v>
      </c>
      <c r="M522" s="77">
        <v>1.0</v>
      </c>
      <c r="N522" s="79">
        <v>1.0</v>
      </c>
      <c r="O522" s="84">
        <f t="shared" si="2"/>
        <v>15</v>
      </c>
      <c r="P522" s="24"/>
      <c r="Q522" s="77" t="s">
        <v>443</v>
      </c>
      <c r="R522" s="79">
        <v>255.0</v>
      </c>
      <c r="S522" s="86" t="s">
        <v>3708</v>
      </c>
      <c r="T522" s="79" t="s">
        <v>443</v>
      </c>
      <c r="U522" s="28"/>
      <c r="V522" s="92"/>
      <c r="W522" s="24"/>
      <c r="X522" s="51"/>
      <c r="Y522" s="31">
        <v>3.0</v>
      </c>
      <c r="Z522" s="32">
        <v>3.0</v>
      </c>
      <c r="AA522" s="24"/>
      <c r="AB522" s="33"/>
      <c r="AC522" s="33"/>
      <c r="AD522" s="33"/>
    </row>
    <row r="523" ht="15.0" customHeight="1">
      <c r="A523" s="71">
        <v>492.0</v>
      </c>
      <c r="B523" s="73" t="s">
        <v>3709</v>
      </c>
      <c r="C523" s="71" t="s">
        <v>2121</v>
      </c>
      <c r="D523" s="73" t="s">
        <v>1051</v>
      </c>
      <c r="E523" s="71"/>
      <c r="F523" s="73">
        <v>110.0</v>
      </c>
      <c r="G523" s="71">
        <v>4.0</v>
      </c>
      <c r="H523" s="73">
        <v>3.0</v>
      </c>
      <c r="I523" s="71">
        <v>5.0</v>
      </c>
      <c r="J523" s="73">
        <v>3.0</v>
      </c>
      <c r="K523" s="71">
        <v>127.0</v>
      </c>
      <c r="L523" s="76">
        <f t="shared" si="1"/>
        <v>24</v>
      </c>
      <c r="M523" s="77">
        <v>1.0</v>
      </c>
      <c r="N523" s="79">
        <v>1.0</v>
      </c>
      <c r="O523" s="84">
        <f t="shared" si="2"/>
        <v>25</v>
      </c>
      <c r="P523" s="24"/>
      <c r="Q523" s="77" t="s">
        <v>443</v>
      </c>
      <c r="R523" s="79">
        <v>255.0</v>
      </c>
      <c r="S523" s="86" t="s">
        <v>3708</v>
      </c>
      <c r="T523" s="79" t="s">
        <v>443</v>
      </c>
      <c r="U523" s="28"/>
      <c r="V523" s="92"/>
      <c r="W523" s="24"/>
      <c r="X523" s="51"/>
      <c r="Y523" s="31">
        <v>3.0</v>
      </c>
      <c r="Z523" s="32">
        <v>3.0</v>
      </c>
      <c r="AA523" s="24"/>
      <c r="AB523" s="33"/>
      <c r="AC523" s="33"/>
      <c r="AD523" s="33"/>
    </row>
    <row r="524" ht="15.0" customHeight="1">
      <c r="A524" s="34">
        <v>493.0</v>
      </c>
      <c r="B524" s="35" t="s">
        <v>3711</v>
      </c>
      <c r="C524" s="34" t="s">
        <v>613</v>
      </c>
      <c r="D524" s="35" t="s">
        <v>905</v>
      </c>
      <c r="E524" s="34"/>
      <c r="F524" s="35">
        <v>120.0</v>
      </c>
      <c r="G524" s="34">
        <v>5.0</v>
      </c>
      <c r="H524" s="35">
        <v>5.0</v>
      </c>
      <c r="I524" s="34">
        <v>5.0</v>
      </c>
      <c r="J524" s="35">
        <v>5.0</v>
      </c>
      <c r="K524" s="34">
        <v>120.0</v>
      </c>
      <c r="L524" s="39">
        <f t="shared" si="1"/>
        <v>30</v>
      </c>
      <c r="M524" s="40">
        <v>5.0</v>
      </c>
      <c r="N524" s="41">
        <v>7.0</v>
      </c>
      <c r="O524" s="43">
        <f t="shared" si="2"/>
        <v>22</v>
      </c>
      <c r="P524" s="24"/>
      <c r="Q524" s="54" t="s">
        <v>443</v>
      </c>
      <c r="R524" s="41">
        <v>297.0</v>
      </c>
      <c r="S524" s="45" t="s">
        <v>3714</v>
      </c>
      <c r="T524" s="41" t="s">
        <v>443</v>
      </c>
      <c r="U524" s="28"/>
      <c r="V524" s="68" t="s">
        <v>3715</v>
      </c>
      <c r="W524" s="24"/>
      <c r="X524" s="51"/>
      <c r="Y524" s="31">
        <v>3.0</v>
      </c>
      <c r="Z524" s="32">
        <v>3.0</v>
      </c>
      <c r="AA524" s="24"/>
      <c r="AB524" s="33"/>
      <c r="AC524" s="33"/>
      <c r="AD524" s="33"/>
    </row>
    <row r="525" ht="15.0" customHeight="1">
      <c r="A525" s="34">
        <v>494.0</v>
      </c>
      <c r="B525" s="35" t="s">
        <v>3716</v>
      </c>
      <c r="C525" s="34" t="s">
        <v>3717</v>
      </c>
      <c r="D525" s="35" t="s">
        <v>1204</v>
      </c>
      <c r="E525" s="34"/>
      <c r="F525" s="35">
        <v>110.0</v>
      </c>
      <c r="G525" s="34">
        <v>4.0</v>
      </c>
      <c r="H525" s="35">
        <v>4.0</v>
      </c>
      <c r="I525" s="34">
        <v>4.0</v>
      </c>
      <c r="J525" s="35">
        <v>4.0</v>
      </c>
      <c r="K525" s="34">
        <v>100.0</v>
      </c>
      <c r="L525" s="39">
        <f t="shared" si="1"/>
        <v>24</v>
      </c>
      <c r="M525" s="40">
        <v>1.0</v>
      </c>
      <c r="N525" s="41">
        <v>1.0</v>
      </c>
      <c r="O525" s="43">
        <f t="shared" si="2"/>
        <v>15</v>
      </c>
      <c r="P525" s="24"/>
      <c r="Q525" s="54" t="s">
        <v>443</v>
      </c>
      <c r="R525" s="41">
        <v>297.0</v>
      </c>
      <c r="S525" s="45" t="s">
        <v>1589</v>
      </c>
      <c r="T525" s="41" t="s">
        <v>443</v>
      </c>
      <c r="U525" s="28"/>
      <c r="V525" s="68" t="s">
        <v>3721</v>
      </c>
      <c r="W525" s="24"/>
      <c r="X525" s="51"/>
      <c r="Y525" s="31">
        <v>3.0</v>
      </c>
      <c r="Z525" s="32">
        <v>3.0</v>
      </c>
      <c r="AA525" s="24"/>
      <c r="AB525" s="33"/>
      <c r="AC525" s="33"/>
      <c r="AD525" s="33"/>
    </row>
    <row r="526" ht="15.0" customHeight="1">
      <c r="A526" s="34">
        <v>495.0</v>
      </c>
      <c r="B526" s="35" t="s">
        <v>3723</v>
      </c>
      <c r="C526" s="34" t="s">
        <v>601</v>
      </c>
      <c r="D526" s="35" t="s">
        <v>295</v>
      </c>
      <c r="E526" s="34" t="s">
        <v>611</v>
      </c>
      <c r="F526" s="35">
        <v>90.0</v>
      </c>
      <c r="G526" s="34">
        <v>2.0</v>
      </c>
      <c r="H526" s="35">
        <v>2.0</v>
      </c>
      <c r="I526" s="34">
        <v>2.0</v>
      </c>
      <c r="J526" s="35">
        <v>2.0</v>
      </c>
      <c r="K526" s="34">
        <v>63.0</v>
      </c>
      <c r="L526" s="39">
        <f t="shared" si="1"/>
        <v>13</v>
      </c>
      <c r="M526" s="40">
        <v>1.0</v>
      </c>
      <c r="N526" s="41">
        <v>1.0</v>
      </c>
      <c r="O526" s="43">
        <f t="shared" si="2"/>
        <v>18</v>
      </c>
      <c r="P526" s="24"/>
      <c r="Q526" s="40">
        <v>2.0</v>
      </c>
      <c r="R526" s="41">
        <v>255.0</v>
      </c>
      <c r="S526" s="45" t="s">
        <v>398</v>
      </c>
      <c r="T526" s="41" t="s">
        <v>662</v>
      </c>
      <c r="U526" s="28"/>
      <c r="V526" s="68"/>
      <c r="W526" s="24"/>
      <c r="X526" s="51"/>
      <c r="Y526" s="31">
        <v>1.0</v>
      </c>
      <c r="Z526" s="32">
        <v>3.0</v>
      </c>
      <c r="AA526" s="24"/>
      <c r="AB526" s="33"/>
      <c r="AC526" s="33"/>
      <c r="AD526" s="33"/>
    </row>
    <row r="527" ht="15.0" customHeight="1">
      <c r="A527" s="71">
        <v>496.0</v>
      </c>
      <c r="B527" s="73" t="s">
        <v>3724</v>
      </c>
      <c r="C527" s="71" t="s">
        <v>601</v>
      </c>
      <c r="D527" s="73" t="s">
        <v>295</v>
      </c>
      <c r="E527" s="71" t="s">
        <v>611</v>
      </c>
      <c r="F527" s="88">
        <v>100.0</v>
      </c>
      <c r="G527" s="74">
        <v>3.0</v>
      </c>
      <c r="H527" s="73">
        <v>3.0</v>
      </c>
      <c r="I527" s="74">
        <v>3.0</v>
      </c>
      <c r="J527" s="73">
        <v>3.0</v>
      </c>
      <c r="K527" s="71">
        <v>83.0</v>
      </c>
      <c r="L527" s="76">
        <f t="shared" si="1"/>
        <v>18</v>
      </c>
      <c r="M527" s="77">
        <v>2.0</v>
      </c>
      <c r="N527" s="79">
        <v>2.0</v>
      </c>
      <c r="O527" s="84">
        <f t="shared" si="2"/>
        <v>16</v>
      </c>
      <c r="P527" s="24"/>
      <c r="Q527" s="77" t="s">
        <v>443</v>
      </c>
      <c r="R527" s="79">
        <v>255.0</v>
      </c>
      <c r="S527" s="86" t="s">
        <v>398</v>
      </c>
      <c r="T527" s="79" t="s">
        <v>662</v>
      </c>
      <c r="U527" s="28"/>
      <c r="V527" s="90"/>
      <c r="W527" s="24"/>
      <c r="X527" s="51"/>
      <c r="Y527" s="31">
        <v>2.0</v>
      </c>
      <c r="Z527" s="32">
        <v>3.0</v>
      </c>
      <c r="AA527" s="24"/>
      <c r="AB527" s="33"/>
      <c r="AC527" s="33"/>
      <c r="AD527" s="33"/>
    </row>
    <row r="528" ht="15.0" customHeight="1">
      <c r="A528" s="71">
        <v>497.0</v>
      </c>
      <c r="B528" s="73" t="s">
        <v>3728</v>
      </c>
      <c r="C528" s="71" t="s">
        <v>601</v>
      </c>
      <c r="D528" s="73" t="s">
        <v>295</v>
      </c>
      <c r="E528" s="150" t="s">
        <v>611</v>
      </c>
      <c r="F528" s="73">
        <v>100.0</v>
      </c>
      <c r="G528" s="71">
        <v>3.0</v>
      </c>
      <c r="H528" s="73">
        <v>3.0</v>
      </c>
      <c r="I528" s="71">
        <v>3.0</v>
      </c>
      <c r="J528" s="73">
        <v>3.0</v>
      </c>
      <c r="K528" s="71">
        <v>113.0</v>
      </c>
      <c r="L528" s="76">
        <f t="shared" si="1"/>
        <v>19</v>
      </c>
      <c r="M528" s="77">
        <v>3.0</v>
      </c>
      <c r="N528" s="79">
        <v>4.0</v>
      </c>
      <c r="O528" s="84">
        <f t="shared" si="2"/>
        <v>19</v>
      </c>
      <c r="P528" s="24"/>
      <c r="Q528" s="77" t="s">
        <v>443</v>
      </c>
      <c r="R528" s="79">
        <v>255.0</v>
      </c>
      <c r="S528" s="86" t="s">
        <v>398</v>
      </c>
      <c r="T528" s="79" t="s">
        <v>662</v>
      </c>
      <c r="U528" s="28"/>
      <c r="V528" s="92" t="s">
        <v>3318</v>
      </c>
      <c r="W528" s="24"/>
      <c r="X528" s="51"/>
      <c r="Y528" s="31">
        <v>3.0</v>
      </c>
      <c r="Z528" s="32">
        <v>3.0</v>
      </c>
      <c r="AA528" s="24"/>
      <c r="AB528" s="33"/>
      <c r="AC528" s="33"/>
      <c r="AD528" s="33"/>
    </row>
    <row r="529" ht="15.0" customHeight="1">
      <c r="A529" s="71">
        <v>498.0</v>
      </c>
      <c r="B529" s="73" t="s">
        <v>3731</v>
      </c>
      <c r="C529" s="71" t="s">
        <v>535</v>
      </c>
      <c r="D529" s="73" t="s">
        <v>536</v>
      </c>
      <c r="E529" s="71" t="s">
        <v>763</v>
      </c>
      <c r="F529" s="73">
        <v>100.0</v>
      </c>
      <c r="G529" s="71">
        <v>3.0</v>
      </c>
      <c r="H529" s="73">
        <v>2.0</v>
      </c>
      <c r="I529" s="71">
        <v>2.0</v>
      </c>
      <c r="J529" s="73">
        <v>2.0</v>
      </c>
      <c r="K529" s="71">
        <v>45.0</v>
      </c>
      <c r="L529" s="76">
        <f t="shared" si="1"/>
        <v>14</v>
      </c>
      <c r="M529" s="77">
        <v>1.0</v>
      </c>
      <c r="N529" s="79">
        <v>1.0</v>
      </c>
      <c r="O529" s="84">
        <f t="shared" si="2"/>
        <v>9</v>
      </c>
      <c r="P529" s="24"/>
      <c r="Q529" s="77">
        <v>2.0</v>
      </c>
      <c r="R529" s="79">
        <v>255.0</v>
      </c>
      <c r="S529" s="86" t="s">
        <v>398</v>
      </c>
      <c r="T529" s="79" t="s">
        <v>153</v>
      </c>
      <c r="U529" s="28"/>
      <c r="V529" s="90"/>
      <c r="W529" s="24"/>
      <c r="X529" s="51"/>
      <c r="Y529" s="31">
        <v>1.0</v>
      </c>
      <c r="Z529" s="32">
        <v>3.0</v>
      </c>
      <c r="AA529" s="24"/>
      <c r="AB529" s="33"/>
      <c r="AC529" s="33"/>
      <c r="AD529" s="33"/>
    </row>
    <row r="530" ht="15.0" customHeight="1">
      <c r="A530" s="34">
        <v>499.0</v>
      </c>
      <c r="B530" s="35" t="s">
        <v>3733</v>
      </c>
      <c r="C530" s="34" t="s">
        <v>2831</v>
      </c>
      <c r="D530" s="35" t="s">
        <v>536</v>
      </c>
      <c r="E530" s="34" t="s">
        <v>763</v>
      </c>
      <c r="F530" s="35">
        <v>100.0</v>
      </c>
      <c r="G530" s="34">
        <v>3.0</v>
      </c>
      <c r="H530" s="35">
        <v>2.0</v>
      </c>
      <c r="I530" s="34">
        <v>3.0</v>
      </c>
      <c r="J530" s="35">
        <v>2.0</v>
      </c>
      <c r="K530" s="34">
        <v>55.0</v>
      </c>
      <c r="L530" s="39">
        <f t="shared" si="1"/>
        <v>15</v>
      </c>
      <c r="M530" s="40">
        <v>2.0</v>
      </c>
      <c r="N530" s="41">
        <v>4.0</v>
      </c>
      <c r="O530" s="43">
        <f t="shared" si="2"/>
        <v>7</v>
      </c>
      <c r="P530" s="24"/>
      <c r="Q530" s="54" t="s">
        <v>443</v>
      </c>
      <c r="R530" s="41">
        <v>255.0</v>
      </c>
      <c r="S530" s="45" t="s">
        <v>398</v>
      </c>
      <c r="T530" s="41" t="s">
        <v>153</v>
      </c>
      <c r="U530" s="28"/>
      <c r="V530" s="55"/>
      <c r="W530" s="24"/>
      <c r="X530" s="51"/>
      <c r="Y530" s="31">
        <v>2.0</v>
      </c>
      <c r="Z530" s="32">
        <v>3.0</v>
      </c>
      <c r="AA530" s="24"/>
      <c r="AB530" s="33"/>
      <c r="AC530" s="33"/>
      <c r="AD530" s="33"/>
    </row>
    <row r="531" ht="15.0" customHeight="1">
      <c r="A531" s="34">
        <v>500.0</v>
      </c>
      <c r="B531" s="35" t="s">
        <v>3735</v>
      </c>
      <c r="C531" s="34" t="s">
        <v>2831</v>
      </c>
      <c r="D531" s="35" t="s">
        <v>536</v>
      </c>
      <c r="E531" s="34" t="s">
        <v>1008</v>
      </c>
      <c r="F531" s="35">
        <v>110.0</v>
      </c>
      <c r="G531" s="34">
        <v>5.0</v>
      </c>
      <c r="H531" s="35">
        <v>3.0</v>
      </c>
      <c r="I531" s="34">
        <v>4.0</v>
      </c>
      <c r="J531" s="35">
        <v>3.0</v>
      </c>
      <c r="K531" s="34">
        <v>65.0</v>
      </c>
      <c r="L531" s="39">
        <f t="shared" si="1"/>
        <v>22</v>
      </c>
      <c r="M531" s="40">
        <v>3.0</v>
      </c>
      <c r="N531" s="41">
        <v>5.0</v>
      </c>
      <c r="O531" s="43">
        <f t="shared" si="2"/>
        <v>6</v>
      </c>
      <c r="P531" s="24"/>
      <c r="Q531" s="54" t="s">
        <v>443</v>
      </c>
      <c r="R531" s="41">
        <v>255.0</v>
      </c>
      <c r="S531" s="45" t="s">
        <v>398</v>
      </c>
      <c r="T531" s="41" t="s">
        <v>153</v>
      </c>
      <c r="U531" s="28"/>
      <c r="V531" s="55" t="s">
        <v>3318</v>
      </c>
      <c r="W531" s="24"/>
      <c r="X531" s="51"/>
      <c r="Y531" s="31">
        <v>3.0</v>
      </c>
      <c r="Z531" s="32">
        <v>3.0</v>
      </c>
      <c r="AA531" s="24"/>
      <c r="AB531" s="33"/>
      <c r="AC531" s="33"/>
      <c r="AD531" s="33"/>
    </row>
    <row r="532" ht="15.0" customHeight="1">
      <c r="A532" s="34">
        <v>501.0</v>
      </c>
      <c r="B532" s="35" t="s">
        <v>3738</v>
      </c>
      <c r="C532" s="34" t="s">
        <v>629</v>
      </c>
      <c r="D532" s="35" t="s">
        <v>652</v>
      </c>
      <c r="E532" s="34" t="s">
        <v>1064</v>
      </c>
      <c r="F532" s="35">
        <v>90.0</v>
      </c>
      <c r="G532" s="34">
        <v>2.0</v>
      </c>
      <c r="H532" s="35">
        <v>2.0</v>
      </c>
      <c r="I532" s="34">
        <v>3.0</v>
      </c>
      <c r="J532" s="35">
        <v>2.0</v>
      </c>
      <c r="K532" s="34">
        <v>45.0</v>
      </c>
      <c r="L532" s="39">
        <f t="shared" si="1"/>
        <v>13</v>
      </c>
      <c r="M532" s="40">
        <v>1.0</v>
      </c>
      <c r="N532" s="41">
        <v>1.0</v>
      </c>
      <c r="O532" s="43">
        <f t="shared" si="2"/>
        <v>9</v>
      </c>
      <c r="P532" s="24"/>
      <c r="Q532" s="40">
        <v>2.0</v>
      </c>
      <c r="R532" s="41">
        <v>255.0</v>
      </c>
      <c r="S532" s="45" t="s">
        <v>398</v>
      </c>
      <c r="T532" s="41" t="s">
        <v>156</v>
      </c>
      <c r="U532" s="28"/>
      <c r="V532" s="55"/>
      <c r="W532" s="24"/>
      <c r="X532" s="51"/>
      <c r="Y532" s="31">
        <v>1.0</v>
      </c>
      <c r="Z532" s="32">
        <v>3.0</v>
      </c>
      <c r="AA532" s="24"/>
      <c r="AB532" s="33"/>
      <c r="AC532" s="33"/>
      <c r="AD532" s="33"/>
    </row>
    <row r="533" ht="15.0" customHeight="1">
      <c r="A533" s="71">
        <v>502.0</v>
      </c>
      <c r="B533" s="73" t="s">
        <v>3740</v>
      </c>
      <c r="C533" s="71" t="s">
        <v>629</v>
      </c>
      <c r="D533" s="73" t="s">
        <v>652</v>
      </c>
      <c r="E533" s="71" t="s">
        <v>1064</v>
      </c>
      <c r="F533" s="73">
        <v>100.0</v>
      </c>
      <c r="G533" s="71">
        <v>3.0</v>
      </c>
      <c r="H533" s="88">
        <v>3.0</v>
      </c>
      <c r="I533" s="71">
        <v>3.0</v>
      </c>
      <c r="J533" s="88">
        <v>3.0</v>
      </c>
      <c r="K533" s="71">
        <v>60.0</v>
      </c>
      <c r="L533" s="76">
        <f t="shared" si="1"/>
        <v>18</v>
      </c>
      <c r="M533" s="77">
        <v>2.0</v>
      </c>
      <c r="N533" s="79">
        <v>2.0</v>
      </c>
      <c r="O533" s="84">
        <f t="shared" si="2"/>
        <v>8</v>
      </c>
      <c r="P533" s="24"/>
      <c r="Q533" s="89" t="s">
        <v>443</v>
      </c>
      <c r="R533" s="79">
        <v>255.0</v>
      </c>
      <c r="S533" s="86" t="s">
        <v>398</v>
      </c>
      <c r="T533" s="79" t="s">
        <v>156</v>
      </c>
      <c r="U533" s="28"/>
      <c r="V533" s="90"/>
      <c r="W533" s="24"/>
      <c r="X533" s="51"/>
      <c r="Y533" s="31">
        <v>2.0</v>
      </c>
      <c r="Z533" s="32">
        <v>3.0</v>
      </c>
      <c r="AA533" s="24"/>
      <c r="AB533" s="33"/>
      <c r="AC533" s="33"/>
      <c r="AD533" s="33"/>
    </row>
    <row r="534" ht="15.0" customHeight="1">
      <c r="A534" s="71">
        <v>503.0</v>
      </c>
      <c r="B534" s="73" t="s">
        <v>3742</v>
      </c>
      <c r="C534" s="71" t="s">
        <v>629</v>
      </c>
      <c r="D534" s="73" t="s">
        <v>652</v>
      </c>
      <c r="E534" s="71" t="s">
        <v>1064</v>
      </c>
      <c r="F534" s="73">
        <v>100.0</v>
      </c>
      <c r="G534" s="71">
        <v>4.0</v>
      </c>
      <c r="H534" s="73">
        <v>3.0</v>
      </c>
      <c r="I534" s="71">
        <v>4.0</v>
      </c>
      <c r="J534" s="73">
        <v>3.0</v>
      </c>
      <c r="K534" s="71">
        <v>70.0</v>
      </c>
      <c r="L534" s="76">
        <f t="shared" si="1"/>
        <v>20</v>
      </c>
      <c r="M534" s="77">
        <v>4.0</v>
      </c>
      <c r="N534" s="79">
        <v>4.0</v>
      </c>
      <c r="O534" s="84">
        <f t="shared" si="2"/>
        <v>8</v>
      </c>
      <c r="P534" s="24"/>
      <c r="Q534" s="89" t="s">
        <v>443</v>
      </c>
      <c r="R534" s="79">
        <v>255.0</v>
      </c>
      <c r="S534" s="86" t="s">
        <v>398</v>
      </c>
      <c r="T534" s="79" t="s">
        <v>156</v>
      </c>
      <c r="U534" s="28"/>
      <c r="V534" s="90" t="s">
        <v>3318</v>
      </c>
      <c r="W534" s="24"/>
      <c r="X534" s="51"/>
      <c r="Y534" s="31">
        <v>3.0</v>
      </c>
      <c r="Z534" s="32">
        <v>3.0</v>
      </c>
      <c r="AA534" s="24"/>
      <c r="AB534" s="33"/>
      <c r="AC534" s="33"/>
      <c r="AD534" s="33"/>
    </row>
    <row r="535" ht="15.0" customHeight="1">
      <c r="A535" s="71">
        <v>504.0</v>
      </c>
      <c r="B535" s="73" t="s">
        <v>3745</v>
      </c>
      <c r="C535" s="71" t="s">
        <v>613</v>
      </c>
      <c r="D535" s="73" t="s">
        <v>1828</v>
      </c>
      <c r="E535" s="71" t="s">
        <v>541</v>
      </c>
      <c r="F535" s="73">
        <v>90.0</v>
      </c>
      <c r="G535" s="71">
        <v>2.0</v>
      </c>
      <c r="H535" s="73">
        <v>2.0</v>
      </c>
      <c r="I535" s="71">
        <v>2.0</v>
      </c>
      <c r="J535" s="73">
        <v>2.0</v>
      </c>
      <c r="K535" s="71">
        <v>42.0</v>
      </c>
      <c r="L535" s="76">
        <f t="shared" si="1"/>
        <v>12</v>
      </c>
      <c r="M535" s="77">
        <v>1.0</v>
      </c>
      <c r="N535" s="79">
        <v>2.0</v>
      </c>
      <c r="O535" s="84">
        <f t="shared" si="2"/>
        <v>6</v>
      </c>
      <c r="P535" s="24"/>
      <c r="Q535" s="77">
        <v>2.0</v>
      </c>
      <c r="R535" s="79">
        <v>45.0</v>
      </c>
      <c r="S535" s="86" t="s">
        <v>398</v>
      </c>
      <c r="T535" s="79" t="s">
        <v>153</v>
      </c>
      <c r="U535" s="28"/>
      <c r="V535" s="90"/>
      <c r="W535" s="24"/>
      <c r="X535" s="51"/>
      <c r="Y535" s="31">
        <v>1.0</v>
      </c>
      <c r="Z535" s="32">
        <v>2.0</v>
      </c>
      <c r="AA535" s="24"/>
      <c r="AB535" s="33"/>
      <c r="AC535" s="33"/>
      <c r="AD535" s="33"/>
    </row>
    <row r="536" ht="15.0" customHeight="1">
      <c r="A536" s="34">
        <v>505.0</v>
      </c>
      <c r="B536" s="35" t="s">
        <v>3747</v>
      </c>
      <c r="C536" s="34" t="s">
        <v>613</v>
      </c>
      <c r="D536" s="35" t="s">
        <v>3748</v>
      </c>
      <c r="E536" s="34" t="s">
        <v>541</v>
      </c>
      <c r="F536" s="53">
        <v>100.0</v>
      </c>
      <c r="G536" s="34">
        <v>3.0</v>
      </c>
      <c r="H536" s="35">
        <v>3.0</v>
      </c>
      <c r="I536" s="93">
        <v>3.0</v>
      </c>
      <c r="J536" s="35">
        <v>3.0</v>
      </c>
      <c r="K536" s="34">
        <v>77.0</v>
      </c>
      <c r="L536" s="39">
        <f t="shared" si="1"/>
        <v>18</v>
      </c>
      <c r="M536" s="40">
        <v>2.0</v>
      </c>
      <c r="N536" s="41">
        <v>3.0</v>
      </c>
      <c r="O536" s="43">
        <f t="shared" si="2"/>
        <v>9</v>
      </c>
      <c r="P536" s="24"/>
      <c r="Q536" s="54" t="s">
        <v>443</v>
      </c>
      <c r="R536" s="41">
        <v>45.0</v>
      </c>
      <c r="S536" s="45" t="s">
        <v>398</v>
      </c>
      <c r="T536" s="41" t="s">
        <v>153</v>
      </c>
      <c r="U536" s="28"/>
      <c r="V536" s="55"/>
      <c r="W536" s="24"/>
      <c r="X536" s="51"/>
      <c r="Y536" s="31">
        <v>3.0</v>
      </c>
      <c r="Z536" s="32">
        <v>3.0</v>
      </c>
      <c r="AA536" s="24"/>
      <c r="AB536" s="33"/>
      <c r="AC536" s="33"/>
      <c r="AD536" s="33"/>
    </row>
    <row r="537" ht="15.0" customHeight="1">
      <c r="A537" s="34">
        <v>506.0</v>
      </c>
      <c r="B537" s="35" t="s">
        <v>3750</v>
      </c>
      <c r="C537" s="34" t="s">
        <v>613</v>
      </c>
      <c r="D537" s="35" t="s">
        <v>3751</v>
      </c>
      <c r="E537" s="34" t="s">
        <v>678</v>
      </c>
      <c r="F537" s="35">
        <v>90.0</v>
      </c>
      <c r="G537" s="93">
        <v>3.0</v>
      </c>
      <c r="H537" s="35">
        <v>2.0</v>
      </c>
      <c r="I537" s="34">
        <v>1.0</v>
      </c>
      <c r="J537" s="35">
        <v>2.0</v>
      </c>
      <c r="K537" s="34">
        <v>55.0</v>
      </c>
      <c r="L537" s="39">
        <f t="shared" si="1"/>
        <v>12</v>
      </c>
      <c r="M537" s="40">
        <v>2.0</v>
      </c>
      <c r="N537" s="41">
        <v>1.0</v>
      </c>
      <c r="O537" s="43">
        <f t="shared" si="2"/>
        <v>14</v>
      </c>
      <c r="P537" s="24"/>
      <c r="Q537" s="54">
        <v>2.0</v>
      </c>
      <c r="R537" s="41">
        <v>45.0</v>
      </c>
      <c r="S537" s="45" t="s">
        <v>398</v>
      </c>
      <c r="T537" s="41" t="s">
        <v>153</v>
      </c>
      <c r="U537" s="28"/>
      <c r="V537" s="55"/>
      <c r="W537" s="24"/>
      <c r="X537" s="51"/>
      <c r="Y537" s="31">
        <v>1.0</v>
      </c>
      <c r="Z537" s="32">
        <v>3.0</v>
      </c>
      <c r="AA537" s="24"/>
      <c r="AB537" s="33"/>
      <c r="AC537" s="33"/>
      <c r="AD537" s="33"/>
    </row>
    <row r="538" ht="15.0" customHeight="1">
      <c r="A538" s="34">
        <v>507.0</v>
      </c>
      <c r="B538" s="35" t="s">
        <v>3754</v>
      </c>
      <c r="C538" s="34" t="s">
        <v>613</v>
      </c>
      <c r="D538" s="35" t="s">
        <v>3755</v>
      </c>
      <c r="E538" s="34" t="s">
        <v>1047</v>
      </c>
      <c r="F538" s="35">
        <v>100.0</v>
      </c>
      <c r="G538" s="34">
        <v>3.0</v>
      </c>
      <c r="H538" s="35">
        <v>3.0</v>
      </c>
      <c r="I538" s="34">
        <v>2.0</v>
      </c>
      <c r="J538" s="35">
        <v>3.0</v>
      </c>
      <c r="K538" s="34">
        <v>60.0</v>
      </c>
      <c r="L538" s="39">
        <f t="shared" si="1"/>
        <v>17</v>
      </c>
      <c r="M538" s="40">
        <v>2.0</v>
      </c>
      <c r="N538" s="41">
        <v>2.0</v>
      </c>
      <c r="O538" s="43">
        <f t="shared" si="2"/>
        <v>8</v>
      </c>
      <c r="P538" s="24"/>
      <c r="Q538" s="40" t="s">
        <v>443</v>
      </c>
      <c r="R538" s="41">
        <v>180.0</v>
      </c>
      <c r="S538" s="45" t="s">
        <v>398</v>
      </c>
      <c r="T538" s="41" t="s">
        <v>153</v>
      </c>
      <c r="U538" s="28"/>
      <c r="V538" s="68"/>
      <c r="W538" s="24"/>
      <c r="X538" s="51"/>
      <c r="Y538" s="31">
        <v>2.0</v>
      </c>
      <c r="Z538" s="32">
        <v>3.0</v>
      </c>
      <c r="AA538" s="24"/>
      <c r="AB538" s="33"/>
      <c r="AC538" s="33"/>
      <c r="AD538" s="33"/>
    </row>
    <row r="539" ht="15.0" customHeight="1">
      <c r="A539" s="71">
        <v>508.0</v>
      </c>
      <c r="B539" s="73" t="s">
        <v>3759</v>
      </c>
      <c r="C539" s="71" t="s">
        <v>613</v>
      </c>
      <c r="D539" s="73" t="s">
        <v>3755</v>
      </c>
      <c r="E539" s="71" t="s">
        <v>1047</v>
      </c>
      <c r="F539" s="73">
        <v>100.0</v>
      </c>
      <c r="G539" s="71">
        <v>4.0</v>
      </c>
      <c r="H539" s="73">
        <v>3.0</v>
      </c>
      <c r="I539" s="71">
        <v>2.0</v>
      </c>
      <c r="J539" s="73">
        <v>3.0</v>
      </c>
      <c r="K539" s="71">
        <v>80.0</v>
      </c>
      <c r="L539" s="76">
        <f t="shared" si="1"/>
        <v>18</v>
      </c>
      <c r="M539" s="77">
        <v>3.0</v>
      </c>
      <c r="N539" s="79">
        <v>4.0</v>
      </c>
      <c r="O539" s="84">
        <f t="shared" si="2"/>
        <v>10</v>
      </c>
      <c r="P539" s="24"/>
      <c r="Q539" s="89" t="s">
        <v>443</v>
      </c>
      <c r="R539" s="79">
        <v>255.0</v>
      </c>
      <c r="S539" s="86" t="s">
        <v>398</v>
      </c>
      <c r="T539" s="79" t="s">
        <v>153</v>
      </c>
      <c r="U539" s="28"/>
      <c r="V539" s="90"/>
      <c r="W539" s="24"/>
      <c r="X539" s="51"/>
      <c r="Y539" s="31">
        <v>3.0</v>
      </c>
      <c r="Z539" s="32">
        <v>3.0</v>
      </c>
      <c r="AA539" s="24"/>
      <c r="AB539" s="33"/>
      <c r="AC539" s="33"/>
      <c r="AD539" s="33"/>
    </row>
    <row r="540" ht="15.0" customHeight="1">
      <c r="A540" s="71">
        <v>509.0</v>
      </c>
      <c r="B540" s="73" t="s">
        <v>3761</v>
      </c>
      <c r="C540" s="71" t="s">
        <v>566</v>
      </c>
      <c r="D540" s="73" t="s">
        <v>3762</v>
      </c>
      <c r="E540" s="71" t="s">
        <v>968</v>
      </c>
      <c r="F540" s="73">
        <v>90.0</v>
      </c>
      <c r="G540" s="71">
        <v>2.0</v>
      </c>
      <c r="H540" s="73">
        <v>2.0</v>
      </c>
      <c r="I540" s="71">
        <v>2.0</v>
      </c>
      <c r="J540" s="73">
        <v>2.0</v>
      </c>
      <c r="K540" s="71">
        <v>66.0</v>
      </c>
      <c r="L540" s="76">
        <f t="shared" si="1"/>
        <v>13</v>
      </c>
      <c r="M540" s="77">
        <v>1.0</v>
      </c>
      <c r="N540" s="79">
        <v>2.0</v>
      </c>
      <c r="O540" s="84">
        <f t="shared" si="2"/>
        <v>13</v>
      </c>
      <c r="P540" s="24"/>
      <c r="Q540" s="77">
        <v>2.0</v>
      </c>
      <c r="R540" s="79">
        <v>45.0</v>
      </c>
      <c r="S540" s="86" t="s">
        <v>398</v>
      </c>
      <c r="T540" s="79" t="s">
        <v>831</v>
      </c>
      <c r="U540" s="28"/>
      <c r="V540" s="92"/>
      <c r="W540" s="24"/>
      <c r="X540" s="51"/>
      <c r="Y540" s="31">
        <v>1.0</v>
      </c>
      <c r="Z540" s="32">
        <v>2.0</v>
      </c>
      <c r="AA540" s="24"/>
      <c r="AB540" s="33"/>
      <c r="AC540" s="33"/>
      <c r="AD540" s="33"/>
    </row>
    <row r="541" ht="15.0" customHeight="1">
      <c r="A541" s="71">
        <v>510.0</v>
      </c>
      <c r="B541" s="73" t="s">
        <v>3764</v>
      </c>
      <c r="C541" s="71" t="s">
        <v>566</v>
      </c>
      <c r="D541" s="73" t="s">
        <v>3762</v>
      </c>
      <c r="E541" s="71" t="s">
        <v>968</v>
      </c>
      <c r="F541" s="73">
        <v>100.0</v>
      </c>
      <c r="G541" s="71">
        <v>3.0</v>
      </c>
      <c r="H541" s="73">
        <v>2.0</v>
      </c>
      <c r="I541" s="71">
        <v>3.0</v>
      </c>
      <c r="J541" s="73">
        <v>2.0</v>
      </c>
      <c r="K541" s="71">
        <v>106.0</v>
      </c>
      <c r="L541" s="76">
        <f t="shared" si="1"/>
        <v>17</v>
      </c>
      <c r="M541" s="77">
        <v>2.0</v>
      </c>
      <c r="N541" s="79">
        <v>3.0</v>
      </c>
      <c r="O541" s="84">
        <f t="shared" si="2"/>
        <v>17</v>
      </c>
      <c r="P541" s="24"/>
      <c r="Q541" s="89" t="s">
        <v>443</v>
      </c>
      <c r="R541" s="79">
        <v>210.0</v>
      </c>
      <c r="S541" s="86" t="s">
        <v>398</v>
      </c>
      <c r="T541" s="79" t="s">
        <v>831</v>
      </c>
      <c r="U541" s="28"/>
      <c r="V541" s="90"/>
      <c r="W541" s="24"/>
      <c r="X541" s="51"/>
      <c r="Y541" s="31">
        <v>3.0</v>
      </c>
      <c r="Z541" s="32">
        <v>3.0</v>
      </c>
      <c r="AA541" s="24"/>
      <c r="AB541" s="33"/>
      <c r="AC541" s="33"/>
      <c r="AD541" s="33"/>
    </row>
    <row r="542" ht="15.0" customHeight="1">
      <c r="A542" s="34">
        <v>511.0</v>
      </c>
      <c r="B542" s="35" t="s">
        <v>3767</v>
      </c>
      <c r="C542" s="34" t="s">
        <v>601</v>
      </c>
      <c r="D542" s="35" t="s">
        <v>737</v>
      </c>
      <c r="E542" s="34" t="s">
        <v>295</v>
      </c>
      <c r="F542" s="35">
        <v>90.0</v>
      </c>
      <c r="G542" s="34">
        <v>2.0</v>
      </c>
      <c r="H542" s="35">
        <v>2.0</v>
      </c>
      <c r="I542" s="34">
        <v>2.0</v>
      </c>
      <c r="J542" s="35">
        <v>2.0</v>
      </c>
      <c r="K542" s="34">
        <v>64.0</v>
      </c>
      <c r="L542" s="39">
        <f t="shared" si="1"/>
        <v>13</v>
      </c>
      <c r="M542" s="40">
        <v>1.0</v>
      </c>
      <c r="N542" s="41">
        <v>2.0</v>
      </c>
      <c r="O542" s="43">
        <f t="shared" si="2"/>
        <v>13</v>
      </c>
      <c r="P542" s="24"/>
      <c r="Q542" s="40">
        <v>2.0</v>
      </c>
      <c r="R542" s="41">
        <v>110.0</v>
      </c>
      <c r="S542" s="45" t="s">
        <v>994</v>
      </c>
      <c r="T542" s="41" t="s">
        <v>831</v>
      </c>
      <c r="U542" s="28"/>
      <c r="V542" s="55"/>
      <c r="W542" s="24"/>
      <c r="X542" s="51"/>
      <c r="Y542" s="31">
        <v>1.0</v>
      </c>
      <c r="Z542" s="32">
        <v>2.0</v>
      </c>
      <c r="AA542" s="24"/>
      <c r="AB542" s="33"/>
      <c r="AC542" s="33"/>
      <c r="AD542" s="33"/>
    </row>
    <row r="543" ht="15.0" customHeight="1">
      <c r="A543" s="34">
        <v>512.0</v>
      </c>
      <c r="B543" s="35" t="s">
        <v>3770</v>
      </c>
      <c r="C543" s="34" t="s">
        <v>601</v>
      </c>
      <c r="D543" s="35" t="s">
        <v>737</v>
      </c>
      <c r="E543" s="34" t="s">
        <v>295</v>
      </c>
      <c r="F543" s="35">
        <v>100.0</v>
      </c>
      <c r="G543" s="34">
        <v>4.0</v>
      </c>
      <c r="H543" s="35">
        <v>3.0</v>
      </c>
      <c r="I543" s="34">
        <v>4.0</v>
      </c>
      <c r="J543" s="35">
        <v>3.0</v>
      </c>
      <c r="K543" s="34">
        <v>101.0</v>
      </c>
      <c r="L543" s="39">
        <f t="shared" si="1"/>
        <v>21</v>
      </c>
      <c r="M543" s="40">
        <v>2.0</v>
      </c>
      <c r="N543" s="41">
        <v>3.0</v>
      </c>
      <c r="O543" s="43">
        <f t="shared" si="2"/>
        <v>16</v>
      </c>
      <c r="P543" s="24"/>
      <c r="Q543" s="54" t="s">
        <v>443</v>
      </c>
      <c r="R543" s="41">
        <v>225.0</v>
      </c>
      <c r="S543" s="45" t="s">
        <v>994</v>
      </c>
      <c r="T543" s="41" t="s">
        <v>831</v>
      </c>
      <c r="U543" s="28"/>
      <c r="V543" s="55"/>
      <c r="W543" s="24"/>
      <c r="X543" s="51"/>
      <c r="Y543" s="31">
        <v>3.0</v>
      </c>
      <c r="Z543" s="32">
        <v>3.0</v>
      </c>
      <c r="AA543" s="24"/>
      <c r="AB543" s="33"/>
      <c r="AC543" s="33"/>
      <c r="AD543" s="33"/>
    </row>
    <row r="544" ht="15.0" customHeight="1">
      <c r="A544" s="34">
        <v>513.0</v>
      </c>
      <c r="B544" s="35" t="s">
        <v>3772</v>
      </c>
      <c r="C544" s="34" t="s">
        <v>535</v>
      </c>
      <c r="D544" s="35" t="s">
        <v>737</v>
      </c>
      <c r="E544" s="34" t="s">
        <v>536</v>
      </c>
      <c r="F544" s="35">
        <v>90.0</v>
      </c>
      <c r="G544" s="34">
        <v>2.0</v>
      </c>
      <c r="H544" s="35">
        <v>2.0</v>
      </c>
      <c r="I544" s="34">
        <v>2.0</v>
      </c>
      <c r="J544" s="35">
        <v>2.0</v>
      </c>
      <c r="K544" s="34">
        <v>64.0</v>
      </c>
      <c r="L544" s="39">
        <f t="shared" si="1"/>
        <v>13</v>
      </c>
      <c r="M544" s="40">
        <v>1.0</v>
      </c>
      <c r="N544" s="41">
        <v>2.0</v>
      </c>
      <c r="O544" s="43">
        <f t="shared" si="2"/>
        <v>13</v>
      </c>
      <c r="P544" s="24"/>
      <c r="Q544" s="54">
        <v>2.0</v>
      </c>
      <c r="R544" s="41">
        <v>110.0</v>
      </c>
      <c r="S544" s="45" t="s">
        <v>930</v>
      </c>
      <c r="T544" s="41" t="s">
        <v>831</v>
      </c>
      <c r="U544" s="28"/>
      <c r="V544" s="55"/>
      <c r="W544" s="24"/>
      <c r="X544" s="51"/>
      <c r="Y544" s="31">
        <v>1.0</v>
      </c>
      <c r="Z544" s="32">
        <v>2.0</v>
      </c>
      <c r="AA544" s="24"/>
      <c r="AB544" s="33"/>
      <c r="AC544" s="33"/>
      <c r="AD544" s="33"/>
    </row>
    <row r="545" ht="15.0" customHeight="1">
      <c r="A545" s="71">
        <v>514.0</v>
      </c>
      <c r="B545" s="73" t="s">
        <v>3774</v>
      </c>
      <c r="C545" s="71" t="s">
        <v>535</v>
      </c>
      <c r="D545" s="73" t="s">
        <v>737</v>
      </c>
      <c r="E545" s="71" t="s">
        <v>536</v>
      </c>
      <c r="F545" s="73">
        <v>100.0</v>
      </c>
      <c r="G545" s="71">
        <v>4.0</v>
      </c>
      <c r="H545" s="73">
        <v>3.0</v>
      </c>
      <c r="I545" s="71">
        <v>4.0</v>
      </c>
      <c r="J545" s="73">
        <v>3.0</v>
      </c>
      <c r="K545" s="71">
        <v>101.0</v>
      </c>
      <c r="L545" s="76">
        <f t="shared" si="1"/>
        <v>21</v>
      </c>
      <c r="M545" s="77">
        <v>2.0</v>
      </c>
      <c r="N545" s="79">
        <v>3.0</v>
      </c>
      <c r="O545" s="84">
        <f t="shared" si="2"/>
        <v>16</v>
      </c>
      <c r="P545" s="24"/>
      <c r="Q545" s="89" t="s">
        <v>443</v>
      </c>
      <c r="R545" s="79">
        <v>225.0</v>
      </c>
      <c r="S545" s="86" t="s">
        <v>930</v>
      </c>
      <c r="T545" s="79" t="s">
        <v>831</v>
      </c>
      <c r="U545" s="28"/>
      <c r="V545" s="90"/>
      <c r="W545" s="24"/>
      <c r="X545" s="51"/>
      <c r="Y545" s="31">
        <v>3.0</v>
      </c>
      <c r="Z545" s="32">
        <v>3.0</v>
      </c>
      <c r="AA545" s="24"/>
      <c r="AB545" s="33"/>
      <c r="AC545" s="33"/>
      <c r="AD545" s="33"/>
    </row>
    <row r="546" ht="15.0" customHeight="1">
      <c r="A546" s="71">
        <v>515.0</v>
      </c>
      <c r="B546" s="73" t="s">
        <v>3777</v>
      </c>
      <c r="C546" s="71" t="s">
        <v>629</v>
      </c>
      <c r="D546" s="73" t="s">
        <v>737</v>
      </c>
      <c r="E546" s="71" t="s">
        <v>652</v>
      </c>
      <c r="F546" s="73">
        <v>90.0</v>
      </c>
      <c r="G546" s="71">
        <v>2.0</v>
      </c>
      <c r="H546" s="73">
        <v>2.0</v>
      </c>
      <c r="I546" s="71">
        <v>2.0</v>
      </c>
      <c r="J546" s="73">
        <v>2.0</v>
      </c>
      <c r="K546" s="71">
        <v>64.0</v>
      </c>
      <c r="L546" s="76">
        <f t="shared" si="1"/>
        <v>13</v>
      </c>
      <c r="M546" s="77">
        <v>1.0</v>
      </c>
      <c r="N546" s="79">
        <v>2.0</v>
      </c>
      <c r="O546" s="84">
        <f t="shared" si="2"/>
        <v>13</v>
      </c>
      <c r="P546" s="24"/>
      <c r="Q546" s="89">
        <v>2.0</v>
      </c>
      <c r="R546" s="79">
        <v>110.0</v>
      </c>
      <c r="S546" s="86" t="s">
        <v>1126</v>
      </c>
      <c r="T546" s="79" t="s">
        <v>831</v>
      </c>
      <c r="U546" s="28"/>
      <c r="V546" s="92"/>
      <c r="W546" s="24"/>
      <c r="X546" s="51"/>
      <c r="Y546" s="31">
        <v>1.0</v>
      </c>
      <c r="Z546" s="32">
        <v>2.0</v>
      </c>
      <c r="AA546" s="24"/>
      <c r="AB546" s="33"/>
      <c r="AC546" s="33"/>
      <c r="AD546" s="33"/>
    </row>
    <row r="547" ht="15.0" customHeight="1">
      <c r="A547" s="71">
        <v>516.0</v>
      </c>
      <c r="B547" s="73" t="s">
        <v>3780</v>
      </c>
      <c r="C547" s="71" t="s">
        <v>629</v>
      </c>
      <c r="D547" s="73" t="s">
        <v>737</v>
      </c>
      <c r="E547" s="71" t="s">
        <v>652</v>
      </c>
      <c r="F547" s="73">
        <v>100.0</v>
      </c>
      <c r="G547" s="71">
        <v>4.0</v>
      </c>
      <c r="H547" s="73">
        <v>3.0</v>
      </c>
      <c r="I547" s="71">
        <v>4.0</v>
      </c>
      <c r="J547" s="73">
        <v>3.0</v>
      </c>
      <c r="K547" s="71">
        <v>101.0</v>
      </c>
      <c r="L547" s="76">
        <f t="shared" si="1"/>
        <v>21</v>
      </c>
      <c r="M547" s="77">
        <v>2.0</v>
      </c>
      <c r="N547" s="79">
        <v>3.0</v>
      </c>
      <c r="O547" s="84">
        <f t="shared" si="2"/>
        <v>16</v>
      </c>
      <c r="P547" s="24"/>
      <c r="Q547" s="77" t="s">
        <v>443</v>
      </c>
      <c r="R547" s="79">
        <v>225.0</v>
      </c>
      <c r="S547" s="86" t="s">
        <v>1126</v>
      </c>
      <c r="T547" s="79" t="s">
        <v>831</v>
      </c>
      <c r="U547" s="28"/>
      <c r="V547" s="87"/>
      <c r="W547" s="24"/>
      <c r="X547" s="51"/>
      <c r="Y547" s="31">
        <v>3.0</v>
      </c>
      <c r="Z547" s="32">
        <v>3.0</v>
      </c>
      <c r="AA547" s="24"/>
      <c r="AB547" s="33"/>
      <c r="AC547" s="33"/>
      <c r="AD547" s="33"/>
    </row>
    <row r="548" ht="15.0" customHeight="1">
      <c r="A548" s="34">
        <v>517.0</v>
      </c>
      <c r="B548" s="35" t="s">
        <v>3783</v>
      </c>
      <c r="C548" s="34" t="s">
        <v>620</v>
      </c>
      <c r="D548" s="35" t="s">
        <v>3784</v>
      </c>
      <c r="E548" s="34" t="s">
        <v>1169</v>
      </c>
      <c r="F548" s="35">
        <v>100.0</v>
      </c>
      <c r="G548" s="34">
        <v>1.0</v>
      </c>
      <c r="H548" s="35">
        <v>2.0</v>
      </c>
      <c r="I548" s="34">
        <v>3.0</v>
      </c>
      <c r="J548" s="35">
        <v>2.0</v>
      </c>
      <c r="K548" s="34">
        <v>24.0</v>
      </c>
      <c r="L548" s="39">
        <f t="shared" si="1"/>
        <v>12</v>
      </c>
      <c r="M548" s="40">
        <v>1.0</v>
      </c>
      <c r="N548" s="41">
        <v>2.0</v>
      </c>
      <c r="O548" s="43">
        <f t="shared" si="2"/>
        <v>5</v>
      </c>
      <c r="P548" s="24"/>
      <c r="Q548" s="54">
        <v>2.0</v>
      </c>
      <c r="R548" s="41">
        <v>110.0</v>
      </c>
      <c r="S548" s="45" t="s">
        <v>880</v>
      </c>
      <c r="T548" s="41" t="s">
        <v>156</v>
      </c>
      <c r="U548" s="28"/>
      <c r="V548" s="55" t="s">
        <v>3670</v>
      </c>
      <c r="W548" s="24"/>
      <c r="X548" s="51"/>
      <c r="Y548" s="31">
        <v>1.0</v>
      </c>
      <c r="Z548" s="32">
        <v>2.0</v>
      </c>
      <c r="AA548" s="24"/>
      <c r="AB548" s="33"/>
      <c r="AC548" s="33"/>
      <c r="AD548" s="33"/>
    </row>
    <row r="549" ht="15.0" customHeight="1">
      <c r="A549" s="34">
        <v>518.0</v>
      </c>
      <c r="B549" s="35" t="s">
        <v>3787</v>
      </c>
      <c r="C549" s="34" t="s">
        <v>620</v>
      </c>
      <c r="D549" s="35" t="s">
        <v>3784</v>
      </c>
      <c r="E549" s="34" t="s">
        <v>1169</v>
      </c>
      <c r="F549" s="35">
        <v>120.0</v>
      </c>
      <c r="G549" s="34">
        <v>2.0</v>
      </c>
      <c r="H549" s="35">
        <v>3.0</v>
      </c>
      <c r="I549" s="34">
        <v>4.0</v>
      </c>
      <c r="J549" s="35">
        <v>3.0</v>
      </c>
      <c r="K549" s="34">
        <v>29.0</v>
      </c>
      <c r="L549" s="39">
        <f t="shared" si="1"/>
        <v>19</v>
      </c>
      <c r="M549" s="40">
        <v>2.0</v>
      </c>
      <c r="N549" s="41">
        <v>4.0</v>
      </c>
      <c r="O549" s="43">
        <f t="shared" si="2"/>
        <v>5</v>
      </c>
      <c r="P549" s="24"/>
      <c r="Q549" s="54" t="s">
        <v>443</v>
      </c>
      <c r="R549" s="41">
        <v>225.0</v>
      </c>
      <c r="S549" s="45" t="s">
        <v>880</v>
      </c>
      <c r="T549" s="41" t="s">
        <v>156</v>
      </c>
      <c r="U549" s="28"/>
      <c r="V549" s="55" t="s">
        <v>3670</v>
      </c>
      <c r="W549" s="24"/>
      <c r="X549" s="51"/>
      <c r="Y549" s="31">
        <v>3.0</v>
      </c>
      <c r="Z549" s="32">
        <v>3.0</v>
      </c>
      <c r="AA549" s="24"/>
      <c r="AB549" s="33"/>
      <c r="AC549" s="33"/>
      <c r="AD549" s="33"/>
    </row>
    <row r="550" ht="15.0" customHeight="1">
      <c r="A550" s="34">
        <v>519.0</v>
      </c>
      <c r="B550" s="35" t="s">
        <v>3790</v>
      </c>
      <c r="C550" s="34" t="s">
        <v>727</v>
      </c>
      <c r="D550" s="35" t="s">
        <v>3791</v>
      </c>
      <c r="E550" s="34" t="s">
        <v>1017</v>
      </c>
      <c r="F550" s="35">
        <v>90.0</v>
      </c>
      <c r="G550" s="34">
        <v>2.0</v>
      </c>
      <c r="H550" s="35">
        <v>2.0</v>
      </c>
      <c r="I550" s="34">
        <v>2.0</v>
      </c>
      <c r="J550" s="35">
        <v>2.0</v>
      </c>
      <c r="K550" s="34">
        <v>43.0</v>
      </c>
      <c r="L550" s="39">
        <f t="shared" si="1"/>
        <v>12</v>
      </c>
      <c r="M550" s="40">
        <v>1.0</v>
      </c>
      <c r="N550" s="41">
        <v>1.0</v>
      </c>
      <c r="O550" s="43">
        <f t="shared" si="2"/>
        <v>9</v>
      </c>
      <c r="P550" s="24"/>
      <c r="Q550" s="40">
        <v>2.0</v>
      </c>
      <c r="R550" s="41">
        <v>45.0</v>
      </c>
      <c r="S550" s="45" t="s">
        <v>398</v>
      </c>
      <c r="T550" s="41" t="s">
        <v>153</v>
      </c>
      <c r="U550" s="28"/>
      <c r="V550" s="68"/>
      <c r="W550" s="24"/>
      <c r="X550" s="51"/>
      <c r="Y550" s="31">
        <v>1.0</v>
      </c>
      <c r="Z550" s="32">
        <v>3.0</v>
      </c>
      <c r="AA550" s="24"/>
      <c r="AB550" s="33"/>
      <c r="AC550" s="33"/>
      <c r="AD550" s="33"/>
    </row>
    <row r="551" ht="15.0" customHeight="1">
      <c r="A551" s="71">
        <v>520.0</v>
      </c>
      <c r="B551" s="73" t="s">
        <v>3793</v>
      </c>
      <c r="C551" s="71" t="s">
        <v>727</v>
      </c>
      <c r="D551" s="73" t="s">
        <v>3791</v>
      </c>
      <c r="E551" s="71" t="s">
        <v>1017</v>
      </c>
      <c r="F551" s="73">
        <v>100.0</v>
      </c>
      <c r="G551" s="71">
        <v>3.0</v>
      </c>
      <c r="H551" s="73">
        <v>3.0</v>
      </c>
      <c r="I551" s="71">
        <v>2.0</v>
      </c>
      <c r="J551" s="73">
        <v>2.0</v>
      </c>
      <c r="K551" s="71">
        <v>65.0</v>
      </c>
      <c r="L551" s="76">
        <f t="shared" si="1"/>
        <v>16</v>
      </c>
      <c r="M551" s="77">
        <v>1.0</v>
      </c>
      <c r="N551" s="79">
        <v>2.0</v>
      </c>
      <c r="O551" s="84">
        <f t="shared" si="2"/>
        <v>10</v>
      </c>
      <c r="P551" s="24"/>
      <c r="Q551" s="89" t="s">
        <v>443</v>
      </c>
      <c r="R551" s="79">
        <v>180.0</v>
      </c>
      <c r="S551" s="86" t="s">
        <v>398</v>
      </c>
      <c r="T551" s="79" t="s">
        <v>153</v>
      </c>
      <c r="U551" s="28"/>
      <c r="V551" s="90" t="s">
        <v>3795</v>
      </c>
      <c r="W551" s="24"/>
      <c r="X551" s="51"/>
      <c r="Y551" s="31">
        <v>2.0</v>
      </c>
      <c r="Z551" s="32">
        <v>3.0</v>
      </c>
      <c r="AA551" s="24"/>
      <c r="AB551" s="33"/>
      <c r="AC551" s="33"/>
      <c r="AD551" s="33"/>
    </row>
    <row r="552" ht="15.0" customHeight="1">
      <c r="A552" s="71">
        <v>521.0</v>
      </c>
      <c r="B552" s="73" t="s">
        <v>3796</v>
      </c>
      <c r="C552" s="71" t="s">
        <v>727</v>
      </c>
      <c r="D552" s="73" t="s">
        <v>3791</v>
      </c>
      <c r="E552" s="71" t="s">
        <v>1017</v>
      </c>
      <c r="F552" s="73">
        <v>100.0</v>
      </c>
      <c r="G552" s="71">
        <v>4.0</v>
      </c>
      <c r="H552" s="73">
        <v>3.0</v>
      </c>
      <c r="I552" s="71">
        <v>3.0</v>
      </c>
      <c r="J552" s="73">
        <v>2.0</v>
      </c>
      <c r="K552" s="71">
        <v>93.0</v>
      </c>
      <c r="L552" s="76">
        <f t="shared" si="1"/>
        <v>18</v>
      </c>
      <c r="M552" s="77">
        <v>2.0</v>
      </c>
      <c r="N552" s="79">
        <v>3.0</v>
      </c>
      <c r="O552" s="84">
        <f t="shared" si="2"/>
        <v>13</v>
      </c>
      <c r="P552" s="24"/>
      <c r="Q552" s="89" t="s">
        <v>443</v>
      </c>
      <c r="R552" s="79">
        <v>255.0</v>
      </c>
      <c r="S552" s="86" t="s">
        <v>398</v>
      </c>
      <c r="T552" s="79" t="s">
        <v>153</v>
      </c>
      <c r="U552" s="28"/>
      <c r="V552" s="90"/>
      <c r="W552" s="24"/>
      <c r="X552" s="51"/>
      <c r="Y552" s="31">
        <v>3.0</v>
      </c>
      <c r="Z552" s="32">
        <v>3.0</v>
      </c>
      <c r="AA552" s="24"/>
      <c r="AB552" s="33"/>
      <c r="AC552" s="33"/>
      <c r="AD552" s="33"/>
    </row>
    <row r="553" ht="15.0" customHeight="1">
      <c r="A553" s="71">
        <v>522.0</v>
      </c>
      <c r="B553" s="73" t="s">
        <v>3799</v>
      </c>
      <c r="C553" s="71" t="s">
        <v>580</v>
      </c>
      <c r="D553" s="73" t="s">
        <v>3800</v>
      </c>
      <c r="E553" s="71" t="s">
        <v>1041</v>
      </c>
      <c r="F553" s="73">
        <v>90.0</v>
      </c>
      <c r="G553" s="74">
        <v>3.0</v>
      </c>
      <c r="H553" s="73">
        <v>2.0</v>
      </c>
      <c r="I553" s="71">
        <v>2.0</v>
      </c>
      <c r="J553" s="73">
        <v>2.0</v>
      </c>
      <c r="K553" s="71">
        <v>76.0</v>
      </c>
      <c r="L553" s="76">
        <f t="shared" si="1"/>
        <v>14</v>
      </c>
      <c r="M553" s="77">
        <v>1.0</v>
      </c>
      <c r="N553" s="79">
        <v>3.0</v>
      </c>
      <c r="O553" s="84">
        <f t="shared" si="2"/>
        <v>18</v>
      </c>
      <c r="P553" s="24"/>
      <c r="Q553" s="77">
        <v>2.0</v>
      </c>
      <c r="R553" s="79">
        <v>110.0</v>
      </c>
      <c r="S553" s="86" t="s">
        <v>398</v>
      </c>
      <c r="T553" s="79" t="s">
        <v>153</v>
      </c>
      <c r="U553" s="28"/>
      <c r="V553" s="92"/>
      <c r="W553" s="24"/>
      <c r="X553" s="51"/>
      <c r="Y553" s="31">
        <v>1.0</v>
      </c>
      <c r="Z553" s="32">
        <v>2.0</v>
      </c>
      <c r="AA553" s="24"/>
      <c r="AB553" s="33"/>
      <c r="AC553" s="33"/>
      <c r="AD553" s="33"/>
    </row>
    <row r="554" ht="15.0" customHeight="1">
      <c r="A554" s="34">
        <v>523.0</v>
      </c>
      <c r="B554" s="35" t="s">
        <v>3804</v>
      </c>
      <c r="C554" s="34" t="s">
        <v>580</v>
      </c>
      <c r="D554" s="35" t="s">
        <v>3800</v>
      </c>
      <c r="E554" s="34" t="s">
        <v>1041</v>
      </c>
      <c r="F554" s="35">
        <v>100.0</v>
      </c>
      <c r="G554" s="34">
        <v>4.0</v>
      </c>
      <c r="H554" s="35">
        <v>3.0</v>
      </c>
      <c r="I554" s="93">
        <v>3.0</v>
      </c>
      <c r="J554" s="35">
        <v>3.0</v>
      </c>
      <c r="K554" s="34">
        <v>116.0</v>
      </c>
      <c r="L554" s="39">
        <f t="shared" si="1"/>
        <v>21</v>
      </c>
      <c r="M554" s="40">
        <v>4.0</v>
      </c>
      <c r="N554" s="41">
        <v>4.0</v>
      </c>
      <c r="O554" s="43">
        <f t="shared" si="2"/>
        <v>21</v>
      </c>
      <c r="P554" s="24"/>
      <c r="Q554" s="54" t="s">
        <v>443</v>
      </c>
      <c r="R554" s="41">
        <v>225.0</v>
      </c>
      <c r="S554" s="45" t="s">
        <v>398</v>
      </c>
      <c r="T554" s="41" t="s">
        <v>153</v>
      </c>
      <c r="U554" s="28"/>
      <c r="V554" s="68"/>
      <c r="W554" s="24"/>
      <c r="X554" s="51"/>
      <c r="Y554" s="31">
        <v>3.0</v>
      </c>
      <c r="Z554" s="32">
        <v>3.0</v>
      </c>
      <c r="AA554" s="24"/>
      <c r="AB554" s="33"/>
      <c r="AC554" s="33"/>
      <c r="AD554" s="33"/>
    </row>
    <row r="555" ht="15.0" customHeight="1">
      <c r="A555" s="34">
        <v>524.0</v>
      </c>
      <c r="B555" s="35" t="s">
        <v>3805</v>
      </c>
      <c r="C555" s="34" t="s">
        <v>623</v>
      </c>
      <c r="D555" s="53" t="s">
        <v>3806</v>
      </c>
      <c r="E555" s="34" t="s">
        <v>1028</v>
      </c>
      <c r="F555" s="35">
        <v>90.0</v>
      </c>
      <c r="G555" s="34">
        <v>3.0</v>
      </c>
      <c r="H555" s="35">
        <v>3.0</v>
      </c>
      <c r="I555" s="34">
        <v>1.0</v>
      </c>
      <c r="J555" s="35">
        <v>1.0</v>
      </c>
      <c r="K555" s="34">
        <v>15.0</v>
      </c>
      <c r="L555" s="39">
        <f t="shared" si="1"/>
        <v>11</v>
      </c>
      <c r="M555" s="40">
        <v>1.0</v>
      </c>
      <c r="N555" s="41">
        <v>2.0</v>
      </c>
      <c r="O555" s="43">
        <f t="shared" si="2"/>
        <v>5</v>
      </c>
      <c r="P555" s="24"/>
      <c r="Q555" s="40">
        <v>2.0</v>
      </c>
      <c r="R555" s="41">
        <v>45.0</v>
      </c>
      <c r="S555" s="45" t="s">
        <v>398</v>
      </c>
      <c r="T555" s="41" t="s">
        <v>154</v>
      </c>
      <c r="U555" s="28"/>
      <c r="V555" s="55"/>
      <c r="W555" s="24"/>
      <c r="X555" s="51"/>
      <c r="Y555" s="31">
        <v>1.0</v>
      </c>
      <c r="Z555" s="32">
        <v>3.0</v>
      </c>
      <c r="AA555" s="24"/>
      <c r="AB555" s="33"/>
      <c r="AC555" s="33"/>
      <c r="AD555" s="33"/>
    </row>
    <row r="556" ht="15.0" customHeight="1">
      <c r="A556" s="34">
        <v>525.0</v>
      </c>
      <c r="B556" s="35" t="s">
        <v>3810</v>
      </c>
      <c r="C556" s="34" t="s">
        <v>623</v>
      </c>
      <c r="D556" s="53" t="s">
        <v>3806</v>
      </c>
      <c r="E556" s="34" t="s">
        <v>1028</v>
      </c>
      <c r="F556" s="35">
        <v>100.0</v>
      </c>
      <c r="G556" s="34">
        <v>4.0</v>
      </c>
      <c r="H556" s="35">
        <v>4.0</v>
      </c>
      <c r="I556" s="34">
        <v>2.0</v>
      </c>
      <c r="J556" s="35">
        <v>2.0</v>
      </c>
      <c r="K556" s="34">
        <v>20.0</v>
      </c>
      <c r="L556" s="39">
        <f t="shared" si="1"/>
        <v>16</v>
      </c>
      <c r="M556" s="40">
        <v>2.0</v>
      </c>
      <c r="N556" s="41">
        <v>5.0</v>
      </c>
      <c r="O556" s="43">
        <f t="shared" si="2"/>
        <v>5</v>
      </c>
      <c r="P556" s="24"/>
      <c r="Q556" s="54" t="s">
        <v>443</v>
      </c>
      <c r="R556" s="41">
        <v>180.0</v>
      </c>
      <c r="S556" s="45" t="s">
        <v>1144</v>
      </c>
      <c r="T556" s="41" t="s">
        <v>1127</v>
      </c>
      <c r="U556" s="28"/>
      <c r="V556" s="55"/>
      <c r="W556" s="24"/>
      <c r="X556" s="51"/>
      <c r="Y556" s="31">
        <v>2.0</v>
      </c>
      <c r="Z556" s="32">
        <v>3.0</v>
      </c>
      <c r="AA556" s="24"/>
      <c r="AB556" s="33"/>
      <c r="AC556" s="33"/>
      <c r="AD556" s="33"/>
    </row>
    <row r="557" ht="15.0" customHeight="1">
      <c r="A557" s="71">
        <v>526.0</v>
      </c>
      <c r="B557" s="73" t="s">
        <v>3811</v>
      </c>
      <c r="C557" s="71" t="s">
        <v>623</v>
      </c>
      <c r="D557" s="73" t="s">
        <v>3812</v>
      </c>
      <c r="E557" s="71" t="s">
        <v>1028</v>
      </c>
      <c r="F557" s="73">
        <v>100.0</v>
      </c>
      <c r="G557" s="71">
        <v>5.0</v>
      </c>
      <c r="H557" s="73">
        <v>5.0</v>
      </c>
      <c r="I557" s="74">
        <v>3.0</v>
      </c>
      <c r="J557" s="73">
        <v>3.0</v>
      </c>
      <c r="K557" s="71">
        <v>25.0</v>
      </c>
      <c r="L557" s="76">
        <f t="shared" si="1"/>
        <v>20</v>
      </c>
      <c r="M557" s="77">
        <v>4.0</v>
      </c>
      <c r="N557" s="79">
        <v>6.0</v>
      </c>
      <c r="O557" s="84">
        <f t="shared" si="2"/>
        <v>5</v>
      </c>
      <c r="P557" s="24"/>
      <c r="Q557" s="77" t="s">
        <v>443</v>
      </c>
      <c r="R557" s="79">
        <v>255.0</v>
      </c>
      <c r="S557" s="86" t="s">
        <v>1144</v>
      </c>
      <c r="T557" s="79" t="s">
        <v>1127</v>
      </c>
      <c r="U557" s="28"/>
      <c r="V557" s="92"/>
      <c r="W557" s="24"/>
      <c r="X557" s="51"/>
      <c r="Y557" s="31">
        <v>3.0</v>
      </c>
      <c r="Z557" s="32">
        <v>3.0</v>
      </c>
      <c r="AA557" s="24"/>
      <c r="AB557" s="33"/>
      <c r="AC557" s="33"/>
      <c r="AD557" s="33"/>
    </row>
    <row r="558" ht="15.0" customHeight="1">
      <c r="A558" s="71">
        <v>527.0</v>
      </c>
      <c r="B558" s="73" t="s">
        <v>3813</v>
      </c>
      <c r="C558" s="71" t="s">
        <v>2017</v>
      </c>
      <c r="D558" s="73" t="s">
        <v>3814</v>
      </c>
      <c r="E558" s="71" t="s">
        <v>1077</v>
      </c>
      <c r="F558" s="73">
        <v>100.0</v>
      </c>
      <c r="G558" s="71">
        <v>2.0</v>
      </c>
      <c r="H558" s="73">
        <v>2.0</v>
      </c>
      <c r="I558" s="71">
        <v>2.0</v>
      </c>
      <c r="J558" s="73">
        <v>2.0</v>
      </c>
      <c r="K558" s="71">
        <v>72.0</v>
      </c>
      <c r="L558" s="76">
        <f t="shared" si="1"/>
        <v>14</v>
      </c>
      <c r="M558" s="77">
        <v>1.0</v>
      </c>
      <c r="N558" s="79">
        <v>1.0</v>
      </c>
      <c r="O558" s="84">
        <f t="shared" si="2"/>
        <v>16</v>
      </c>
      <c r="P558" s="24"/>
      <c r="Q558" s="89">
        <v>2.0</v>
      </c>
      <c r="R558" s="79">
        <v>110.0</v>
      </c>
      <c r="S558" s="86" t="s">
        <v>969</v>
      </c>
      <c r="T558" s="116" t="s">
        <v>831</v>
      </c>
      <c r="U558" s="28"/>
      <c r="V558" s="90"/>
      <c r="W558" s="24"/>
      <c r="X558" s="51"/>
      <c r="Y558" s="31">
        <v>1.0</v>
      </c>
      <c r="Z558" s="32">
        <v>2.0</v>
      </c>
      <c r="AA558" s="24"/>
      <c r="AB558" s="33"/>
      <c r="AC558" s="33"/>
      <c r="AD558" s="33"/>
    </row>
    <row r="559" ht="15.0" customHeight="1">
      <c r="A559" s="71">
        <v>528.0</v>
      </c>
      <c r="B559" s="73" t="s">
        <v>3815</v>
      </c>
      <c r="C559" s="71" t="s">
        <v>2017</v>
      </c>
      <c r="D559" s="73" t="s">
        <v>3814</v>
      </c>
      <c r="E559" s="71" t="s">
        <v>1077</v>
      </c>
      <c r="F559" s="73">
        <v>100.0</v>
      </c>
      <c r="G559" s="74">
        <v>3.0</v>
      </c>
      <c r="H559" s="73">
        <v>2.0</v>
      </c>
      <c r="I559" s="71">
        <v>3.0</v>
      </c>
      <c r="J559" s="73">
        <v>2.0</v>
      </c>
      <c r="K559" s="71">
        <v>114.0</v>
      </c>
      <c r="L559" s="76">
        <f t="shared" si="1"/>
        <v>17</v>
      </c>
      <c r="M559" s="77">
        <v>2.0</v>
      </c>
      <c r="N559" s="79">
        <v>2.0</v>
      </c>
      <c r="O559" s="84">
        <f t="shared" si="2"/>
        <v>20</v>
      </c>
      <c r="P559" s="24"/>
      <c r="Q559" s="89" t="s">
        <v>443</v>
      </c>
      <c r="R559" s="79">
        <v>255.0</v>
      </c>
      <c r="S559" s="86" t="s">
        <v>969</v>
      </c>
      <c r="T559" s="79" t="s">
        <v>831</v>
      </c>
      <c r="U559" s="28"/>
      <c r="V559" s="90"/>
      <c r="W559" s="24"/>
      <c r="X559" s="51"/>
      <c r="Y559" s="31">
        <v>3.0</v>
      </c>
      <c r="Z559" s="32">
        <v>3.0</v>
      </c>
      <c r="AA559" s="24"/>
      <c r="AB559" s="33"/>
      <c r="AC559" s="33"/>
      <c r="AD559" s="33"/>
    </row>
    <row r="560" ht="15.0" customHeight="1">
      <c r="A560" s="34">
        <v>529.0</v>
      </c>
      <c r="B560" s="35" t="s">
        <v>3816</v>
      </c>
      <c r="C560" s="34" t="s">
        <v>606</v>
      </c>
      <c r="D560" s="35" t="s">
        <v>3817</v>
      </c>
      <c r="E560" s="34" t="s">
        <v>890</v>
      </c>
      <c r="F560" s="53">
        <v>100.0</v>
      </c>
      <c r="G560" s="34">
        <v>3.0</v>
      </c>
      <c r="H560" s="35">
        <v>2.0</v>
      </c>
      <c r="I560" s="34">
        <v>2.0</v>
      </c>
      <c r="J560" s="35">
        <v>2.0</v>
      </c>
      <c r="K560" s="34">
        <v>68.0</v>
      </c>
      <c r="L560" s="39">
        <f t="shared" si="1"/>
        <v>15</v>
      </c>
      <c r="M560" s="40">
        <v>1.0</v>
      </c>
      <c r="N560" s="41">
        <v>1.0</v>
      </c>
      <c r="O560" s="43">
        <f t="shared" si="2"/>
        <v>14</v>
      </c>
      <c r="P560" s="24"/>
      <c r="Q560" s="40">
        <v>2.0</v>
      </c>
      <c r="R560" s="41">
        <v>180.0</v>
      </c>
      <c r="S560" s="45" t="s">
        <v>398</v>
      </c>
      <c r="T560" s="41" t="s">
        <v>153</v>
      </c>
      <c r="U560" s="28"/>
      <c r="V560" s="68"/>
      <c r="W560" s="24"/>
      <c r="X560" s="51"/>
      <c r="Y560" s="31">
        <v>1.0</v>
      </c>
      <c r="Z560" s="32">
        <v>2.0</v>
      </c>
      <c r="AA560" s="24"/>
      <c r="AB560" s="33"/>
      <c r="AC560" s="33"/>
      <c r="AD560" s="33"/>
    </row>
    <row r="561" ht="15.0" customHeight="1">
      <c r="A561" s="34">
        <v>530.0</v>
      </c>
      <c r="B561" s="35" t="s">
        <v>3819</v>
      </c>
      <c r="C561" s="34" t="s">
        <v>1033</v>
      </c>
      <c r="D561" s="35" t="s">
        <v>3817</v>
      </c>
      <c r="E561" s="34" t="s">
        <v>890</v>
      </c>
      <c r="F561" s="35">
        <v>110.0</v>
      </c>
      <c r="G561" s="34">
        <v>5.0</v>
      </c>
      <c r="H561" s="53">
        <v>3.0</v>
      </c>
      <c r="I561" s="93">
        <v>2.0</v>
      </c>
      <c r="J561" s="35">
        <v>3.0</v>
      </c>
      <c r="K561" s="93">
        <v>88.0</v>
      </c>
      <c r="L561" s="39">
        <f t="shared" si="1"/>
        <v>20</v>
      </c>
      <c r="M561" s="40">
        <v>1.0</v>
      </c>
      <c r="N561" s="41">
        <v>3.0</v>
      </c>
      <c r="O561" s="43">
        <f t="shared" si="2"/>
        <v>12</v>
      </c>
      <c r="P561" s="24"/>
      <c r="Q561" s="54" t="s">
        <v>443</v>
      </c>
      <c r="R561" s="41">
        <v>240.0</v>
      </c>
      <c r="S561" s="45" t="s">
        <v>398</v>
      </c>
      <c r="T561" s="41" t="s">
        <v>153</v>
      </c>
      <c r="U561" s="28"/>
      <c r="V561" s="55"/>
      <c r="W561" s="24"/>
      <c r="X561" s="51"/>
      <c r="Y561" s="31">
        <v>3.0</v>
      </c>
      <c r="Z561" s="32">
        <v>3.0</v>
      </c>
      <c r="AA561" s="24"/>
      <c r="AB561" s="33"/>
      <c r="AC561" s="33"/>
      <c r="AD561" s="33"/>
    </row>
    <row r="562" ht="15.0" customHeight="1">
      <c r="A562" s="34">
        <v>531.0</v>
      </c>
      <c r="B562" s="35" t="s">
        <v>2175</v>
      </c>
      <c r="C562" s="34" t="s">
        <v>613</v>
      </c>
      <c r="D562" s="35" t="s">
        <v>3820</v>
      </c>
      <c r="E562" s="34" t="s">
        <v>819</v>
      </c>
      <c r="F562" s="35">
        <v>110.0</v>
      </c>
      <c r="G562" s="93">
        <v>3.0</v>
      </c>
      <c r="H562" s="35">
        <v>3.0</v>
      </c>
      <c r="I562" s="93">
        <v>3.0</v>
      </c>
      <c r="J562" s="35">
        <v>3.0</v>
      </c>
      <c r="K562" s="34">
        <v>50.0</v>
      </c>
      <c r="L562" s="39">
        <f t="shared" si="1"/>
        <v>18</v>
      </c>
      <c r="M562" s="40">
        <v>2.0</v>
      </c>
      <c r="N562" s="41">
        <v>3.0</v>
      </c>
      <c r="O562" s="43">
        <f t="shared" si="2"/>
        <v>5</v>
      </c>
      <c r="P562" s="24"/>
      <c r="Q562" s="40">
        <v>4.0</v>
      </c>
      <c r="R562" s="41">
        <v>45.0</v>
      </c>
      <c r="S562" s="45" t="s">
        <v>3822</v>
      </c>
      <c r="T562" s="41" t="s">
        <v>3823</v>
      </c>
      <c r="U562" s="28"/>
      <c r="V562" s="68" t="s">
        <v>3824</v>
      </c>
      <c r="W562" s="24"/>
      <c r="X562" s="51"/>
      <c r="Y562" s="31">
        <v>3.0</v>
      </c>
      <c r="Z562" s="32">
        <v>3.0</v>
      </c>
      <c r="AA562" s="24"/>
      <c r="AB562" s="33"/>
      <c r="AC562" s="33"/>
      <c r="AD562" s="33"/>
    </row>
    <row r="563" ht="15.0" customHeight="1">
      <c r="A563" s="71">
        <v>532.0</v>
      </c>
      <c r="B563" s="73" t="s">
        <v>3825</v>
      </c>
      <c r="C563" s="71" t="s">
        <v>585</v>
      </c>
      <c r="D563" s="73" t="s">
        <v>3826</v>
      </c>
      <c r="E563" s="71" t="s">
        <v>810</v>
      </c>
      <c r="F563" s="73">
        <v>100.0</v>
      </c>
      <c r="G563" s="71">
        <v>3.0</v>
      </c>
      <c r="H563" s="73">
        <v>2.0</v>
      </c>
      <c r="I563" s="71">
        <v>1.0</v>
      </c>
      <c r="J563" s="73">
        <v>2.0</v>
      </c>
      <c r="K563" s="71">
        <v>35.0</v>
      </c>
      <c r="L563" s="76">
        <f t="shared" si="1"/>
        <v>13</v>
      </c>
      <c r="M563" s="77">
        <v>1.0</v>
      </c>
      <c r="N563" s="79">
        <v>2.0</v>
      </c>
      <c r="O563" s="84">
        <f t="shared" si="2"/>
        <v>6</v>
      </c>
      <c r="P563" s="24"/>
      <c r="Q563" s="89">
        <v>2.0</v>
      </c>
      <c r="R563" s="79">
        <v>120.0</v>
      </c>
      <c r="S563" s="86" t="s">
        <v>398</v>
      </c>
      <c r="T563" s="79" t="s">
        <v>153</v>
      </c>
      <c r="U563" s="28"/>
      <c r="V563" s="90"/>
      <c r="W563" s="24"/>
      <c r="X563" s="51"/>
      <c r="Y563" s="31">
        <v>1.0</v>
      </c>
      <c r="Z563" s="32">
        <v>3.0</v>
      </c>
      <c r="AA563" s="24"/>
      <c r="AB563" s="33"/>
      <c r="AC563" s="33"/>
      <c r="AD563" s="33"/>
    </row>
    <row r="564" ht="15.0" customHeight="1">
      <c r="A564" s="71">
        <v>533.0</v>
      </c>
      <c r="B564" s="73" t="s">
        <v>3829</v>
      </c>
      <c r="C564" s="71" t="s">
        <v>585</v>
      </c>
      <c r="D564" s="73" t="s">
        <v>3826</v>
      </c>
      <c r="E564" s="150" t="s">
        <v>810</v>
      </c>
      <c r="F564" s="73">
        <v>100.0</v>
      </c>
      <c r="G564" s="71">
        <v>4.0</v>
      </c>
      <c r="H564" s="73">
        <v>3.0</v>
      </c>
      <c r="I564" s="71">
        <v>2.0</v>
      </c>
      <c r="J564" s="73">
        <v>2.0</v>
      </c>
      <c r="K564" s="71">
        <v>40.0</v>
      </c>
      <c r="L564" s="76">
        <f t="shared" si="1"/>
        <v>16</v>
      </c>
      <c r="M564" s="77">
        <v>2.0</v>
      </c>
      <c r="N564" s="79">
        <v>3.0</v>
      </c>
      <c r="O564" s="84">
        <f t="shared" si="2"/>
        <v>5</v>
      </c>
      <c r="P564" s="24"/>
      <c r="Q564" s="77" t="s">
        <v>443</v>
      </c>
      <c r="R564" s="79">
        <v>210.0</v>
      </c>
      <c r="S564" s="86" t="s">
        <v>1144</v>
      </c>
      <c r="T564" s="79" t="s">
        <v>1127</v>
      </c>
      <c r="U564" s="28"/>
      <c r="V564" s="90"/>
      <c r="W564" s="24"/>
      <c r="X564" s="51"/>
      <c r="Y564" s="31">
        <v>2.0</v>
      </c>
      <c r="Z564" s="32">
        <v>3.0</v>
      </c>
      <c r="AA564" s="24"/>
      <c r="AB564" s="33"/>
      <c r="AC564" s="33"/>
      <c r="AD564" s="33"/>
    </row>
    <row r="565" ht="15.0" customHeight="1">
      <c r="A565" s="71">
        <v>534.0</v>
      </c>
      <c r="B565" s="73" t="s">
        <v>3831</v>
      </c>
      <c r="C565" s="71" t="s">
        <v>585</v>
      </c>
      <c r="D565" s="73" t="s">
        <v>3826</v>
      </c>
      <c r="E565" s="150" t="s">
        <v>810</v>
      </c>
      <c r="F565" s="73">
        <v>110.0</v>
      </c>
      <c r="G565" s="74">
        <v>6.0</v>
      </c>
      <c r="H565" s="73">
        <v>3.0</v>
      </c>
      <c r="I565" s="71">
        <v>2.0</v>
      </c>
      <c r="J565" s="73">
        <v>3.0</v>
      </c>
      <c r="K565" s="71">
        <v>45.0</v>
      </c>
      <c r="L565" s="76">
        <f t="shared" si="1"/>
        <v>20</v>
      </c>
      <c r="M565" s="77">
        <v>3.0</v>
      </c>
      <c r="N565" s="79">
        <v>4.0</v>
      </c>
      <c r="O565" s="84">
        <f t="shared" si="2"/>
        <v>5</v>
      </c>
      <c r="P565" s="24"/>
      <c r="Q565" s="89" t="s">
        <v>443</v>
      </c>
      <c r="R565" s="79">
        <v>255.0</v>
      </c>
      <c r="S565" s="86" t="s">
        <v>1144</v>
      </c>
      <c r="T565" s="79" t="s">
        <v>1127</v>
      </c>
      <c r="U565" s="28"/>
      <c r="V565" s="90"/>
      <c r="W565" s="24"/>
      <c r="X565" s="51"/>
      <c r="Y565" s="31">
        <v>3.0</v>
      </c>
      <c r="Z565" s="32">
        <v>3.0</v>
      </c>
      <c r="AA565" s="24"/>
      <c r="AB565" s="33"/>
      <c r="AC565" s="33"/>
      <c r="AD565" s="33"/>
    </row>
    <row r="566" ht="15.0" customHeight="1">
      <c r="A566" s="34">
        <v>535.0</v>
      </c>
      <c r="B566" s="35" t="s">
        <v>3835</v>
      </c>
      <c r="C566" s="34" t="s">
        <v>629</v>
      </c>
      <c r="D566" s="35" t="s">
        <v>3836</v>
      </c>
      <c r="E566" s="120" t="s">
        <v>1213</v>
      </c>
      <c r="F566" s="35">
        <v>90.0</v>
      </c>
      <c r="G566" s="34">
        <v>2.0</v>
      </c>
      <c r="H566" s="35">
        <v>2.0</v>
      </c>
      <c r="I566" s="34">
        <v>2.0</v>
      </c>
      <c r="J566" s="35">
        <v>2.0</v>
      </c>
      <c r="K566" s="34">
        <v>64.0</v>
      </c>
      <c r="L566" s="39">
        <f t="shared" si="1"/>
        <v>13</v>
      </c>
      <c r="M566" s="40">
        <v>1.0</v>
      </c>
      <c r="N566" s="41">
        <v>1.0</v>
      </c>
      <c r="O566" s="43">
        <f t="shared" si="2"/>
        <v>19</v>
      </c>
      <c r="P566" s="24"/>
      <c r="Q566" s="54">
        <v>2.0</v>
      </c>
      <c r="R566" s="41">
        <v>45.0</v>
      </c>
      <c r="S566" s="45" t="s">
        <v>398</v>
      </c>
      <c r="T566" s="41" t="s">
        <v>831</v>
      </c>
      <c r="U566" s="28"/>
      <c r="V566" s="55"/>
      <c r="W566" s="24"/>
      <c r="X566" s="51"/>
      <c r="Y566" s="31">
        <v>1.0</v>
      </c>
      <c r="Z566" s="32">
        <v>3.0</v>
      </c>
      <c r="AA566" s="24"/>
      <c r="AB566" s="33"/>
      <c r="AC566" s="33"/>
      <c r="AD566" s="33"/>
    </row>
    <row r="567" ht="15.0" customHeight="1">
      <c r="A567" s="34">
        <v>536.0</v>
      </c>
      <c r="B567" s="35" t="s">
        <v>3838</v>
      </c>
      <c r="C567" s="34" t="s">
        <v>2197</v>
      </c>
      <c r="D567" s="35" t="s">
        <v>3836</v>
      </c>
      <c r="E567" s="34" t="s">
        <v>1213</v>
      </c>
      <c r="F567" s="35">
        <v>100.0</v>
      </c>
      <c r="G567" s="34">
        <v>3.0</v>
      </c>
      <c r="H567" s="35">
        <v>2.0</v>
      </c>
      <c r="I567" s="34">
        <v>3.0</v>
      </c>
      <c r="J567" s="35">
        <v>2.0</v>
      </c>
      <c r="K567" s="34">
        <v>69.0</v>
      </c>
      <c r="L567" s="39">
        <f t="shared" si="1"/>
        <v>16</v>
      </c>
      <c r="M567" s="40">
        <v>1.0</v>
      </c>
      <c r="N567" s="41">
        <v>2.0</v>
      </c>
      <c r="O567" s="43">
        <f t="shared" si="2"/>
        <v>11</v>
      </c>
      <c r="P567" s="24"/>
      <c r="Q567" s="40" t="s">
        <v>443</v>
      </c>
      <c r="R567" s="41">
        <v>180.0</v>
      </c>
      <c r="S567" s="45" t="s">
        <v>398</v>
      </c>
      <c r="T567" s="41" t="s">
        <v>831</v>
      </c>
      <c r="U567" s="28"/>
      <c r="V567" s="55"/>
      <c r="W567" s="24"/>
      <c r="X567" s="51"/>
      <c r="Y567" s="31">
        <v>2.0</v>
      </c>
      <c r="Z567" s="32">
        <v>3.0</v>
      </c>
      <c r="AA567" s="24"/>
      <c r="AB567" s="33"/>
      <c r="AC567" s="33"/>
      <c r="AD567" s="33"/>
    </row>
    <row r="568" ht="15.0" customHeight="1">
      <c r="A568" s="34">
        <v>537.0</v>
      </c>
      <c r="B568" s="35" t="s">
        <v>3840</v>
      </c>
      <c r="C568" s="34" t="s">
        <v>2197</v>
      </c>
      <c r="D568" s="35" t="s">
        <v>3841</v>
      </c>
      <c r="E568" s="34" t="s">
        <v>1213</v>
      </c>
      <c r="F568" s="35">
        <v>110.0</v>
      </c>
      <c r="G568" s="34">
        <v>3.0</v>
      </c>
      <c r="H568" s="35">
        <v>3.0</v>
      </c>
      <c r="I568" s="34">
        <v>3.0</v>
      </c>
      <c r="J568" s="35">
        <v>3.0</v>
      </c>
      <c r="K568" s="34">
        <v>74.0</v>
      </c>
      <c r="L568" s="39">
        <f t="shared" si="1"/>
        <v>19</v>
      </c>
      <c r="M568" s="40">
        <v>3.0</v>
      </c>
      <c r="N568" s="41">
        <v>4.0</v>
      </c>
      <c r="O568" s="43">
        <f t="shared" si="2"/>
        <v>9</v>
      </c>
      <c r="P568" s="24"/>
      <c r="Q568" s="54" t="s">
        <v>443</v>
      </c>
      <c r="R568" s="41">
        <v>255.0</v>
      </c>
      <c r="S568" s="45" t="s">
        <v>398</v>
      </c>
      <c r="T568" s="41" t="s">
        <v>153</v>
      </c>
      <c r="U568" s="28"/>
      <c r="V568" s="55"/>
      <c r="W568" s="24"/>
      <c r="X568" s="51"/>
      <c r="Y568" s="31">
        <v>3.0</v>
      </c>
      <c r="Z568" s="32">
        <v>3.0</v>
      </c>
      <c r="AA568" s="24"/>
      <c r="AB568" s="33"/>
      <c r="AC568" s="33"/>
      <c r="AD568" s="33"/>
    </row>
    <row r="569" ht="15.0" customHeight="1">
      <c r="A569" s="71">
        <v>538.0</v>
      </c>
      <c r="B569" s="73" t="s">
        <v>3844</v>
      </c>
      <c r="C569" s="71" t="s">
        <v>585</v>
      </c>
      <c r="D569" s="73" t="s">
        <v>3845</v>
      </c>
      <c r="E569" s="71" t="s">
        <v>890</v>
      </c>
      <c r="F569" s="73">
        <v>120.0</v>
      </c>
      <c r="G569" s="71">
        <v>4.0</v>
      </c>
      <c r="H569" s="73">
        <v>3.0</v>
      </c>
      <c r="I569" s="71">
        <v>2.0</v>
      </c>
      <c r="J569" s="73">
        <v>3.0</v>
      </c>
      <c r="K569" s="71">
        <v>45.0</v>
      </c>
      <c r="L569" s="76">
        <f t="shared" si="1"/>
        <v>19</v>
      </c>
      <c r="M569" s="77">
        <v>3.0</v>
      </c>
      <c r="N569" s="79">
        <v>4.0</v>
      </c>
      <c r="O569" s="84">
        <f t="shared" si="2"/>
        <v>5</v>
      </c>
      <c r="P569" s="24"/>
      <c r="Q569" s="89">
        <v>4.0</v>
      </c>
      <c r="R569" s="79">
        <v>255.0</v>
      </c>
      <c r="S569" s="118" t="s">
        <v>1589</v>
      </c>
      <c r="T569" s="79" t="s">
        <v>153</v>
      </c>
      <c r="U569" s="28"/>
      <c r="V569" s="90"/>
      <c r="W569" s="24"/>
      <c r="X569" s="51"/>
      <c r="Y569" s="31">
        <v>3.0</v>
      </c>
      <c r="Z569" s="32">
        <v>3.0</v>
      </c>
      <c r="AA569" s="24"/>
      <c r="AB569" s="33"/>
      <c r="AC569" s="33"/>
      <c r="AD569" s="33"/>
    </row>
    <row r="570" ht="15.0" customHeight="1">
      <c r="A570" s="71">
        <v>539.0</v>
      </c>
      <c r="B570" s="73" t="s">
        <v>3849</v>
      </c>
      <c r="C570" s="71" t="s">
        <v>585</v>
      </c>
      <c r="D570" s="73" t="s">
        <v>3850</v>
      </c>
      <c r="E570" s="71" t="s">
        <v>890</v>
      </c>
      <c r="F570" s="73">
        <v>100.0</v>
      </c>
      <c r="G570" s="71">
        <v>5.0</v>
      </c>
      <c r="H570" s="73">
        <v>3.0</v>
      </c>
      <c r="I570" s="71">
        <v>2.0</v>
      </c>
      <c r="J570" s="73">
        <v>3.0</v>
      </c>
      <c r="K570" s="71">
        <v>85.0</v>
      </c>
      <c r="L570" s="76">
        <f t="shared" si="1"/>
        <v>19</v>
      </c>
      <c r="M570" s="77">
        <v>3.0</v>
      </c>
      <c r="N570" s="79">
        <v>4.0</v>
      </c>
      <c r="O570" s="84">
        <f t="shared" si="2"/>
        <v>11</v>
      </c>
      <c r="P570" s="24"/>
      <c r="Q570" s="77">
        <v>4.0</v>
      </c>
      <c r="R570" s="79">
        <v>255.0</v>
      </c>
      <c r="S570" s="86" t="s">
        <v>1589</v>
      </c>
      <c r="T570" s="79" t="s">
        <v>153</v>
      </c>
      <c r="U570" s="28"/>
      <c r="V570" s="92"/>
      <c r="W570" s="24"/>
      <c r="X570" s="51"/>
      <c r="Y570" s="31">
        <v>3.0</v>
      </c>
      <c r="Z570" s="32">
        <v>3.0</v>
      </c>
      <c r="AA570" s="24"/>
      <c r="AB570" s="33"/>
      <c r="AC570" s="33"/>
      <c r="AD570" s="33"/>
    </row>
    <row r="571" ht="15.0" customHeight="1">
      <c r="A571" s="71">
        <v>540.0</v>
      </c>
      <c r="B571" s="73" t="s">
        <v>3852</v>
      </c>
      <c r="C571" s="71" t="s">
        <v>997</v>
      </c>
      <c r="D571" s="73" t="s">
        <v>3854</v>
      </c>
      <c r="E571" s="71" t="s">
        <v>922</v>
      </c>
      <c r="F571" s="73">
        <v>90.0</v>
      </c>
      <c r="G571" s="71">
        <v>2.0</v>
      </c>
      <c r="H571" s="73">
        <v>3.0</v>
      </c>
      <c r="I571" s="71">
        <v>2.0</v>
      </c>
      <c r="J571" s="88">
        <v>3.0</v>
      </c>
      <c r="K571" s="71">
        <v>42.0</v>
      </c>
      <c r="L571" s="76">
        <f t="shared" si="1"/>
        <v>14</v>
      </c>
      <c r="M571" s="77">
        <v>1.0</v>
      </c>
      <c r="N571" s="79">
        <v>1.0</v>
      </c>
      <c r="O571" s="84">
        <f t="shared" si="2"/>
        <v>8</v>
      </c>
      <c r="P571" s="24"/>
      <c r="Q571" s="89">
        <v>2.0</v>
      </c>
      <c r="R571" s="79">
        <v>45.0</v>
      </c>
      <c r="S571" s="86" t="s">
        <v>398</v>
      </c>
      <c r="T571" s="79" t="s">
        <v>154</v>
      </c>
      <c r="U571" s="28"/>
      <c r="V571" s="90"/>
      <c r="W571" s="24"/>
      <c r="X571" s="51"/>
      <c r="Y571" s="31">
        <v>1.0</v>
      </c>
      <c r="Z571" s="32">
        <v>3.0</v>
      </c>
      <c r="AA571" s="24"/>
      <c r="AB571" s="33"/>
      <c r="AC571" s="33"/>
      <c r="AD571" s="33"/>
    </row>
    <row r="572" ht="15.0" customHeight="1">
      <c r="A572" s="34">
        <v>541.0</v>
      </c>
      <c r="B572" s="35" t="s">
        <v>3856</v>
      </c>
      <c r="C572" s="34" t="s">
        <v>997</v>
      </c>
      <c r="D572" s="35" t="s">
        <v>3857</v>
      </c>
      <c r="E572" s="34" t="s">
        <v>922</v>
      </c>
      <c r="F572" s="35">
        <v>90.0</v>
      </c>
      <c r="G572" s="34">
        <v>3.0</v>
      </c>
      <c r="H572" s="35">
        <v>3.0</v>
      </c>
      <c r="I572" s="34">
        <v>2.0</v>
      </c>
      <c r="J572" s="35">
        <v>3.0</v>
      </c>
      <c r="K572" s="34">
        <v>42.0</v>
      </c>
      <c r="L572" s="39">
        <f t="shared" si="1"/>
        <v>15</v>
      </c>
      <c r="M572" s="40">
        <v>1.0</v>
      </c>
      <c r="N572" s="41">
        <v>1.0</v>
      </c>
      <c r="O572" s="43">
        <f t="shared" si="2"/>
        <v>5</v>
      </c>
      <c r="P572" s="24"/>
      <c r="Q572" s="54" t="s">
        <v>443</v>
      </c>
      <c r="R572" s="41">
        <v>180.0</v>
      </c>
      <c r="S572" s="45" t="s">
        <v>969</v>
      </c>
      <c r="T572" s="41" t="s">
        <v>662</v>
      </c>
      <c r="U572" s="28"/>
      <c r="V572" s="55"/>
      <c r="W572" s="24"/>
      <c r="X572" s="51"/>
      <c r="Y572" s="31">
        <v>2.0</v>
      </c>
      <c r="Z572" s="32">
        <v>3.0</v>
      </c>
      <c r="AA572" s="24"/>
      <c r="AB572" s="33"/>
      <c r="AC572" s="33"/>
      <c r="AD572" s="33"/>
    </row>
    <row r="573" ht="15.0" customHeight="1">
      <c r="A573" s="34">
        <v>542.0</v>
      </c>
      <c r="B573" s="35" t="s">
        <v>3858</v>
      </c>
      <c r="C573" s="34" t="s">
        <v>997</v>
      </c>
      <c r="D573" s="35" t="s">
        <v>3854</v>
      </c>
      <c r="E573" s="34" t="s">
        <v>922</v>
      </c>
      <c r="F573" s="35">
        <v>100.0</v>
      </c>
      <c r="G573" s="34">
        <v>4.0</v>
      </c>
      <c r="H573" s="35">
        <v>3.0</v>
      </c>
      <c r="I573" s="34">
        <v>3.0</v>
      </c>
      <c r="J573" s="35">
        <v>3.0</v>
      </c>
      <c r="K573" s="34">
        <v>92.0</v>
      </c>
      <c r="L573" s="39">
        <f t="shared" si="1"/>
        <v>19</v>
      </c>
      <c r="M573" s="40">
        <v>2.0</v>
      </c>
      <c r="N573" s="41">
        <v>2.0</v>
      </c>
      <c r="O573" s="43">
        <f t="shared" si="2"/>
        <v>13</v>
      </c>
      <c r="P573" s="24"/>
      <c r="Q573" s="40" t="s">
        <v>443</v>
      </c>
      <c r="R573" s="41">
        <v>255.0</v>
      </c>
      <c r="S573" s="45" t="s">
        <v>969</v>
      </c>
      <c r="T573" s="41" t="s">
        <v>1921</v>
      </c>
      <c r="U573" s="28"/>
      <c r="V573" s="68"/>
      <c r="W573" s="24"/>
      <c r="X573" s="51"/>
      <c r="Y573" s="31">
        <v>3.0</v>
      </c>
      <c r="Z573" s="32">
        <v>3.0</v>
      </c>
      <c r="AA573" s="24"/>
      <c r="AB573" s="33"/>
      <c r="AC573" s="33"/>
      <c r="AD573" s="33"/>
    </row>
    <row r="574" ht="15.0" customHeight="1">
      <c r="A574" s="34">
        <v>543.0</v>
      </c>
      <c r="B574" s="35" t="s">
        <v>3861</v>
      </c>
      <c r="C574" s="34" t="s">
        <v>705</v>
      </c>
      <c r="D574" s="35" t="s">
        <v>3862</v>
      </c>
      <c r="E574" s="34" t="s">
        <v>1101</v>
      </c>
      <c r="F574" s="35">
        <v>90.0</v>
      </c>
      <c r="G574" s="34">
        <v>2.0</v>
      </c>
      <c r="H574" s="53">
        <v>3.0</v>
      </c>
      <c r="I574" s="34">
        <v>2.0</v>
      </c>
      <c r="J574" s="35">
        <v>2.0</v>
      </c>
      <c r="K574" s="34">
        <v>57.0</v>
      </c>
      <c r="L574" s="39">
        <f t="shared" si="1"/>
        <v>14</v>
      </c>
      <c r="M574" s="40">
        <v>1.0</v>
      </c>
      <c r="N574" s="41">
        <v>1.0</v>
      </c>
      <c r="O574" s="43">
        <f t="shared" si="2"/>
        <v>15</v>
      </c>
      <c r="P574" s="24"/>
      <c r="Q574" s="54">
        <v>2.0</v>
      </c>
      <c r="R574" s="41">
        <v>45.0</v>
      </c>
      <c r="S574" s="45" t="s">
        <v>398</v>
      </c>
      <c r="T574" s="41" t="s">
        <v>154</v>
      </c>
      <c r="U574" s="28"/>
      <c r="V574" s="55"/>
      <c r="W574" s="24"/>
      <c r="X574" s="51"/>
      <c r="Y574" s="31">
        <v>1.0</v>
      </c>
      <c r="Z574" s="32">
        <v>3.0</v>
      </c>
      <c r="AA574" s="24"/>
      <c r="AB574" s="33"/>
      <c r="AC574" s="33"/>
      <c r="AD574" s="33"/>
    </row>
    <row r="575" ht="15.0" customHeight="1">
      <c r="A575" s="71">
        <v>544.0</v>
      </c>
      <c r="B575" s="73" t="s">
        <v>3865</v>
      </c>
      <c r="C575" s="71" t="s">
        <v>705</v>
      </c>
      <c r="D575" s="73" t="s">
        <v>3862</v>
      </c>
      <c r="E575" s="71" t="s">
        <v>1101</v>
      </c>
      <c r="F575" s="73">
        <v>90.0</v>
      </c>
      <c r="G575" s="71">
        <v>2.0</v>
      </c>
      <c r="H575" s="73">
        <v>4.0</v>
      </c>
      <c r="I575" s="71">
        <v>2.0</v>
      </c>
      <c r="J575" s="73">
        <v>3.0</v>
      </c>
      <c r="K575" s="71">
        <v>47.0</v>
      </c>
      <c r="L575" s="76">
        <f t="shared" si="1"/>
        <v>15</v>
      </c>
      <c r="M575" s="77">
        <v>3.0</v>
      </c>
      <c r="N575" s="79">
        <v>4.0</v>
      </c>
      <c r="O575" s="84">
        <f t="shared" si="2"/>
        <v>5</v>
      </c>
      <c r="P575" s="24"/>
      <c r="Q575" s="77" t="s">
        <v>443</v>
      </c>
      <c r="R575" s="79">
        <v>180.0</v>
      </c>
      <c r="S575" s="86" t="s">
        <v>398</v>
      </c>
      <c r="T575" s="79" t="s">
        <v>154</v>
      </c>
      <c r="U575" s="28"/>
      <c r="V575" s="90"/>
      <c r="W575" s="24"/>
      <c r="X575" s="51"/>
      <c r="Y575" s="31">
        <v>2.0</v>
      </c>
      <c r="Z575" s="32">
        <v>3.0</v>
      </c>
      <c r="AA575" s="24"/>
      <c r="AB575" s="33"/>
      <c r="AC575" s="33"/>
      <c r="AD575" s="33"/>
    </row>
    <row r="576" ht="15.0" customHeight="1">
      <c r="A576" s="71">
        <v>545.0</v>
      </c>
      <c r="B576" s="73" t="s">
        <v>3866</v>
      </c>
      <c r="C576" s="71" t="s">
        <v>705</v>
      </c>
      <c r="D576" s="73" t="s">
        <v>3862</v>
      </c>
      <c r="E576" s="71" t="s">
        <v>1101</v>
      </c>
      <c r="F576" s="88">
        <v>100.0</v>
      </c>
      <c r="G576" s="71">
        <v>4.0</v>
      </c>
      <c r="H576" s="73">
        <v>3.0</v>
      </c>
      <c r="I576" s="71">
        <v>2.0</v>
      </c>
      <c r="J576" s="73">
        <v>3.0</v>
      </c>
      <c r="K576" s="71">
        <v>112.0</v>
      </c>
      <c r="L576" s="76">
        <f t="shared" si="1"/>
        <v>19</v>
      </c>
      <c r="M576" s="77">
        <v>5.0</v>
      </c>
      <c r="N576" s="79">
        <v>6.0</v>
      </c>
      <c r="O576" s="84">
        <f t="shared" si="2"/>
        <v>19</v>
      </c>
      <c r="P576" s="24"/>
      <c r="Q576" s="77" t="s">
        <v>443</v>
      </c>
      <c r="R576" s="79">
        <v>255.0</v>
      </c>
      <c r="S576" s="86" t="s">
        <v>398</v>
      </c>
      <c r="T576" s="79" t="s">
        <v>153</v>
      </c>
      <c r="U576" s="28"/>
      <c r="V576" s="87"/>
      <c r="W576" s="24"/>
      <c r="X576" s="51"/>
      <c r="Y576" s="31">
        <v>3.0</v>
      </c>
      <c r="Z576" s="32">
        <v>3.0</v>
      </c>
      <c r="AA576" s="24"/>
      <c r="AB576" s="33"/>
      <c r="AC576" s="33"/>
      <c r="AD576" s="33"/>
    </row>
    <row r="577" ht="15.0" customHeight="1">
      <c r="A577" s="71">
        <v>546.0</v>
      </c>
      <c r="B577" s="73" t="s">
        <v>3869</v>
      </c>
      <c r="C577" s="71" t="s">
        <v>3870</v>
      </c>
      <c r="D577" s="73" t="s">
        <v>3871</v>
      </c>
      <c r="E577" s="71" t="s">
        <v>296</v>
      </c>
      <c r="F577" s="73">
        <v>90.0</v>
      </c>
      <c r="G577" s="71">
        <v>2.0</v>
      </c>
      <c r="H577" s="88">
        <v>3.0</v>
      </c>
      <c r="I577" s="71">
        <v>2.0</v>
      </c>
      <c r="J577" s="73">
        <v>2.0</v>
      </c>
      <c r="K577" s="71">
        <v>66.0</v>
      </c>
      <c r="L577" s="76">
        <f t="shared" si="1"/>
        <v>14</v>
      </c>
      <c r="M577" s="77">
        <v>1.0</v>
      </c>
      <c r="N577" s="79">
        <v>1.0</v>
      </c>
      <c r="O577" s="84">
        <f t="shared" si="2"/>
        <v>13</v>
      </c>
      <c r="P577" s="24"/>
      <c r="Q577" s="77">
        <v>2.0</v>
      </c>
      <c r="R577" s="79">
        <v>110.0</v>
      </c>
      <c r="S577" s="86" t="s">
        <v>1806</v>
      </c>
      <c r="T577" s="79" t="s">
        <v>154</v>
      </c>
      <c r="U577" s="28"/>
      <c r="V577" s="87"/>
      <c r="W577" s="24"/>
      <c r="X577" s="51"/>
      <c r="Y577" s="31">
        <v>1.0</v>
      </c>
      <c r="Z577" s="32">
        <v>2.0</v>
      </c>
      <c r="AA577" s="24"/>
      <c r="AB577" s="33"/>
      <c r="AC577" s="33"/>
      <c r="AD577" s="33"/>
    </row>
    <row r="578" ht="15.0" customHeight="1">
      <c r="A578" s="34">
        <v>547.0</v>
      </c>
      <c r="B578" s="35" t="s">
        <v>3874</v>
      </c>
      <c r="C578" s="34" t="s">
        <v>3870</v>
      </c>
      <c r="D578" s="35" t="s">
        <v>3871</v>
      </c>
      <c r="E578" s="34" t="s">
        <v>296</v>
      </c>
      <c r="F578" s="53">
        <v>100.0</v>
      </c>
      <c r="G578" s="34">
        <v>3.0</v>
      </c>
      <c r="H578" s="35">
        <v>3.0</v>
      </c>
      <c r="I578" s="34">
        <v>3.0</v>
      </c>
      <c r="J578" s="35">
        <v>3.0</v>
      </c>
      <c r="K578" s="93">
        <v>116.0</v>
      </c>
      <c r="L578" s="39">
        <f t="shared" si="1"/>
        <v>20</v>
      </c>
      <c r="M578" s="40">
        <v>1.0</v>
      </c>
      <c r="N578" s="41">
        <v>1.0</v>
      </c>
      <c r="O578" s="43">
        <f t="shared" si="2"/>
        <v>21</v>
      </c>
      <c r="P578" s="24"/>
      <c r="Q578" s="54" t="s">
        <v>443</v>
      </c>
      <c r="R578" s="41">
        <v>225.0</v>
      </c>
      <c r="S578" s="45" t="s">
        <v>1806</v>
      </c>
      <c r="T578" s="41" t="s">
        <v>154</v>
      </c>
      <c r="U578" s="28"/>
      <c r="V578" s="68"/>
      <c r="W578" s="24"/>
      <c r="X578" s="51"/>
      <c r="Y578" s="31">
        <v>3.0</v>
      </c>
      <c r="Z578" s="32">
        <v>3.0</v>
      </c>
      <c r="AA578" s="24"/>
      <c r="AB578" s="33"/>
      <c r="AC578" s="33"/>
      <c r="AD578" s="33"/>
    </row>
    <row r="579" ht="15.0" customHeight="1">
      <c r="A579" s="34">
        <v>548.0</v>
      </c>
      <c r="B579" s="35" t="s">
        <v>3877</v>
      </c>
      <c r="C579" s="34" t="s">
        <v>601</v>
      </c>
      <c r="D579" s="35" t="s">
        <v>3878</v>
      </c>
      <c r="E579" s="34" t="s">
        <v>821</v>
      </c>
      <c r="F579" s="35">
        <v>90.0</v>
      </c>
      <c r="G579" s="34">
        <v>2.0</v>
      </c>
      <c r="H579" s="35">
        <v>2.0</v>
      </c>
      <c r="I579" s="34">
        <v>3.0</v>
      </c>
      <c r="J579" s="35">
        <v>2.0</v>
      </c>
      <c r="K579" s="34">
        <v>30.0</v>
      </c>
      <c r="L579" s="39">
        <f t="shared" si="1"/>
        <v>13</v>
      </c>
      <c r="M579" s="40">
        <v>1.0</v>
      </c>
      <c r="N579" s="41">
        <v>1.0</v>
      </c>
      <c r="O579" s="43">
        <f t="shared" si="2"/>
        <v>5</v>
      </c>
      <c r="P579" s="24"/>
      <c r="Q579" s="54">
        <v>2.0</v>
      </c>
      <c r="R579" s="41">
        <v>110.0</v>
      </c>
      <c r="S579" s="45" t="s">
        <v>1806</v>
      </c>
      <c r="T579" s="41" t="s">
        <v>156</v>
      </c>
      <c r="U579" s="28"/>
      <c r="V579" s="68"/>
      <c r="W579" s="24"/>
      <c r="X579" s="51"/>
      <c r="Y579" s="31">
        <v>1.0</v>
      </c>
      <c r="Z579" s="32">
        <v>2.0</v>
      </c>
      <c r="AA579" s="24"/>
      <c r="AB579" s="33"/>
      <c r="AC579" s="33"/>
      <c r="AD579" s="33"/>
    </row>
    <row r="580" ht="15.0" customHeight="1">
      <c r="A580" s="34">
        <v>549.0</v>
      </c>
      <c r="B580" s="35" t="s">
        <v>3879</v>
      </c>
      <c r="C580" s="34" t="s">
        <v>601</v>
      </c>
      <c r="D580" s="35" t="s">
        <v>3878</v>
      </c>
      <c r="E580" s="34" t="s">
        <v>821</v>
      </c>
      <c r="F580" s="35">
        <v>100.0</v>
      </c>
      <c r="G580" s="93">
        <v>3.0</v>
      </c>
      <c r="H580" s="35">
        <v>3.0</v>
      </c>
      <c r="I580" s="34">
        <v>4.0</v>
      </c>
      <c r="J580" s="35">
        <v>3.0</v>
      </c>
      <c r="K580" s="34">
        <v>90.0</v>
      </c>
      <c r="L580" s="39">
        <f t="shared" si="1"/>
        <v>19</v>
      </c>
      <c r="M580" s="40">
        <v>1.0</v>
      </c>
      <c r="N580" s="41">
        <v>2.0</v>
      </c>
      <c r="O580" s="43">
        <f t="shared" si="2"/>
        <v>12</v>
      </c>
      <c r="P580" s="24"/>
      <c r="Q580" s="54" t="s">
        <v>443</v>
      </c>
      <c r="R580" s="41">
        <v>225.0</v>
      </c>
      <c r="S580" s="45" t="s">
        <v>1806</v>
      </c>
      <c r="T580" s="41" t="s">
        <v>156</v>
      </c>
      <c r="U580" s="28"/>
      <c r="V580" s="68"/>
      <c r="W580" s="24"/>
      <c r="X580" s="51"/>
      <c r="Y580" s="31">
        <v>3.0</v>
      </c>
      <c r="Z580" s="32">
        <v>3.0</v>
      </c>
      <c r="AA580" s="24"/>
      <c r="AB580" s="33"/>
      <c r="AC580" s="33"/>
      <c r="AD580" s="33"/>
    </row>
    <row r="581" ht="15.0" customHeight="1">
      <c r="A581" s="71">
        <v>550.0</v>
      </c>
      <c r="B581" s="73" t="s">
        <v>3882</v>
      </c>
      <c r="C581" s="71" t="s">
        <v>629</v>
      </c>
      <c r="D581" s="73" t="s">
        <v>3883</v>
      </c>
      <c r="E581" s="71" t="s">
        <v>890</v>
      </c>
      <c r="F581" s="73">
        <v>100.0</v>
      </c>
      <c r="G581" s="71">
        <v>3.0</v>
      </c>
      <c r="H581" s="73">
        <v>3.0</v>
      </c>
      <c r="I581" s="71">
        <v>3.0</v>
      </c>
      <c r="J581" s="73">
        <v>2.0</v>
      </c>
      <c r="K581" s="71">
        <v>98.0</v>
      </c>
      <c r="L581" s="76">
        <f t="shared" si="1"/>
        <v>18</v>
      </c>
      <c r="M581" s="77">
        <v>2.0</v>
      </c>
      <c r="N581" s="79">
        <v>2.0</v>
      </c>
      <c r="O581" s="84">
        <f t="shared" si="2"/>
        <v>15</v>
      </c>
      <c r="P581" s="24"/>
      <c r="Q581" s="89">
        <v>4.0</v>
      </c>
      <c r="R581" s="79">
        <v>275.0</v>
      </c>
      <c r="S581" s="86" t="s">
        <v>1589</v>
      </c>
      <c r="T581" s="116" t="s">
        <v>153</v>
      </c>
      <c r="U581" s="28"/>
      <c r="V581" s="92"/>
      <c r="W581" s="24"/>
      <c r="X581" s="51"/>
      <c r="Y581" s="31">
        <v>3.0</v>
      </c>
      <c r="Z581" s="32">
        <v>3.0</v>
      </c>
      <c r="AA581" s="24"/>
      <c r="AB581" s="33"/>
      <c r="AC581" s="33"/>
      <c r="AD581" s="33"/>
    </row>
    <row r="582" ht="15.0" customHeight="1">
      <c r="A582" s="71">
        <v>550.0</v>
      </c>
      <c r="B582" s="73" t="s">
        <v>3884</v>
      </c>
      <c r="C582" s="71" t="s">
        <v>629</v>
      </c>
      <c r="D582" s="73" t="s">
        <v>3886</v>
      </c>
      <c r="E582" s="71" t="s">
        <v>890</v>
      </c>
      <c r="F582" s="73">
        <v>100.0</v>
      </c>
      <c r="G582" s="71">
        <v>3.0</v>
      </c>
      <c r="H582" s="73">
        <v>3.0</v>
      </c>
      <c r="I582" s="71">
        <v>3.0</v>
      </c>
      <c r="J582" s="73">
        <v>2.0</v>
      </c>
      <c r="K582" s="71">
        <v>98.0</v>
      </c>
      <c r="L582" s="76">
        <f t="shared" si="1"/>
        <v>18</v>
      </c>
      <c r="M582" s="77">
        <v>2.0</v>
      </c>
      <c r="N582" s="79">
        <v>2.0</v>
      </c>
      <c r="O582" s="84">
        <f t="shared" si="2"/>
        <v>15</v>
      </c>
      <c r="P582" s="24"/>
      <c r="Q582" s="77">
        <v>4.0</v>
      </c>
      <c r="R582" s="79">
        <v>275.0</v>
      </c>
      <c r="S582" s="86" t="s">
        <v>1589</v>
      </c>
      <c r="T582" s="79" t="s">
        <v>153</v>
      </c>
      <c r="U582" s="28"/>
      <c r="V582" s="92"/>
      <c r="W582" s="24"/>
      <c r="X582" s="51"/>
      <c r="Y582" s="31">
        <v>3.0</v>
      </c>
      <c r="Z582" s="32">
        <v>3.0</v>
      </c>
      <c r="AA582" s="24"/>
      <c r="AB582" s="33"/>
      <c r="AC582" s="33"/>
      <c r="AD582" s="33"/>
    </row>
    <row r="583" ht="15.0" customHeight="1">
      <c r="A583" s="71">
        <v>551.0</v>
      </c>
      <c r="B583" s="73" t="s">
        <v>3889</v>
      </c>
      <c r="C583" s="71" t="s">
        <v>3890</v>
      </c>
      <c r="D583" s="73" t="s">
        <v>3891</v>
      </c>
      <c r="E583" s="71" t="s">
        <v>543</v>
      </c>
      <c r="F583" s="73">
        <v>90.0</v>
      </c>
      <c r="G583" s="71">
        <v>3.0</v>
      </c>
      <c r="H583" s="73">
        <v>2.0</v>
      </c>
      <c r="I583" s="71">
        <v>2.0</v>
      </c>
      <c r="J583" s="73">
        <v>2.0</v>
      </c>
      <c r="K583" s="71">
        <v>65.0</v>
      </c>
      <c r="L583" s="76">
        <f t="shared" si="1"/>
        <v>14</v>
      </c>
      <c r="M583" s="77">
        <v>1.0</v>
      </c>
      <c r="N583" s="79">
        <v>2.0</v>
      </c>
      <c r="O583" s="84">
        <f t="shared" si="2"/>
        <v>19</v>
      </c>
      <c r="P583" s="24"/>
      <c r="Q583" s="89">
        <v>2.0</v>
      </c>
      <c r="R583" s="79">
        <v>120.0</v>
      </c>
      <c r="S583" s="86" t="s">
        <v>398</v>
      </c>
      <c r="T583" s="79" t="s">
        <v>153</v>
      </c>
      <c r="U583" s="28"/>
      <c r="V583" s="92"/>
      <c r="W583" s="24"/>
      <c r="X583" s="51"/>
      <c r="Y583" s="31">
        <v>1.0</v>
      </c>
      <c r="Z583" s="32">
        <v>3.0</v>
      </c>
      <c r="AA583" s="24"/>
      <c r="AB583" s="33"/>
      <c r="AC583" s="33"/>
      <c r="AD583" s="33"/>
    </row>
    <row r="584" ht="15.0" customHeight="1">
      <c r="A584" s="34">
        <v>552.0</v>
      </c>
      <c r="B584" s="35" t="s">
        <v>3894</v>
      </c>
      <c r="C584" s="34" t="s">
        <v>3890</v>
      </c>
      <c r="D584" s="35" t="s">
        <v>3891</v>
      </c>
      <c r="E584" s="34" t="s">
        <v>543</v>
      </c>
      <c r="F584" s="53">
        <v>100.0</v>
      </c>
      <c r="G584" s="34">
        <v>3.0</v>
      </c>
      <c r="H584" s="35">
        <v>2.0</v>
      </c>
      <c r="I584" s="34">
        <v>2.0</v>
      </c>
      <c r="J584" s="35">
        <v>2.0</v>
      </c>
      <c r="K584" s="34">
        <v>74.0</v>
      </c>
      <c r="L584" s="39">
        <f t="shared" si="1"/>
        <v>15</v>
      </c>
      <c r="M584" s="40">
        <v>2.0</v>
      </c>
      <c r="N584" s="41">
        <v>3.0</v>
      </c>
      <c r="O584" s="43">
        <f t="shared" si="2"/>
        <v>13</v>
      </c>
      <c r="P584" s="24"/>
      <c r="Q584" s="54" t="s">
        <v>443</v>
      </c>
      <c r="R584" s="41">
        <v>210.0</v>
      </c>
      <c r="S584" s="45" t="s">
        <v>398</v>
      </c>
      <c r="T584" s="41" t="s">
        <v>153</v>
      </c>
      <c r="U584" s="28"/>
      <c r="V584" s="68"/>
      <c r="W584" s="24"/>
      <c r="X584" s="51"/>
      <c r="Y584" s="31">
        <v>2.0</v>
      </c>
      <c r="Z584" s="32">
        <v>3.0</v>
      </c>
      <c r="AA584" s="24"/>
      <c r="AB584" s="33"/>
      <c r="AC584" s="33"/>
      <c r="AD584" s="33"/>
    </row>
    <row r="585" ht="15.0" customHeight="1">
      <c r="A585" s="34">
        <v>553.0</v>
      </c>
      <c r="B585" s="35" t="s">
        <v>3896</v>
      </c>
      <c r="C585" s="34" t="s">
        <v>3890</v>
      </c>
      <c r="D585" s="35" t="s">
        <v>3891</v>
      </c>
      <c r="E585" s="34" t="s">
        <v>543</v>
      </c>
      <c r="F585" s="35">
        <v>100.0</v>
      </c>
      <c r="G585" s="34">
        <v>5.0</v>
      </c>
      <c r="H585" s="35">
        <v>3.0</v>
      </c>
      <c r="I585" s="34">
        <v>3.0</v>
      </c>
      <c r="J585" s="35">
        <v>3.0</v>
      </c>
      <c r="K585" s="34">
        <v>92.0</v>
      </c>
      <c r="L585" s="39">
        <f t="shared" si="1"/>
        <v>20</v>
      </c>
      <c r="M585" s="40">
        <v>3.0</v>
      </c>
      <c r="N585" s="41">
        <v>4.0</v>
      </c>
      <c r="O585" s="43">
        <f t="shared" si="2"/>
        <v>13</v>
      </c>
      <c r="P585" s="24"/>
      <c r="Q585" s="54" t="s">
        <v>443</v>
      </c>
      <c r="R585" s="41">
        <v>255.0</v>
      </c>
      <c r="S585" s="45" t="s">
        <v>398</v>
      </c>
      <c r="T585" s="117" t="s">
        <v>153</v>
      </c>
      <c r="U585" s="28"/>
      <c r="V585" s="68"/>
      <c r="W585" s="24"/>
      <c r="X585" s="51"/>
      <c r="Y585" s="31">
        <v>3.0</v>
      </c>
      <c r="Z585" s="32">
        <v>3.0</v>
      </c>
      <c r="AA585" s="24"/>
      <c r="AB585" s="33"/>
      <c r="AC585" s="33"/>
      <c r="AD585" s="33"/>
    </row>
    <row r="586" ht="15.0" customHeight="1">
      <c r="A586" s="34">
        <v>554.0</v>
      </c>
      <c r="B586" s="35" t="s">
        <v>3900</v>
      </c>
      <c r="C586" s="34" t="s">
        <v>535</v>
      </c>
      <c r="D586" s="35" t="s">
        <v>748</v>
      </c>
      <c r="E586" s="34" t="s">
        <v>801</v>
      </c>
      <c r="F586" s="35">
        <v>100.0</v>
      </c>
      <c r="G586" s="34">
        <v>3.0</v>
      </c>
      <c r="H586" s="35">
        <v>2.0</v>
      </c>
      <c r="I586" s="34">
        <v>1.0</v>
      </c>
      <c r="J586" s="35">
        <v>2.0</v>
      </c>
      <c r="K586" s="34">
        <v>50.0</v>
      </c>
      <c r="L586" s="39">
        <f t="shared" si="1"/>
        <v>13</v>
      </c>
      <c r="M586" s="40">
        <v>1.0</v>
      </c>
      <c r="N586" s="41">
        <v>3.0</v>
      </c>
      <c r="O586" s="43">
        <f t="shared" si="2"/>
        <v>8</v>
      </c>
      <c r="P586" s="24"/>
      <c r="Q586" s="54">
        <v>2.0</v>
      </c>
      <c r="R586" s="41">
        <v>180.0</v>
      </c>
      <c r="S586" s="45" t="s">
        <v>398</v>
      </c>
      <c r="T586" s="41" t="s">
        <v>153</v>
      </c>
      <c r="U586" s="28"/>
      <c r="V586" s="55"/>
      <c r="W586" s="24"/>
      <c r="X586" s="51"/>
      <c r="Y586" s="31">
        <v>1.0</v>
      </c>
      <c r="Z586" s="32">
        <v>2.0</v>
      </c>
      <c r="AA586" s="24"/>
      <c r="AB586" s="33"/>
      <c r="AC586" s="33"/>
      <c r="AD586" s="33"/>
    </row>
    <row r="587" ht="15.0" customHeight="1">
      <c r="A587" s="71">
        <v>555.0</v>
      </c>
      <c r="B587" s="73" t="s">
        <v>3903</v>
      </c>
      <c r="C587" s="71" t="s">
        <v>535</v>
      </c>
      <c r="D587" s="73" t="s">
        <v>885</v>
      </c>
      <c r="E587" s="71" t="s">
        <v>1235</v>
      </c>
      <c r="F587" s="73">
        <v>110.0</v>
      </c>
      <c r="G587" s="74">
        <v>6.0</v>
      </c>
      <c r="H587" s="73">
        <v>2.0</v>
      </c>
      <c r="I587" s="71">
        <v>2.0</v>
      </c>
      <c r="J587" s="73">
        <v>2.0</v>
      </c>
      <c r="K587" s="71">
        <v>95.0</v>
      </c>
      <c r="L587" s="76">
        <f t="shared" si="1"/>
        <v>19</v>
      </c>
      <c r="M587" s="77">
        <v>3.0</v>
      </c>
      <c r="N587" s="79">
        <v>4.0</v>
      </c>
      <c r="O587" s="84">
        <f t="shared" si="2"/>
        <v>14</v>
      </c>
      <c r="P587" s="24"/>
      <c r="Q587" s="89" t="s">
        <v>443</v>
      </c>
      <c r="R587" s="79">
        <v>240.0</v>
      </c>
      <c r="S587" s="86" t="s">
        <v>398</v>
      </c>
      <c r="T587" s="79" t="s">
        <v>153</v>
      </c>
      <c r="U587" s="28"/>
      <c r="V587" s="92"/>
      <c r="W587" s="24"/>
      <c r="X587" s="51"/>
      <c r="Y587" s="31">
        <v>3.0</v>
      </c>
      <c r="Z587" s="32">
        <v>3.0</v>
      </c>
      <c r="AA587" s="24"/>
      <c r="AB587" s="33"/>
      <c r="AC587" s="33"/>
      <c r="AD587" s="33"/>
    </row>
    <row r="588" ht="15.0" customHeight="1">
      <c r="A588" s="71">
        <v>555.0</v>
      </c>
      <c r="B588" s="73" t="s">
        <v>3907</v>
      </c>
      <c r="C588" s="71" t="s">
        <v>3908</v>
      </c>
      <c r="D588" s="73" t="s">
        <v>885</v>
      </c>
      <c r="E588" s="71" t="s">
        <v>1235</v>
      </c>
      <c r="F588" s="73">
        <v>110.0</v>
      </c>
      <c r="G588" s="71">
        <v>2.0</v>
      </c>
      <c r="H588" s="73">
        <v>4.0</v>
      </c>
      <c r="I588" s="74">
        <v>6.0</v>
      </c>
      <c r="J588" s="73">
        <v>4.0</v>
      </c>
      <c r="K588" s="71">
        <v>55.0</v>
      </c>
      <c r="L588" s="76">
        <f t="shared" si="1"/>
        <v>22</v>
      </c>
      <c r="M588" s="77">
        <v>3.0</v>
      </c>
      <c r="N588" s="79">
        <v>4.0</v>
      </c>
      <c r="O588" s="84">
        <f t="shared" si="2"/>
        <v>5</v>
      </c>
      <c r="P588" s="24"/>
      <c r="Q588" s="77" t="s">
        <v>443</v>
      </c>
      <c r="R588" s="79">
        <v>240.0</v>
      </c>
      <c r="S588" s="86" t="s">
        <v>398</v>
      </c>
      <c r="T588" s="79" t="s">
        <v>156</v>
      </c>
      <c r="U588" s="28"/>
      <c r="V588" s="92"/>
      <c r="W588" s="24"/>
      <c r="X588" s="51"/>
      <c r="Y588" s="31">
        <v>3.0</v>
      </c>
      <c r="Z588" s="32">
        <v>3.0</v>
      </c>
      <c r="AA588" s="24"/>
      <c r="AB588" s="33"/>
      <c r="AC588" s="33"/>
      <c r="AD588" s="33"/>
    </row>
    <row r="589" ht="15.0" customHeight="1">
      <c r="A589" s="71">
        <v>556.0</v>
      </c>
      <c r="B589" s="73" t="s">
        <v>3910</v>
      </c>
      <c r="C589" s="71" t="s">
        <v>601</v>
      </c>
      <c r="D589" s="73" t="s">
        <v>3912</v>
      </c>
      <c r="E589" s="71" t="s">
        <v>1131</v>
      </c>
      <c r="F589" s="73">
        <v>100.0</v>
      </c>
      <c r="G589" s="71">
        <v>3.0</v>
      </c>
      <c r="H589" s="73">
        <v>3.0</v>
      </c>
      <c r="I589" s="71">
        <v>4.0</v>
      </c>
      <c r="J589" s="73">
        <v>3.0</v>
      </c>
      <c r="K589" s="71">
        <v>60.0</v>
      </c>
      <c r="L589" s="76">
        <f t="shared" si="1"/>
        <v>19</v>
      </c>
      <c r="M589" s="77">
        <v>2.0</v>
      </c>
      <c r="N589" s="79">
        <v>3.0</v>
      </c>
      <c r="O589" s="84">
        <f t="shared" si="2"/>
        <v>5</v>
      </c>
      <c r="P589" s="24"/>
      <c r="Q589" s="77">
        <v>4.0</v>
      </c>
      <c r="R589" s="79">
        <v>45.0</v>
      </c>
      <c r="S589" s="86" t="s">
        <v>1589</v>
      </c>
      <c r="T589" s="79" t="s">
        <v>156</v>
      </c>
      <c r="U589" s="28"/>
      <c r="V589" s="92"/>
      <c r="W589" s="24"/>
      <c r="X589" s="51"/>
      <c r="Y589" s="31">
        <v>3.0</v>
      </c>
      <c r="Z589" s="32">
        <v>3.0</v>
      </c>
      <c r="AA589" s="24"/>
      <c r="AB589" s="33"/>
      <c r="AC589" s="33"/>
      <c r="AD589" s="33"/>
    </row>
    <row r="590" ht="15.0" customHeight="1">
      <c r="A590" s="34">
        <v>557.0</v>
      </c>
      <c r="B590" s="35" t="s">
        <v>3913</v>
      </c>
      <c r="C590" s="34" t="s">
        <v>2409</v>
      </c>
      <c r="D590" s="35" t="s">
        <v>3915</v>
      </c>
      <c r="E590" s="34" t="s">
        <v>1224</v>
      </c>
      <c r="F590" s="35">
        <v>90.0</v>
      </c>
      <c r="G590" s="34">
        <v>3.0</v>
      </c>
      <c r="H590" s="35">
        <v>3.0</v>
      </c>
      <c r="I590" s="34">
        <v>2.0</v>
      </c>
      <c r="J590" s="35">
        <v>2.0</v>
      </c>
      <c r="K590" s="34">
        <v>55.0</v>
      </c>
      <c r="L590" s="39">
        <f t="shared" si="1"/>
        <v>14</v>
      </c>
      <c r="M590" s="40">
        <v>1.0</v>
      </c>
      <c r="N590" s="41">
        <v>2.0</v>
      </c>
      <c r="O590" s="43">
        <f t="shared" si="2"/>
        <v>9</v>
      </c>
      <c r="P590" s="24"/>
      <c r="Q590" s="54">
        <v>2.0</v>
      </c>
      <c r="R590" s="41">
        <v>110.0</v>
      </c>
      <c r="S590" s="45" t="s">
        <v>398</v>
      </c>
      <c r="T590" s="41" t="s">
        <v>154</v>
      </c>
      <c r="U590" s="28"/>
      <c r="V590" s="68"/>
      <c r="W590" s="24"/>
      <c r="X590" s="51"/>
      <c r="Y590" s="31">
        <v>1.0</v>
      </c>
      <c r="Z590" s="32">
        <v>2.0</v>
      </c>
      <c r="AA590" s="24"/>
      <c r="AB590" s="33"/>
      <c r="AC590" s="33"/>
      <c r="AD590" s="33"/>
    </row>
    <row r="591" ht="15.0" customHeight="1">
      <c r="A591" s="34">
        <v>558.0</v>
      </c>
      <c r="B591" s="35" t="s">
        <v>3918</v>
      </c>
      <c r="C591" s="34" t="s">
        <v>2409</v>
      </c>
      <c r="D591" s="35" t="s">
        <v>3915</v>
      </c>
      <c r="E591" s="34" t="s">
        <v>1224</v>
      </c>
      <c r="F591" s="35">
        <v>100.0</v>
      </c>
      <c r="G591" s="34">
        <v>4.0</v>
      </c>
      <c r="H591" s="35">
        <v>5.0</v>
      </c>
      <c r="I591" s="34">
        <v>3.0</v>
      </c>
      <c r="J591" s="35">
        <v>3.0</v>
      </c>
      <c r="K591" s="34">
        <v>45.0</v>
      </c>
      <c r="L591" s="39">
        <f t="shared" si="1"/>
        <v>20</v>
      </c>
      <c r="M591" s="40">
        <v>3.0</v>
      </c>
      <c r="N591" s="41">
        <v>5.0</v>
      </c>
      <c r="O591" s="43">
        <f t="shared" si="2"/>
        <v>5</v>
      </c>
      <c r="P591" s="24"/>
      <c r="Q591" s="40" t="s">
        <v>443</v>
      </c>
      <c r="R591" s="41">
        <v>225.0</v>
      </c>
      <c r="S591" s="45" t="s">
        <v>398</v>
      </c>
      <c r="T591" s="41" t="s">
        <v>154</v>
      </c>
      <c r="U591" s="28"/>
      <c r="V591" s="55"/>
      <c r="W591" s="24"/>
      <c r="X591" s="51"/>
      <c r="Y591" s="31">
        <v>3.0</v>
      </c>
      <c r="Z591" s="32">
        <v>3.0</v>
      </c>
      <c r="AA591" s="24"/>
      <c r="AB591" s="33"/>
      <c r="AC591" s="33"/>
      <c r="AD591" s="33"/>
    </row>
    <row r="592" ht="15.0" customHeight="1">
      <c r="A592" s="34">
        <v>559.0</v>
      </c>
      <c r="B592" s="35" t="s">
        <v>3919</v>
      </c>
      <c r="C592" s="34" t="s">
        <v>3920</v>
      </c>
      <c r="D592" s="35" t="s">
        <v>3921</v>
      </c>
      <c r="E592" s="34" t="s">
        <v>806</v>
      </c>
      <c r="F592" s="35">
        <v>90.0</v>
      </c>
      <c r="G592" s="34">
        <v>3.0</v>
      </c>
      <c r="H592" s="35">
        <v>3.0</v>
      </c>
      <c r="I592" s="34">
        <v>2.0</v>
      </c>
      <c r="J592" s="35">
        <v>3.0</v>
      </c>
      <c r="K592" s="34">
        <v>48.0</v>
      </c>
      <c r="L592" s="39">
        <f t="shared" si="1"/>
        <v>15</v>
      </c>
      <c r="M592" s="40">
        <v>1.0</v>
      </c>
      <c r="N592" s="41">
        <v>2.0</v>
      </c>
      <c r="O592" s="43">
        <f t="shared" si="2"/>
        <v>7</v>
      </c>
      <c r="P592" s="24"/>
      <c r="Q592" s="54">
        <v>2.0</v>
      </c>
      <c r="R592" s="41">
        <v>120.0</v>
      </c>
      <c r="S592" s="45" t="s">
        <v>398</v>
      </c>
      <c r="T592" s="41" t="s">
        <v>153</v>
      </c>
      <c r="U592" s="28"/>
      <c r="V592" s="68"/>
      <c r="W592" s="24"/>
      <c r="X592" s="51"/>
      <c r="Y592" s="31">
        <v>1.0</v>
      </c>
      <c r="Z592" s="32">
        <v>2.0</v>
      </c>
      <c r="AA592" s="24"/>
      <c r="AB592" s="33"/>
      <c r="AC592" s="33"/>
      <c r="AD592" s="33"/>
    </row>
    <row r="593" ht="15.0" customHeight="1">
      <c r="A593" s="71">
        <v>560.0</v>
      </c>
      <c r="B593" s="73" t="s">
        <v>3923</v>
      </c>
      <c r="C593" s="71" t="s">
        <v>3920</v>
      </c>
      <c r="D593" s="73" t="s">
        <v>3921</v>
      </c>
      <c r="E593" s="71" t="s">
        <v>806</v>
      </c>
      <c r="F593" s="73">
        <v>100.0</v>
      </c>
      <c r="G593" s="71">
        <v>3.0</v>
      </c>
      <c r="H593" s="73">
        <v>4.0</v>
      </c>
      <c r="I593" s="71">
        <v>2.0</v>
      </c>
      <c r="J593" s="73">
        <v>4.0</v>
      </c>
      <c r="K593" s="71">
        <v>58.0</v>
      </c>
      <c r="L593" s="76">
        <f t="shared" si="1"/>
        <v>19</v>
      </c>
      <c r="M593" s="77">
        <v>2.0</v>
      </c>
      <c r="N593" s="79">
        <v>3.0</v>
      </c>
      <c r="O593" s="84">
        <f t="shared" si="2"/>
        <v>5</v>
      </c>
      <c r="P593" s="24"/>
      <c r="Q593" s="77" t="s">
        <v>443</v>
      </c>
      <c r="R593" s="79">
        <v>210.0</v>
      </c>
      <c r="S593" s="86" t="s">
        <v>398</v>
      </c>
      <c r="T593" s="79" t="s">
        <v>662</v>
      </c>
      <c r="U593" s="28"/>
      <c r="V593" s="92"/>
      <c r="W593" s="24"/>
      <c r="X593" s="51"/>
      <c r="Y593" s="31">
        <v>3.0</v>
      </c>
      <c r="Z593" s="32">
        <v>3.0</v>
      </c>
      <c r="AA593" s="24"/>
      <c r="AB593" s="33"/>
      <c r="AC593" s="33"/>
      <c r="AD593" s="33"/>
    </row>
    <row r="594" ht="15.0" customHeight="1">
      <c r="A594" s="71">
        <v>561.0</v>
      </c>
      <c r="B594" s="73" t="s">
        <v>3925</v>
      </c>
      <c r="C594" s="71" t="s">
        <v>2017</v>
      </c>
      <c r="D594" s="73" t="s">
        <v>3926</v>
      </c>
      <c r="E594" s="71" t="s">
        <v>692</v>
      </c>
      <c r="F594" s="73">
        <v>100.0</v>
      </c>
      <c r="G594" s="74">
        <v>3.0</v>
      </c>
      <c r="H594" s="73">
        <v>3.0</v>
      </c>
      <c r="I594" s="71">
        <v>4.0</v>
      </c>
      <c r="J594" s="73">
        <v>3.0</v>
      </c>
      <c r="K594" s="71">
        <v>97.0</v>
      </c>
      <c r="L594" s="76">
        <f t="shared" si="1"/>
        <v>20</v>
      </c>
      <c r="M594" s="77">
        <v>3.0</v>
      </c>
      <c r="N594" s="79">
        <v>2.0</v>
      </c>
      <c r="O594" s="84">
        <f t="shared" si="2"/>
        <v>14</v>
      </c>
      <c r="P594" s="24"/>
      <c r="Q594" s="89">
        <v>4.0</v>
      </c>
      <c r="R594" s="79">
        <v>255.0</v>
      </c>
      <c r="S594" s="118" t="s">
        <v>1589</v>
      </c>
      <c r="T594" s="116" t="s">
        <v>156</v>
      </c>
      <c r="U594" s="28"/>
      <c r="V594" s="92"/>
      <c r="W594" s="24"/>
      <c r="X594" s="51"/>
      <c r="Y594" s="31">
        <v>3.0</v>
      </c>
      <c r="Z594" s="32">
        <v>3.0</v>
      </c>
      <c r="AA594" s="24"/>
      <c r="AB594" s="33"/>
      <c r="AC594" s="33"/>
      <c r="AD594" s="33"/>
    </row>
    <row r="595" ht="15.0" customHeight="1">
      <c r="A595" s="71">
        <v>562.0</v>
      </c>
      <c r="B595" s="73" t="s">
        <v>3927</v>
      </c>
      <c r="C595" s="71" t="s">
        <v>598</v>
      </c>
      <c r="D595" s="73" t="s">
        <v>907</v>
      </c>
      <c r="E595" s="71"/>
      <c r="F595" s="88">
        <v>90.0</v>
      </c>
      <c r="G595" s="71">
        <v>2.0</v>
      </c>
      <c r="H595" s="73">
        <v>3.0</v>
      </c>
      <c r="I595" s="71">
        <v>2.0</v>
      </c>
      <c r="J595" s="73">
        <v>3.0</v>
      </c>
      <c r="K595" s="71">
        <v>30.0</v>
      </c>
      <c r="L595" s="76">
        <f t="shared" si="1"/>
        <v>14</v>
      </c>
      <c r="M595" s="77">
        <v>1.0</v>
      </c>
      <c r="N595" s="79">
        <v>1.0</v>
      </c>
      <c r="O595" s="84">
        <f t="shared" si="2"/>
        <v>5</v>
      </c>
      <c r="P595" s="24"/>
      <c r="Q595" s="89">
        <v>2.0</v>
      </c>
      <c r="R595" s="79">
        <v>110.0</v>
      </c>
      <c r="S595" s="86" t="s">
        <v>398</v>
      </c>
      <c r="T595" s="79" t="s">
        <v>154</v>
      </c>
      <c r="U595" s="28"/>
      <c r="V595" s="92"/>
      <c r="W595" s="24"/>
      <c r="X595" s="51"/>
      <c r="Y595" s="31">
        <v>1.0</v>
      </c>
      <c r="Z595" s="32">
        <v>2.0</v>
      </c>
      <c r="AA595" s="24"/>
      <c r="AB595" s="33"/>
      <c r="AC595" s="33"/>
      <c r="AD595" s="33"/>
    </row>
    <row r="596" ht="15.0" customHeight="1">
      <c r="A596" s="34">
        <v>563.0</v>
      </c>
      <c r="B596" s="35" t="s">
        <v>3930</v>
      </c>
      <c r="C596" s="34" t="s">
        <v>598</v>
      </c>
      <c r="D596" s="35" t="s">
        <v>907</v>
      </c>
      <c r="E596" s="34"/>
      <c r="F596" s="53">
        <v>100.0</v>
      </c>
      <c r="G596" s="34">
        <v>2.0</v>
      </c>
      <c r="H596" s="35">
        <v>6.0</v>
      </c>
      <c r="I596" s="34">
        <v>3.0</v>
      </c>
      <c r="J596" s="35">
        <v>4.0</v>
      </c>
      <c r="K596" s="34">
        <v>30.0</v>
      </c>
      <c r="L596" s="39">
        <f t="shared" si="1"/>
        <v>20</v>
      </c>
      <c r="M596" s="40">
        <v>3.0</v>
      </c>
      <c r="N596" s="41">
        <v>4.0</v>
      </c>
      <c r="O596" s="43">
        <f t="shared" si="2"/>
        <v>5</v>
      </c>
      <c r="P596" s="24"/>
      <c r="Q596" s="40" t="s">
        <v>443</v>
      </c>
      <c r="R596" s="41">
        <v>210.0</v>
      </c>
      <c r="S596" s="45" t="s">
        <v>398</v>
      </c>
      <c r="T596" s="41" t="s">
        <v>154</v>
      </c>
      <c r="U596" s="28"/>
      <c r="V596" s="68"/>
      <c r="W596" s="24"/>
      <c r="X596" s="51"/>
      <c r="Y596" s="31">
        <v>3.0</v>
      </c>
      <c r="Z596" s="32">
        <v>3.0</v>
      </c>
      <c r="AA596" s="24"/>
      <c r="AB596" s="33"/>
      <c r="AC596" s="33"/>
      <c r="AD596" s="33"/>
    </row>
    <row r="597" ht="15.0" customHeight="1">
      <c r="A597" s="34">
        <v>564.0</v>
      </c>
      <c r="B597" s="35" t="s">
        <v>3933</v>
      </c>
      <c r="C597" s="34" t="s">
        <v>2473</v>
      </c>
      <c r="D597" s="35" t="s">
        <v>3934</v>
      </c>
      <c r="E597" s="34" t="s">
        <v>1072</v>
      </c>
      <c r="F597" s="35">
        <v>90.0</v>
      </c>
      <c r="G597" s="34">
        <v>3.0</v>
      </c>
      <c r="H597" s="35">
        <v>4.0</v>
      </c>
      <c r="I597" s="34">
        <v>2.0</v>
      </c>
      <c r="J597" s="35">
        <v>2.0</v>
      </c>
      <c r="K597" s="34">
        <v>22.0</v>
      </c>
      <c r="L597" s="39">
        <f t="shared" si="1"/>
        <v>14</v>
      </c>
      <c r="M597" s="40">
        <v>1.0</v>
      </c>
      <c r="N597" s="41">
        <v>2.0</v>
      </c>
      <c r="O597" s="43">
        <f t="shared" si="2"/>
        <v>5</v>
      </c>
      <c r="P597" s="24"/>
      <c r="Q597" s="54">
        <v>2.0</v>
      </c>
      <c r="R597" s="41">
        <v>255.0</v>
      </c>
      <c r="S597" s="45" t="s">
        <v>1953</v>
      </c>
      <c r="T597" s="41" t="s">
        <v>153</v>
      </c>
      <c r="U597" s="28"/>
      <c r="V597" s="68"/>
      <c r="W597" s="24"/>
      <c r="X597" s="51"/>
      <c r="Y597" s="31">
        <v>1.0</v>
      </c>
      <c r="Z597" s="32">
        <v>2.0</v>
      </c>
      <c r="AA597" s="24"/>
      <c r="AB597" s="33"/>
      <c r="AC597" s="33"/>
      <c r="AD597" s="33"/>
    </row>
    <row r="598" ht="15.0" customHeight="1">
      <c r="A598" s="34">
        <v>565.0</v>
      </c>
      <c r="B598" s="35" t="s">
        <v>3935</v>
      </c>
      <c r="C598" s="34" t="s">
        <v>2473</v>
      </c>
      <c r="D598" s="35" t="s">
        <v>3934</v>
      </c>
      <c r="E598" s="34" t="s">
        <v>1072</v>
      </c>
      <c r="F598" s="35">
        <v>100.0</v>
      </c>
      <c r="G598" s="34">
        <v>4.0</v>
      </c>
      <c r="H598" s="35">
        <v>5.0</v>
      </c>
      <c r="I598" s="34">
        <v>3.0</v>
      </c>
      <c r="J598" s="35">
        <v>3.0</v>
      </c>
      <c r="K598" s="34">
        <v>32.0</v>
      </c>
      <c r="L598" s="39">
        <f t="shared" si="1"/>
        <v>20</v>
      </c>
      <c r="M598" s="40">
        <v>3.0</v>
      </c>
      <c r="N598" s="41">
        <v>4.0</v>
      </c>
      <c r="O598" s="43">
        <f t="shared" si="2"/>
        <v>5</v>
      </c>
      <c r="P598" s="24"/>
      <c r="Q598" s="54" t="s">
        <v>443</v>
      </c>
      <c r="R598" s="41">
        <v>255.0</v>
      </c>
      <c r="S598" s="45" t="s">
        <v>1953</v>
      </c>
      <c r="T598" s="41" t="s">
        <v>153</v>
      </c>
      <c r="U598" s="28"/>
      <c r="V598" s="50"/>
      <c r="W598" s="24"/>
      <c r="X598" s="51"/>
      <c r="Y598" s="31">
        <v>3.0</v>
      </c>
      <c r="Z598" s="32">
        <v>3.0</v>
      </c>
      <c r="AA598" s="24"/>
      <c r="AB598" s="33"/>
      <c r="AC598" s="33"/>
      <c r="AD598" s="33"/>
    </row>
    <row r="599" ht="15.0" customHeight="1">
      <c r="A599" s="71">
        <v>566.0</v>
      </c>
      <c r="B599" s="73" t="s">
        <v>3937</v>
      </c>
      <c r="C599" s="71" t="s">
        <v>1663</v>
      </c>
      <c r="D599" s="73" t="s">
        <v>642</v>
      </c>
      <c r="E599" s="71"/>
      <c r="F599" s="73">
        <v>90.0</v>
      </c>
      <c r="G599" s="71">
        <v>4.0</v>
      </c>
      <c r="H599" s="73">
        <v>2.0</v>
      </c>
      <c r="I599" s="71">
        <v>3.0</v>
      </c>
      <c r="J599" s="73">
        <v>2.0</v>
      </c>
      <c r="K599" s="71">
        <v>70.0</v>
      </c>
      <c r="L599" s="76">
        <f t="shared" si="1"/>
        <v>16</v>
      </c>
      <c r="M599" s="77">
        <v>1.0</v>
      </c>
      <c r="N599" s="79">
        <v>1.0</v>
      </c>
      <c r="O599" s="84">
        <f t="shared" si="2"/>
        <v>15</v>
      </c>
      <c r="P599" s="24"/>
      <c r="Q599" s="89">
        <v>2.0</v>
      </c>
      <c r="R599" s="79">
        <v>255.0</v>
      </c>
      <c r="S599" s="86" t="s">
        <v>1970</v>
      </c>
      <c r="T599" s="79" t="s">
        <v>154</v>
      </c>
      <c r="U599" s="28"/>
      <c r="V599" s="92"/>
      <c r="W599" s="24"/>
      <c r="X599" s="51"/>
      <c r="Y599" s="31">
        <v>1.0</v>
      </c>
      <c r="Z599" s="32">
        <v>2.0</v>
      </c>
      <c r="AA599" s="24"/>
      <c r="AB599" s="33"/>
      <c r="AC599" s="33"/>
      <c r="AD599" s="33"/>
    </row>
    <row r="600" ht="15.0" customHeight="1">
      <c r="A600" s="71">
        <v>567.0</v>
      </c>
      <c r="B600" s="73" t="s">
        <v>3939</v>
      </c>
      <c r="C600" s="71" t="s">
        <v>1663</v>
      </c>
      <c r="D600" s="73" t="s">
        <v>642</v>
      </c>
      <c r="E600" s="71"/>
      <c r="F600" s="73">
        <v>100.0</v>
      </c>
      <c r="G600" s="74">
        <v>6.0</v>
      </c>
      <c r="H600" s="73">
        <v>3.0</v>
      </c>
      <c r="I600" s="71">
        <v>4.0</v>
      </c>
      <c r="J600" s="73">
        <v>3.0</v>
      </c>
      <c r="K600" s="71">
        <v>110.0</v>
      </c>
      <c r="L600" s="76">
        <f t="shared" si="1"/>
        <v>23</v>
      </c>
      <c r="M600" s="77">
        <v>3.0</v>
      </c>
      <c r="N600" s="79">
        <v>3.0</v>
      </c>
      <c r="O600" s="84">
        <f t="shared" si="2"/>
        <v>19</v>
      </c>
      <c r="P600" s="24"/>
      <c r="Q600" s="89" t="s">
        <v>443</v>
      </c>
      <c r="R600" s="79">
        <v>255.0</v>
      </c>
      <c r="S600" s="86" t="s">
        <v>1970</v>
      </c>
      <c r="T600" s="79" t="s">
        <v>154</v>
      </c>
      <c r="U600" s="28"/>
      <c r="V600" s="92"/>
      <c r="W600" s="24"/>
      <c r="X600" s="51"/>
      <c r="Y600" s="31">
        <v>3.0</v>
      </c>
      <c r="Z600" s="32">
        <v>3.0</v>
      </c>
      <c r="AA600" s="24"/>
      <c r="AB600" s="33"/>
      <c r="AC600" s="33"/>
      <c r="AD600" s="33"/>
    </row>
    <row r="601" ht="15.0" customHeight="1">
      <c r="A601" s="71">
        <v>568.0</v>
      </c>
      <c r="B601" s="73" t="s">
        <v>3940</v>
      </c>
      <c r="C601" s="71" t="s">
        <v>616</v>
      </c>
      <c r="D601" s="73" t="s">
        <v>1278</v>
      </c>
      <c r="E601" s="71" t="s">
        <v>534</v>
      </c>
      <c r="F601" s="73">
        <v>90.0</v>
      </c>
      <c r="G601" s="71">
        <v>2.0</v>
      </c>
      <c r="H601" s="73">
        <v>3.0</v>
      </c>
      <c r="I601" s="71">
        <v>2.0</v>
      </c>
      <c r="J601" s="73">
        <v>3.0</v>
      </c>
      <c r="K601" s="71">
        <v>65.0</v>
      </c>
      <c r="L601" s="76">
        <f t="shared" si="1"/>
        <v>15</v>
      </c>
      <c r="M601" s="77">
        <v>1.0</v>
      </c>
      <c r="N601" s="79">
        <v>3.0</v>
      </c>
      <c r="O601" s="84">
        <f t="shared" si="2"/>
        <v>13</v>
      </c>
      <c r="P601" s="24"/>
      <c r="Q601" s="77">
        <v>2.0</v>
      </c>
      <c r="R601" s="79">
        <v>110.0</v>
      </c>
      <c r="S601" s="86" t="s">
        <v>398</v>
      </c>
      <c r="T601" s="79" t="s">
        <v>662</v>
      </c>
      <c r="U601" s="28"/>
      <c r="V601" s="92"/>
      <c r="W601" s="24"/>
      <c r="X601" s="51"/>
      <c r="Y601" s="31">
        <v>1.0</v>
      </c>
      <c r="Z601" s="32">
        <v>2.0</v>
      </c>
      <c r="AA601" s="24"/>
      <c r="AB601" s="33"/>
      <c r="AC601" s="33"/>
      <c r="AD601" s="33"/>
    </row>
    <row r="602" ht="15.0" customHeight="1">
      <c r="A602" s="34">
        <v>569.0</v>
      </c>
      <c r="B602" s="35" t="s">
        <v>3944</v>
      </c>
      <c r="C602" s="34" t="s">
        <v>616</v>
      </c>
      <c r="D602" s="35" t="s">
        <v>3946</v>
      </c>
      <c r="E602" s="34" t="s">
        <v>534</v>
      </c>
      <c r="F602" s="35">
        <v>100.0</v>
      </c>
      <c r="G602" s="34">
        <v>3.0</v>
      </c>
      <c r="H602" s="35">
        <v>3.0</v>
      </c>
      <c r="I602" s="93">
        <v>3.0</v>
      </c>
      <c r="J602" s="35">
        <v>3.0</v>
      </c>
      <c r="K602" s="34">
        <v>75.0</v>
      </c>
      <c r="L602" s="39">
        <f t="shared" si="1"/>
        <v>18</v>
      </c>
      <c r="M602" s="40">
        <v>4.0</v>
      </c>
      <c r="N602" s="41">
        <v>5.0</v>
      </c>
      <c r="O602" s="43">
        <f t="shared" si="2"/>
        <v>9</v>
      </c>
      <c r="P602" s="24"/>
      <c r="Q602" s="54" t="s">
        <v>443</v>
      </c>
      <c r="R602" s="41">
        <v>240.0</v>
      </c>
      <c r="S602" s="45" t="s">
        <v>398</v>
      </c>
      <c r="T602" s="41" t="s">
        <v>153</v>
      </c>
      <c r="U602" s="28"/>
      <c r="V602" s="55"/>
      <c r="W602" s="24"/>
      <c r="X602" s="51"/>
      <c r="Y602" s="31">
        <v>3.0</v>
      </c>
      <c r="Z602" s="32">
        <v>3.0</v>
      </c>
      <c r="AA602" s="24"/>
      <c r="AB602" s="33"/>
      <c r="AC602" s="33"/>
      <c r="AD602" s="33"/>
    </row>
    <row r="603" ht="15.0" customHeight="1">
      <c r="A603" s="34">
        <v>570.0</v>
      </c>
      <c r="B603" s="35" t="s">
        <v>3947</v>
      </c>
      <c r="C603" s="34" t="s">
        <v>566</v>
      </c>
      <c r="D603" s="35" t="s">
        <v>787</v>
      </c>
      <c r="E603" s="34"/>
      <c r="F603" s="35">
        <v>90.0</v>
      </c>
      <c r="G603" s="34">
        <v>3.0</v>
      </c>
      <c r="H603" s="35">
        <v>2.0</v>
      </c>
      <c r="I603" s="34">
        <v>3.0</v>
      </c>
      <c r="J603" s="35">
        <v>2.0</v>
      </c>
      <c r="K603" s="34">
        <v>65.0</v>
      </c>
      <c r="L603" s="39">
        <f t="shared" si="1"/>
        <v>15</v>
      </c>
      <c r="M603" s="40">
        <v>1.0</v>
      </c>
      <c r="N603" s="41">
        <v>2.0</v>
      </c>
      <c r="O603" s="43">
        <f t="shared" si="2"/>
        <v>13</v>
      </c>
      <c r="P603" s="24"/>
      <c r="Q603" s="54">
        <v>2.0</v>
      </c>
      <c r="R603" s="41">
        <v>225.0</v>
      </c>
      <c r="S603" s="45" t="s">
        <v>398</v>
      </c>
      <c r="T603" s="117" t="s">
        <v>156</v>
      </c>
      <c r="U603" s="28"/>
      <c r="V603" s="68"/>
      <c r="W603" s="24"/>
      <c r="X603" s="51"/>
      <c r="Y603" s="31">
        <v>1.0</v>
      </c>
      <c r="Z603" s="32">
        <v>2.0</v>
      </c>
      <c r="AA603" s="24"/>
      <c r="AB603" s="33"/>
      <c r="AC603" s="33"/>
      <c r="AD603" s="33"/>
    </row>
    <row r="604" ht="15.0" customHeight="1">
      <c r="A604" s="34">
        <v>571.0</v>
      </c>
      <c r="B604" s="35" t="s">
        <v>3949</v>
      </c>
      <c r="C604" s="34" t="s">
        <v>566</v>
      </c>
      <c r="D604" s="35" t="s">
        <v>787</v>
      </c>
      <c r="E604" s="34"/>
      <c r="F604" s="53">
        <v>100.0</v>
      </c>
      <c r="G604" s="34">
        <v>4.0</v>
      </c>
      <c r="H604" s="53">
        <v>3.0</v>
      </c>
      <c r="I604" s="34">
        <v>5.0</v>
      </c>
      <c r="J604" s="53">
        <v>3.0</v>
      </c>
      <c r="K604" s="34">
        <v>105.0</v>
      </c>
      <c r="L604" s="39">
        <f t="shared" si="1"/>
        <v>22</v>
      </c>
      <c r="M604" s="40">
        <v>3.0</v>
      </c>
      <c r="N604" s="41">
        <v>4.0</v>
      </c>
      <c r="O604" s="43">
        <f t="shared" si="2"/>
        <v>17</v>
      </c>
      <c r="P604" s="24"/>
      <c r="Q604" s="40" t="s">
        <v>443</v>
      </c>
      <c r="R604" s="41">
        <v>255.0</v>
      </c>
      <c r="S604" s="45" t="s">
        <v>398</v>
      </c>
      <c r="T604" s="41" t="s">
        <v>156</v>
      </c>
      <c r="U604" s="28"/>
      <c r="V604" s="68" t="s">
        <v>3950</v>
      </c>
      <c r="W604" s="24"/>
      <c r="X604" s="51"/>
      <c r="Y604" s="31">
        <v>3.0</v>
      </c>
      <c r="Z604" s="32">
        <v>3.0</v>
      </c>
      <c r="AA604" s="24"/>
      <c r="AB604" s="33"/>
      <c r="AC604" s="33"/>
      <c r="AD604" s="33"/>
    </row>
    <row r="605" ht="15.0" customHeight="1">
      <c r="A605" s="71">
        <v>572.0</v>
      </c>
      <c r="B605" s="73" t="s">
        <v>3951</v>
      </c>
      <c r="C605" s="71" t="s">
        <v>613</v>
      </c>
      <c r="D605" s="73" t="s">
        <v>3952</v>
      </c>
      <c r="E605" s="71" t="s">
        <v>1079</v>
      </c>
      <c r="F605" s="73">
        <v>90.0</v>
      </c>
      <c r="G605" s="71">
        <v>2.0</v>
      </c>
      <c r="H605" s="73">
        <v>2.0</v>
      </c>
      <c r="I605" s="71">
        <v>2.0</v>
      </c>
      <c r="J605" s="73">
        <v>2.0</v>
      </c>
      <c r="K605" s="71">
        <v>75.0</v>
      </c>
      <c r="L605" s="76">
        <f t="shared" si="1"/>
        <v>13</v>
      </c>
      <c r="M605" s="77">
        <v>1.0</v>
      </c>
      <c r="N605" s="79">
        <v>1.0</v>
      </c>
      <c r="O605" s="84">
        <f t="shared" si="2"/>
        <v>17</v>
      </c>
      <c r="P605" s="24"/>
      <c r="Q605" s="89">
        <v>2.0</v>
      </c>
      <c r="R605" s="79">
        <v>45.0</v>
      </c>
      <c r="S605" s="86" t="s">
        <v>1802</v>
      </c>
      <c r="T605" s="79" t="s">
        <v>153</v>
      </c>
      <c r="U605" s="28"/>
      <c r="V605" s="92"/>
      <c r="W605" s="24"/>
      <c r="X605" s="51"/>
      <c r="Y605" s="31">
        <v>1.0</v>
      </c>
      <c r="Z605" s="32">
        <v>2.0</v>
      </c>
      <c r="AA605" s="24"/>
      <c r="AB605" s="33"/>
      <c r="AC605" s="33"/>
      <c r="AD605" s="33"/>
    </row>
    <row r="606" ht="15.0" customHeight="1">
      <c r="A606" s="71">
        <v>573.0</v>
      </c>
      <c r="B606" s="73" t="s">
        <v>3955</v>
      </c>
      <c r="C606" s="71" t="s">
        <v>613</v>
      </c>
      <c r="D606" s="73" t="s">
        <v>3952</v>
      </c>
      <c r="E606" s="71" t="s">
        <v>1079</v>
      </c>
      <c r="F606" s="73">
        <v>100.0</v>
      </c>
      <c r="G606" s="71">
        <v>3.0</v>
      </c>
      <c r="H606" s="88">
        <v>3.0</v>
      </c>
      <c r="I606" s="71">
        <v>3.0</v>
      </c>
      <c r="J606" s="88">
        <v>3.0</v>
      </c>
      <c r="K606" s="71">
        <v>115.0</v>
      </c>
      <c r="L606" s="76">
        <f t="shared" si="1"/>
        <v>19</v>
      </c>
      <c r="M606" s="77">
        <v>1.0</v>
      </c>
      <c r="N606" s="79">
        <v>1.0</v>
      </c>
      <c r="O606" s="84">
        <f t="shared" si="2"/>
        <v>20</v>
      </c>
      <c r="P606" s="24"/>
      <c r="Q606" s="89" t="s">
        <v>443</v>
      </c>
      <c r="R606" s="79">
        <v>240.0</v>
      </c>
      <c r="S606" s="86" t="s">
        <v>1802</v>
      </c>
      <c r="T606" s="79" t="s">
        <v>153</v>
      </c>
      <c r="U606" s="28"/>
      <c r="V606" s="92"/>
      <c r="W606" s="24"/>
      <c r="X606" s="51"/>
      <c r="Y606" s="31">
        <v>3.0</v>
      </c>
      <c r="Z606" s="32">
        <v>3.0</v>
      </c>
      <c r="AA606" s="24"/>
      <c r="AB606" s="33"/>
      <c r="AC606" s="33"/>
      <c r="AD606" s="33"/>
    </row>
    <row r="607" ht="15.0" customHeight="1">
      <c r="A607" s="71">
        <v>574.0</v>
      </c>
      <c r="B607" s="73" t="s">
        <v>3957</v>
      </c>
      <c r="C607" s="71" t="s">
        <v>620</v>
      </c>
      <c r="D607" s="73" t="s">
        <v>3959</v>
      </c>
      <c r="E607" s="71" t="s">
        <v>1056</v>
      </c>
      <c r="F607" s="73">
        <v>90.0</v>
      </c>
      <c r="G607" s="71">
        <v>2.0</v>
      </c>
      <c r="H607" s="73">
        <v>2.0</v>
      </c>
      <c r="I607" s="71">
        <v>2.0</v>
      </c>
      <c r="J607" s="73">
        <v>3.0</v>
      </c>
      <c r="K607" s="71">
        <v>45.0</v>
      </c>
      <c r="L607" s="76">
        <f t="shared" si="1"/>
        <v>13</v>
      </c>
      <c r="M607" s="77">
        <v>1.0</v>
      </c>
      <c r="N607" s="79">
        <v>1.0</v>
      </c>
      <c r="O607" s="84">
        <f t="shared" si="2"/>
        <v>9</v>
      </c>
      <c r="P607" s="24"/>
      <c r="Q607" s="89">
        <v>2.0</v>
      </c>
      <c r="R607" s="79">
        <v>100.0</v>
      </c>
      <c r="S607" s="86" t="s">
        <v>398</v>
      </c>
      <c r="T607" s="79" t="s">
        <v>157</v>
      </c>
      <c r="U607" s="28"/>
      <c r="V607" s="92"/>
      <c r="W607" s="24"/>
      <c r="X607" s="51"/>
      <c r="Y607" s="31">
        <v>1.0</v>
      </c>
      <c r="Z607" s="32">
        <v>3.0</v>
      </c>
      <c r="AA607" s="24"/>
      <c r="AB607" s="33"/>
      <c r="AC607" s="33"/>
      <c r="AD607" s="33"/>
    </row>
    <row r="608" ht="15.0" customHeight="1">
      <c r="A608" s="34">
        <v>575.0</v>
      </c>
      <c r="B608" s="35" t="s">
        <v>3961</v>
      </c>
      <c r="C608" s="34" t="s">
        <v>620</v>
      </c>
      <c r="D608" s="35" t="s">
        <v>3959</v>
      </c>
      <c r="E608" s="34" t="s">
        <v>1056</v>
      </c>
      <c r="F608" s="53">
        <v>100.0</v>
      </c>
      <c r="G608" s="34">
        <v>2.0</v>
      </c>
      <c r="H608" s="35">
        <v>3.0</v>
      </c>
      <c r="I608" s="34">
        <v>3.0</v>
      </c>
      <c r="J608" s="35">
        <v>3.0</v>
      </c>
      <c r="K608" s="34">
        <v>55.0</v>
      </c>
      <c r="L608" s="39">
        <f t="shared" si="1"/>
        <v>16</v>
      </c>
      <c r="M608" s="40">
        <v>1.0</v>
      </c>
      <c r="N608" s="41">
        <v>2.0</v>
      </c>
      <c r="O608" s="43">
        <f t="shared" si="2"/>
        <v>7</v>
      </c>
      <c r="P608" s="24"/>
      <c r="Q608" s="54" t="s">
        <v>443</v>
      </c>
      <c r="R608" s="41">
        <v>200.0</v>
      </c>
      <c r="S608" s="45" t="s">
        <v>398</v>
      </c>
      <c r="T608" s="41" t="s">
        <v>157</v>
      </c>
      <c r="U608" s="28"/>
      <c r="V608" s="55"/>
      <c r="W608" s="24"/>
      <c r="X608" s="51"/>
      <c r="Y608" s="31">
        <v>2.0</v>
      </c>
      <c r="Z608" s="32">
        <v>3.0</v>
      </c>
      <c r="AA608" s="24"/>
      <c r="AB608" s="33"/>
      <c r="AC608" s="33"/>
      <c r="AD608" s="33"/>
    </row>
    <row r="609" ht="15.0" customHeight="1">
      <c r="A609" s="34">
        <v>576.0</v>
      </c>
      <c r="B609" s="35" t="s">
        <v>3963</v>
      </c>
      <c r="C609" s="34" t="s">
        <v>620</v>
      </c>
      <c r="D609" s="35" t="s">
        <v>3959</v>
      </c>
      <c r="E609" s="34" t="s">
        <v>1056</v>
      </c>
      <c r="F609" s="35">
        <v>100.0</v>
      </c>
      <c r="G609" s="34">
        <v>2.0</v>
      </c>
      <c r="H609" s="35">
        <v>3.0</v>
      </c>
      <c r="I609" s="34">
        <v>3.0</v>
      </c>
      <c r="J609" s="35">
        <v>4.0</v>
      </c>
      <c r="K609" s="34">
        <v>65.0</v>
      </c>
      <c r="L609" s="39">
        <f t="shared" si="1"/>
        <v>18</v>
      </c>
      <c r="M609" s="40">
        <v>3.0</v>
      </c>
      <c r="N609" s="41">
        <v>3.0</v>
      </c>
      <c r="O609" s="43">
        <f t="shared" si="2"/>
        <v>6</v>
      </c>
      <c r="P609" s="24"/>
      <c r="Q609" s="40" t="s">
        <v>443</v>
      </c>
      <c r="R609" s="41">
        <v>250.0</v>
      </c>
      <c r="S609" s="115" t="s">
        <v>398</v>
      </c>
      <c r="T609" s="117" t="s">
        <v>157</v>
      </c>
      <c r="U609" s="28"/>
      <c r="V609" s="50"/>
      <c r="W609" s="24"/>
      <c r="X609" s="51"/>
      <c r="Y609" s="31">
        <v>3.0</v>
      </c>
      <c r="Z609" s="32">
        <v>3.0</v>
      </c>
      <c r="AA609" s="24"/>
      <c r="AB609" s="33"/>
      <c r="AC609" s="33"/>
      <c r="AD609" s="33"/>
    </row>
    <row r="610" ht="15.0" customHeight="1">
      <c r="A610" s="34">
        <v>577.0</v>
      </c>
      <c r="B610" s="35" t="s">
        <v>3965</v>
      </c>
      <c r="C610" s="34" t="s">
        <v>620</v>
      </c>
      <c r="D610" s="35" t="s">
        <v>3966</v>
      </c>
      <c r="E610" s="34" t="s">
        <v>1015</v>
      </c>
      <c r="F610" s="35">
        <v>90.0</v>
      </c>
      <c r="G610" s="34">
        <v>2.0</v>
      </c>
      <c r="H610" s="35">
        <v>2.0</v>
      </c>
      <c r="I610" s="34">
        <v>4.0</v>
      </c>
      <c r="J610" s="35">
        <v>2.0</v>
      </c>
      <c r="K610" s="34">
        <v>20.0</v>
      </c>
      <c r="L610" s="39">
        <f t="shared" si="1"/>
        <v>13</v>
      </c>
      <c r="M610" s="40">
        <v>1.0</v>
      </c>
      <c r="N610" s="41">
        <v>1.0</v>
      </c>
      <c r="O610" s="43">
        <f t="shared" si="2"/>
        <v>5</v>
      </c>
      <c r="P610" s="24"/>
      <c r="Q610" s="54">
        <v>2.0</v>
      </c>
      <c r="R610" s="41">
        <v>100.0</v>
      </c>
      <c r="S610" s="115" t="s">
        <v>398</v>
      </c>
      <c r="T610" s="117" t="s">
        <v>156</v>
      </c>
      <c r="U610" s="28"/>
      <c r="V610" s="68"/>
      <c r="W610" s="24"/>
      <c r="X610" s="51"/>
      <c r="Y610" s="31">
        <v>1.0</v>
      </c>
      <c r="Z610" s="32">
        <v>3.0</v>
      </c>
      <c r="AA610" s="24"/>
      <c r="AB610" s="33"/>
      <c r="AC610" s="33"/>
      <c r="AD610" s="33"/>
    </row>
    <row r="611" ht="15.0" customHeight="1">
      <c r="A611" s="71">
        <v>578.0</v>
      </c>
      <c r="B611" s="73" t="s">
        <v>3970</v>
      </c>
      <c r="C611" s="71" t="s">
        <v>620</v>
      </c>
      <c r="D611" s="73" t="s">
        <v>3966</v>
      </c>
      <c r="E611" s="71" t="s">
        <v>1015</v>
      </c>
      <c r="F611" s="73">
        <v>100.0</v>
      </c>
      <c r="G611" s="71">
        <v>2.0</v>
      </c>
      <c r="H611" s="73">
        <v>2.0</v>
      </c>
      <c r="I611" s="71">
        <v>5.0</v>
      </c>
      <c r="J611" s="88">
        <v>3.0</v>
      </c>
      <c r="K611" s="71">
        <v>30.0</v>
      </c>
      <c r="L611" s="76">
        <f t="shared" si="1"/>
        <v>17</v>
      </c>
      <c r="M611" s="77">
        <v>1.0</v>
      </c>
      <c r="N611" s="79">
        <v>1.0</v>
      </c>
      <c r="O611" s="84">
        <f t="shared" si="2"/>
        <v>5</v>
      </c>
      <c r="P611" s="24"/>
      <c r="Q611" s="77" t="s">
        <v>443</v>
      </c>
      <c r="R611" s="79">
        <v>200.0</v>
      </c>
      <c r="S611" s="86" t="s">
        <v>398</v>
      </c>
      <c r="T611" s="79" t="s">
        <v>156</v>
      </c>
      <c r="U611" s="28"/>
      <c r="V611" s="87"/>
      <c r="W611" s="24"/>
      <c r="X611" s="51"/>
      <c r="Y611" s="31">
        <v>2.0</v>
      </c>
      <c r="Z611" s="32">
        <v>3.0</v>
      </c>
      <c r="AA611" s="24"/>
      <c r="AB611" s="33"/>
      <c r="AC611" s="33"/>
      <c r="AD611" s="33"/>
    </row>
    <row r="612" ht="15.0" customHeight="1">
      <c r="A612" s="71">
        <v>579.0</v>
      </c>
      <c r="B612" s="73" t="s">
        <v>3973</v>
      </c>
      <c r="C612" s="71" t="s">
        <v>620</v>
      </c>
      <c r="D612" s="73" t="s">
        <v>3966</v>
      </c>
      <c r="E612" s="71" t="s">
        <v>1015</v>
      </c>
      <c r="F612" s="73">
        <v>110.0</v>
      </c>
      <c r="G612" s="71">
        <v>3.0</v>
      </c>
      <c r="H612" s="73">
        <v>3.0</v>
      </c>
      <c r="I612" s="71">
        <v>5.0</v>
      </c>
      <c r="J612" s="73">
        <v>3.0</v>
      </c>
      <c r="K612" s="71">
        <v>30.0</v>
      </c>
      <c r="L612" s="76">
        <f t="shared" si="1"/>
        <v>20</v>
      </c>
      <c r="M612" s="77">
        <v>2.0</v>
      </c>
      <c r="N612" s="79">
        <v>2.0</v>
      </c>
      <c r="O612" s="84">
        <f t="shared" si="2"/>
        <v>5</v>
      </c>
      <c r="P612" s="24"/>
      <c r="Q612" s="77" t="s">
        <v>443</v>
      </c>
      <c r="R612" s="79">
        <v>250.0</v>
      </c>
      <c r="S612" s="86" t="s">
        <v>398</v>
      </c>
      <c r="T612" s="79" t="s">
        <v>156</v>
      </c>
      <c r="U612" s="28"/>
      <c r="V612" s="92"/>
      <c r="W612" s="24"/>
      <c r="X612" s="51"/>
      <c r="Y612" s="31">
        <v>3.0</v>
      </c>
      <c r="Z612" s="32">
        <v>3.0</v>
      </c>
      <c r="AA612" s="24"/>
      <c r="AB612" s="33"/>
      <c r="AC612" s="33"/>
      <c r="AD612" s="33"/>
    </row>
    <row r="613" ht="15.0" customHeight="1">
      <c r="A613" s="71">
        <v>580.0</v>
      </c>
      <c r="B613" s="73" t="s">
        <v>3976</v>
      </c>
      <c r="C613" s="71" t="s">
        <v>1596</v>
      </c>
      <c r="D613" s="73" t="s">
        <v>3977</v>
      </c>
      <c r="E613" s="71" t="s">
        <v>775</v>
      </c>
      <c r="F613" s="73">
        <v>100.0</v>
      </c>
      <c r="G613" s="71">
        <v>2.0</v>
      </c>
      <c r="H613" s="73">
        <v>2.0</v>
      </c>
      <c r="I613" s="71">
        <v>2.0</v>
      </c>
      <c r="J613" s="73">
        <v>2.0</v>
      </c>
      <c r="K613" s="71">
        <v>55.0</v>
      </c>
      <c r="L613" s="76">
        <f t="shared" si="1"/>
        <v>13</v>
      </c>
      <c r="M613" s="77">
        <v>1.0</v>
      </c>
      <c r="N613" s="79">
        <v>1.0</v>
      </c>
      <c r="O613" s="84">
        <f t="shared" si="2"/>
        <v>9</v>
      </c>
      <c r="P613" s="24"/>
      <c r="Q613" s="77">
        <v>2.0</v>
      </c>
      <c r="R613" s="79">
        <v>110.0</v>
      </c>
      <c r="S613" s="86" t="s">
        <v>398</v>
      </c>
      <c r="T613" s="79" t="s">
        <v>662</v>
      </c>
      <c r="U613" s="28"/>
      <c r="V613" s="92"/>
      <c r="W613" s="24"/>
      <c r="X613" s="51"/>
      <c r="Y613" s="31">
        <v>1.0</v>
      </c>
      <c r="Z613" s="32">
        <v>2.0</v>
      </c>
      <c r="AA613" s="24"/>
      <c r="AB613" s="33"/>
      <c r="AC613" s="33"/>
      <c r="AD613" s="33"/>
    </row>
    <row r="614" ht="15.0" customHeight="1">
      <c r="A614" s="34">
        <v>581.0</v>
      </c>
      <c r="B614" s="35" t="s">
        <v>3978</v>
      </c>
      <c r="C614" s="34" t="s">
        <v>1596</v>
      </c>
      <c r="D614" s="35" t="s">
        <v>3977</v>
      </c>
      <c r="E614" s="34" t="s">
        <v>775</v>
      </c>
      <c r="F614" s="35">
        <v>100.0</v>
      </c>
      <c r="G614" s="34">
        <v>3.0</v>
      </c>
      <c r="H614" s="35">
        <v>3.0</v>
      </c>
      <c r="I614" s="34">
        <v>3.0</v>
      </c>
      <c r="J614" s="35">
        <v>3.0</v>
      </c>
      <c r="K614" s="34">
        <v>98.0</v>
      </c>
      <c r="L614" s="39">
        <f t="shared" si="1"/>
        <v>19</v>
      </c>
      <c r="M614" s="40">
        <v>2.0</v>
      </c>
      <c r="N614" s="41">
        <v>2.0</v>
      </c>
      <c r="O614" s="43">
        <f t="shared" si="2"/>
        <v>15</v>
      </c>
      <c r="P614" s="24"/>
      <c r="Q614" s="54" t="s">
        <v>443</v>
      </c>
      <c r="R614" s="41">
        <v>255.0</v>
      </c>
      <c r="S614" s="45" t="s">
        <v>398</v>
      </c>
      <c r="T614" s="41" t="s">
        <v>831</v>
      </c>
      <c r="U614" s="28"/>
      <c r="V614" s="68" t="s">
        <v>3980</v>
      </c>
      <c r="W614" s="24"/>
      <c r="X614" s="51"/>
      <c r="Y614" s="31">
        <v>3.0</v>
      </c>
      <c r="Z614" s="32">
        <v>3.0</v>
      </c>
      <c r="AA614" s="24"/>
      <c r="AB614" s="33"/>
      <c r="AC614" s="33"/>
      <c r="AD614" s="33"/>
    </row>
    <row r="615" ht="15.0" customHeight="1">
      <c r="A615" s="34">
        <v>582.0</v>
      </c>
      <c r="B615" s="35" t="s">
        <v>3981</v>
      </c>
      <c r="C615" s="34" t="s">
        <v>610</v>
      </c>
      <c r="D615" s="35" t="s">
        <v>3982</v>
      </c>
      <c r="E615" s="34" t="s">
        <v>1224</v>
      </c>
      <c r="F615" s="35">
        <v>90.0</v>
      </c>
      <c r="G615" s="34">
        <v>2.0</v>
      </c>
      <c r="H615" s="35">
        <v>2.0</v>
      </c>
      <c r="I615" s="34">
        <v>3.0</v>
      </c>
      <c r="J615" s="53">
        <v>3.0</v>
      </c>
      <c r="K615" s="34">
        <v>44.0</v>
      </c>
      <c r="L615" s="39">
        <f t="shared" si="1"/>
        <v>14</v>
      </c>
      <c r="M615" s="40">
        <v>1.0</v>
      </c>
      <c r="N615" s="41">
        <v>1.0</v>
      </c>
      <c r="O615" s="43">
        <f t="shared" si="2"/>
        <v>9</v>
      </c>
      <c r="P615" s="24"/>
      <c r="Q615" s="54">
        <v>2.0</v>
      </c>
      <c r="R615" s="41">
        <v>45.0</v>
      </c>
      <c r="S615" s="45" t="s">
        <v>398</v>
      </c>
      <c r="T615" s="117" t="s">
        <v>156</v>
      </c>
      <c r="U615" s="28"/>
      <c r="V615" s="68"/>
      <c r="W615" s="24"/>
      <c r="X615" s="51"/>
      <c r="Y615" s="31">
        <v>1.0</v>
      </c>
      <c r="Z615" s="32">
        <v>3.0</v>
      </c>
      <c r="AA615" s="24"/>
      <c r="AB615" s="33"/>
      <c r="AC615" s="33"/>
      <c r="AD615" s="33"/>
    </row>
    <row r="616" ht="15.0" customHeight="1">
      <c r="A616" s="34">
        <v>583.0</v>
      </c>
      <c r="B616" s="35" t="s">
        <v>3984</v>
      </c>
      <c r="C616" s="34" t="s">
        <v>610</v>
      </c>
      <c r="D616" s="35" t="s">
        <v>3982</v>
      </c>
      <c r="E616" s="93" t="s">
        <v>1224</v>
      </c>
      <c r="F616" s="35">
        <v>90.0</v>
      </c>
      <c r="G616" s="34">
        <v>3.0</v>
      </c>
      <c r="H616" s="35">
        <v>3.0</v>
      </c>
      <c r="I616" s="34">
        <v>3.0</v>
      </c>
      <c r="J616" s="35">
        <v>3.0</v>
      </c>
      <c r="K616" s="34">
        <v>59.0</v>
      </c>
      <c r="L616" s="39">
        <f t="shared" si="1"/>
        <v>17</v>
      </c>
      <c r="M616" s="40">
        <v>2.0</v>
      </c>
      <c r="N616" s="41">
        <v>3.0</v>
      </c>
      <c r="O616" s="43">
        <f t="shared" si="2"/>
        <v>8</v>
      </c>
      <c r="P616" s="24"/>
      <c r="Q616" s="40" t="s">
        <v>443</v>
      </c>
      <c r="R616" s="41">
        <v>180.0</v>
      </c>
      <c r="S616" s="45" t="s">
        <v>398</v>
      </c>
      <c r="T616" s="41" t="s">
        <v>156</v>
      </c>
      <c r="U616" s="28"/>
      <c r="V616" s="68"/>
      <c r="W616" s="24"/>
      <c r="X616" s="51"/>
      <c r="Y616" s="31">
        <v>2.0</v>
      </c>
      <c r="Z616" s="32">
        <v>3.0</v>
      </c>
      <c r="AA616" s="24"/>
      <c r="AB616" s="33"/>
      <c r="AC616" s="33"/>
      <c r="AD616" s="33"/>
    </row>
    <row r="617" ht="15.0" customHeight="1">
      <c r="A617" s="71">
        <v>584.0</v>
      </c>
      <c r="B617" s="73" t="s">
        <v>3986</v>
      </c>
      <c r="C617" s="71" t="s">
        <v>610</v>
      </c>
      <c r="D617" s="73" t="s">
        <v>3988</v>
      </c>
      <c r="E617" s="74" t="s">
        <v>1224</v>
      </c>
      <c r="F617" s="73">
        <v>100.0</v>
      </c>
      <c r="G617" s="71">
        <v>3.0</v>
      </c>
      <c r="H617" s="73">
        <v>3.0</v>
      </c>
      <c r="I617" s="71">
        <v>4.0</v>
      </c>
      <c r="J617" s="73">
        <v>3.0</v>
      </c>
      <c r="K617" s="71">
        <v>79.0</v>
      </c>
      <c r="L617" s="76">
        <f t="shared" si="1"/>
        <v>19</v>
      </c>
      <c r="M617" s="77">
        <v>3.0</v>
      </c>
      <c r="N617" s="79">
        <v>4.0</v>
      </c>
      <c r="O617" s="84">
        <f t="shared" si="2"/>
        <v>10</v>
      </c>
      <c r="P617" s="24"/>
      <c r="Q617" s="77" t="s">
        <v>443</v>
      </c>
      <c r="R617" s="79">
        <v>255.0</v>
      </c>
      <c r="S617" s="86" t="s">
        <v>398</v>
      </c>
      <c r="T617" s="79" t="s">
        <v>156</v>
      </c>
      <c r="U617" s="28"/>
      <c r="V617" s="92"/>
      <c r="W617" s="24"/>
      <c r="X617" s="51"/>
      <c r="Y617" s="31">
        <v>3.0</v>
      </c>
      <c r="Z617" s="32">
        <v>3.0</v>
      </c>
      <c r="AA617" s="24"/>
      <c r="AB617" s="33"/>
      <c r="AC617" s="33"/>
      <c r="AD617" s="33"/>
    </row>
    <row r="618" ht="15.0" customHeight="1">
      <c r="A618" s="71">
        <v>585.0</v>
      </c>
      <c r="B618" s="73" t="s">
        <v>3990</v>
      </c>
      <c r="C618" s="71" t="s">
        <v>3991</v>
      </c>
      <c r="D618" s="73" t="s">
        <v>3992</v>
      </c>
      <c r="E618" s="74" t="s">
        <v>1051</v>
      </c>
      <c r="F618" s="88">
        <v>100.0</v>
      </c>
      <c r="G618" s="74">
        <v>3.0</v>
      </c>
      <c r="H618" s="73">
        <v>2.0</v>
      </c>
      <c r="I618" s="71">
        <v>2.0</v>
      </c>
      <c r="J618" s="73">
        <v>2.0</v>
      </c>
      <c r="K618" s="71">
        <v>75.0</v>
      </c>
      <c r="L618" s="76">
        <f t="shared" si="1"/>
        <v>15</v>
      </c>
      <c r="M618" s="77">
        <v>1.0</v>
      </c>
      <c r="N618" s="79">
        <v>2.0</v>
      </c>
      <c r="O618" s="84">
        <f t="shared" si="2"/>
        <v>17</v>
      </c>
      <c r="P618" s="24"/>
      <c r="Q618" s="77">
        <v>2.0</v>
      </c>
      <c r="R618" s="79">
        <v>110.0</v>
      </c>
      <c r="S618" s="86" t="s">
        <v>398</v>
      </c>
      <c r="T618" s="79" t="s">
        <v>153</v>
      </c>
      <c r="U618" s="28"/>
      <c r="V618" s="92"/>
      <c r="W618" s="24"/>
      <c r="X618" s="51"/>
      <c r="Y618" s="31">
        <v>1.0</v>
      </c>
      <c r="Z618" s="32">
        <v>2.0</v>
      </c>
      <c r="AA618" s="24"/>
      <c r="AB618" s="33"/>
      <c r="AC618" s="33"/>
      <c r="AD618" s="33"/>
    </row>
    <row r="619" ht="15.0" customHeight="1">
      <c r="A619" s="71">
        <v>586.0</v>
      </c>
      <c r="B619" s="73" t="s">
        <v>3995</v>
      </c>
      <c r="C619" s="71" t="s">
        <v>3991</v>
      </c>
      <c r="D619" s="73" t="s">
        <v>3992</v>
      </c>
      <c r="E619" s="71" t="s">
        <v>1051</v>
      </c>
      <c r="F619" s="73">
        <v>100.0</v>
      </c>
      <c r="G619" s="71">
        <v>4.0</v>
      </c>
      <c r="H619" s="73">
        <v>3.0</v>
      </c>
      <c r="I619" s="74">
        <v>3.0</v>
      </c>
      <c r="J619" s="73">
        <v>3.0</v>
      </c>
      <c r="K619" s="71">
        <v>95.0</v>
      </c>
      <c r="L619" s="76">
        <f t="shared" si="1"/>
        <v>19</v>
      </c>
      <c r="M619" s="77">
        <v>4.0</v>
      </c>
      <c r="N619" s="79">
        <v>4.0</v>
      </c>
      <c r="O619" s="84">
        <f t="shared" si="2"/>
        <v>14</v>
      </c>
      <c r="P619" s="24"/>
      <c r="Q619" s="77" t="s">
        <v>443</v>
      </c>
      <c r="R619" s="79">
        <v>225.0</v>
      </c>
      <c r="S619" s="86" t="s">
        <v>398</v>
      </c>
      <c r="T619" s="79" t="s">
        <v>153</v>
      </c>
      <c r="U619" s="28"/>
      <c r="V619" s="92"/>
      <c r="W619" s="24"/>
      <c r="X619" s="51"/>
      <c r="Y619" s="31">
        <v>3.0</v>
      </c>
      <c r="Z619" s="32">
        <v>3.0</v>
      </c>
      <c r="AA619" s="24"/>
      <c r="AB619" s="33"/>
      <c r="AC619" s="33"/>
      <c r="AD619" s="33"/>
    </row>
    <row r="620" ht="15.0" customHeight="1">
      <c r="A620" s="34">
        <v>587.0</v>
      </c>
      <c r="B620" s="35" t="s">
        <v>3998</v>
      </c>
      <c r="C620" s="34" t="s">
        <v>1682</v>
      </c>
      <c r="D620" s="35" t="s">
        <v>816</v>
      </c>
      <c r="E620" s="34" t="s">
        <v>896</v>
      </c>
      <c r="F620" s="35">
        <v>90.0</v>
      </c>
      <c r="G620" s="34">
        <v>3.0</v>
      </c>
      <c r="H620" s="53">
        <v>3.0</v>
      </c>
      <c r="I620" s="34">
        <v>3.0</v>
      </c>
      <c r="J620" s="53">
        <v>3.0</v>
      </c>
      <c r="K620" s="34">
        <v>103.0</v>
      </c>
      <c r="L620" s="39">
        <f t="shared" si="1"/>
        <v>18</v>
      </c>
      <c r="M620" s="40">
        <v>1.0</v>
      </c>
      <c r="N620" s="41">
        <v>1.0</v>
      </c>
      <c r="O620" s="43">
        <f t="shared" si="2"/>
        <v>16</v>
      </c>
      <c r="P620" s="24"/>
      <c r="Q620" s="54">
        <v>3.0</v>
      </c>
      <c r="R620" s="41">
        <v>100.0</v>
      </c>
      <c r="S620" s="45" t="s">
        <v>1589</v>
      </c>
      <c r="T620" s="41" t="s">
        <v>831</v>
      </c>
      <c r="U620" s="28"/>
      <c r="V620" s="68"/>
      <c r="W620" s="24"/>
      <c r="X620" s="51"/>
      <c r="Y620" s="31">
        <v>3.0</v>
      </c>
      <c r="Z620" s="32">
        <v>3.0</v>
      </c>
      <c r="AA620" s="24"/>
      <c r="AB620" s="33"/>
      <c r="AC620" s="33"/>
      <c r="AD620" s="33"/>
    </row>
    <row r="621" ht="15.0" customHeight="1">
      <c r="A621" s="34">
        <v>588.0</v>
      </c>
      <c r="B621" s="35" t="s">
        <v>4000</v>
      </c>
      <c r="C621" s="34" t="s">
        <v>548</v>
      </c>
      <c r="D621" s="35" t="s">
        <v>4002</v>
      </c>
      <c r="E621" s="34" t="s">
        <v>913</v>
      </c>
      <c r="F621" s="35">
        <v>90.0</v>
      </c>
      <c r="G621" s="34">
        <v>3.0</v>
      </c>
      <c r="H621" s="35">
        <v>2.0</v>
      </c>
      <c r="I621" s="34">
        <v>2.0</v>
      </c>
      <c r="J621" s="35">
        <v>2.0</v>
      </c>
      <c r="K621" s="34">
        <v>60.0</v>
      </c>
      <c r="L621" s="39">
        <f t="shared" si="1"/>
        <v>14</v>
      </c>
      <c r="M621" s="40">
        <v>1.0</v>
      </c>
      <c r="N621" s="41">
        <v>1.0</v>
      </c>
      <c r="O621" s="43">
        <f t="shared" si="2"/>
        <v>11</v>
      </c>
      <c r="P621" s="24"/>
      <c r="Q621" s="54">
        <v>2.0</v>
      </c>
      <c r="R621" s="41">
        <v>100.0</v>
      </c>
      <c r="S621" s="45" t="s">
        <v>1144</v>
      </c>
      <c r="T621" s="41" t="s">
        <v>1921</v>
      </c>
      <c r="U621" s="28"/>
      <c r="V621" s="68"/>
      <c r="W621" s="24"/>
      <c r="X621" s="51"/>
      <c r="Y621" s="31">
        <v>1.0</v>
      </c>
      <c r="Z621" s="32">
        <v>2.0</v>
      </c>
      <c r="AA621" s="24"/>
      <c r="AB621" s="33"/>
      <c r="AC621" s="33"/>
      <c r="AD621" s="33"/>
    </row>
    <row r="622" ht="15.0" customHeight="1">
      <c r="A622" s="34">
        <v>589.0</v>
      </c>
      <c r="B622" s="35" t="s">
        <v>4005</v>
      </c>
      <c r="C622" s="34" t="s">
        <v>2344</v>
      </c>
      <c r="D622" s="35" t="s">
        <v>4006</v>
      </c>
      <c r="E622" s="34" t="s">
        <v>922</v>
      </c>
      <c r="F622" s="35">
        <v>100.0</v>
      </c>
      <c r="G622" s="34">
        <v>5.0</v>
      </c>
      <c r="H622" s="35">
        <v>4.0</v>
      </c>
      <c r="I622" s="93">
        <v>3.0</v>
      </c>
      <c r="J622" s="35">
        <v>4.0</v>
      </c>
      <c r="K622" s="34">
        <v>20.0</v>
      </c>
      <c r="L622" s="39">
        <f t="shared" si="1"/>
        <v>20</v>
      </c>
      <c r="M622" s="40">
        <v>2.0</v>
      </c>
      <c r="N622" s="41">
        <v>3.0</v>
      </c>
      <c r="O622" s="43">
        <f t="shared" si="2"/>
        <v>5</v>
      </c>
      <c r="P622" s="24"/>
      <c r="Q622" s="40" t="s">
        <v>443</v>
      </c>
      <c r="R622" s="41">
        <v>225.0</v>
      </c>
      <c r="S622" s="45" t="s">
        <v>1144</v>
      </c>
      <c r="T622" s="41" t="s">
        <v>1921</v>
      </c>
      <c r="U622" s="28"/>
      <c r="V622" s="68"/>
      <c r="W622" s="24"/>
      <c r="X622" s="51"/>
      <c r="Y622" s="31">
        <v>3.0</v>
      </c>
      <c r="Z622" s="32">
        <v>3.0</v>
      </c>
      <c r="AA622" s="24"/>
      <c r="AB622" s="33"/>
      <c r="AC622" s="33"/>
      <c r="AD622" s="33"/>
    </row>
    <row r="623" ht="15.0" customHeight="1">
      <c r="A623" s="71">
        <v>590.0</v>
      </c>
      <c r="B623" s="73" t="s">
        <v>4009</v>
      </c>
      <c r="C623" s="71" t="s">
        <v>294</v>
      </c>
      <c r="D623" s="73" t="s">
        <v>679</v>
      </c>
      <c r="E623" s="71" t="s">
        <v>1015</v>
      </c>
      <c r="F623" s="73">
        <v>100.0</v>
      </c>
      <c r="G623" s="71">
        <v>2.0</v>
      </c>
      <c r="H623" s="73">
        <v>2.0</v>
      </c>
      <c r="I623" s="71">
        <v>2.0</v>
      </c>
      <c r="J623" s="73">
        <v>2.0</v>
      </c>
      <c r="K623" s="71">
        <v>15.0</v>
      </c>
      <c r="L623" s="76">
        <f t="shared" si="1"/>
        <v>12</v>
      </c>
      <c r="M623" s="77">
        <v>1.0</v>
      </c>
      <c r="N623" s="79">
        <v>1.0</v>
      </c>
      <c r="O623" s="84">
        <f t="shared" si="2"/>
        <v>5</v>
      </c>
      <c r="P623" s="24"/>
      <c r="Q623" s="77">
        <v>2.0</v>
      </c>
      <c r="R623" s="79">
        <v>110.0</v>
      </c>
      <c r="S623" s="86" t="s">
        <v>398</v>
      </c>
      <c r="T623" s="79" t="s">
        <v>1958</v>
      </c>
      <c r="U623" s="28"/>
      <c r="V623" s="90"/>
      <c r="W623" s="24"/>
      <c r="X623" s="51"/>
      <c r="Y623" s="31">
        <v>1.0</v>
      </c>
      <c r="Z623" s="32">
        <v>2.0</v>
      </c>
      <c r="AA623" s="24"/>
      <c r="AB623" s="33"/>
      <c r="AC623" s="33"/>
      <c r="AD623" s="33"/>
    </row>
    <row r="624" ht="15.0" customHeight="1">
      <c r="A624" s="71">
        <v>591.0</v>
      </c>
      <c r="B624" s="73" t="s">
        <v>4012</v>
      </c>
      <c r="C624" s="71" t="s">
        <v>294</v>
      </c>
      <c r="D624" s="73" t="s">
        <v>679</v>
      </c>
      <c r="E624" s="150" t="s">
        <v>1015</v>
      </c>
      <c r="F624" s="73">
        <v>110.0</v>
      </c>
      <c r="G624" s="71">
        <v>3.0</v>
      </c>
      <c r="H624" s="73">
        <v>3.0</v>
      </c>
      <c r="I624" s="71">
        <v>3.0</v>
      </c>
      <c r="J624" s="73">
        <v>3.0</v>
      </c>
      <c r="K624" s="71">
        <v>30.0</v>
      </c>
      <c r="L624" s="76">
        <f t="shared" si="1"/>
        <v>18</v>
      </c>
      <c r="M624" s="77">
        <v>1.0</v>
      </c>
      <c r="N624" s="79">
        <v>2.0</v>
      </c>
      <c r="O624" s="84">
        <f t="shared" si="2"/>
        <v>5</v>
      </c>
      <c r="P624" s="24"/>
      <c r="Q624" s="77" t="s">
        <v>443</v>
      </c>
      <c r="R624" s="79">
        <v>225.0</v>
      </c>
      <c r="S624" s="86" t="s">
        <v>398</v>
      </c>
      <c r="T624" s="79" t="s">
        <v>831</v>
      </c>
      <c r="U624" s="28"/>
      <c r="V624" s="92"/>
      <c r="W624" s="24"/>
      <c r="X624" s="51"/>
      <c r="Y624" s="31">
        <v>3.0</v>
      </c>
      <c r="Z624" s="32">
        <v>3.0</v>
      </c>
      <c r="AA624" s="24"/>
      <c r="AB624" s="33"/>
      <c r="AC624" s="33"/>
      <c r="AD624" s="33"/>
    </row>
    <row r="625" ht="15.0" customHeight="1">
      <c r="A625" s="71">
        <v>592.0</v>
      </c>
      <c r="B625" s="73" t="s">
        <v>4013</v>
      </c>
      <c r="C625" s="71" t="s">
        <v>4014</v>
      </c>
      <c r="D625" s="73" t="s">
        <v>4015</v>
      </c>
      <c r="E625" s="71" t="s">
        <v>632</v>
      </c>
      <c r="F625" s="73">
        <v>90.0</v>
      </c>
      <c r="G625" s="71">
        <v>2.0</v>
      </c>
      <c r="H625" s="73">
        <v>2.0</v>
      </c>
      <c r="I625" s="71">
        <v>3.0</v>
      </c>
      <c r="J625" s="73">
        <v>3.0</v>
      </c>
      <c r="K625" s="71">
        <v>40.0</v>
      </c>
      <c r="L625" s="76">
        <f t="shared" si="1"/>
        <v>14</v>
      </c>
      <c r="M625" s="77">
        <v>2.0</v>
      </c>
      <c r="N625" s="79">
        <v>3.0</v>
      </c>
      <c r="O625" s="84">
        <f t="shared" si="2"/>
        <v>5</v>
      </c>
      <c r="P625" s="24"/>
      <c r="Q625" s="77">
        <v>2.0</v>
      </c>
      <c r="R625" s="79">
        <v>110.0</v>
      </c>
      <c r="S625" s="86" t="s">
        <v>398</v>
      </c>
      <c r="T625" s="79" t="s">
        <v>157</v>
      </c>
      <c r="U625" s="28"/>
      <c r="V625" s="90"/>
      <c r="W625" s="24"/>
      <c r="X625" s="51"/>
      <c r="Y625" s="31">
        <v>1.0</v>
      </c>
      <c r="Z625" s="32">
        <v>2.0</v>
      </c>
      <c r="AA625" s="24"/>
      <c r="AB625" s="33"/>
      <c r="AC625" s="33"/>
      <c r="AD625" s="33"/>
    </row>
    <row r="626" ht="15.0" customHeight="1">
      <c r="A626" s="34">
        <v>593.0</v>
      </c>
      <c r="B626" s="35" t="s">
        <v>4019</v>
      </c>
      <c r="C626" s="34" t="s">
        <v>4014</v>
      </c>
      <c r="D626" s="35" t="s">
        <v>4015</v>
      </c>
      <c r="E626" s="34" t="s">
        <v>632</v>
      </c>
      <c r="F626" s="35">
        <v>110.0</v>
      </c>
      <c r="G626" s="34">
        <v>2.0</v>
      </c>
      <c r="H626" s="35">
        <v>3.0</v>
      </c>
      <c r="I626" s="34">
        <v>3.0</v>
      </c>
      <c r="J626" s="35">
        <v>4.0</v>
      </c>
      <c r="K626" s="34">
        <v>60.0</v>
      </c>
      <c r="L626" s="39">
        <f t="shared" si="1"/>
        <v>19</v>
      </c>
      <c r="M626" s="40">
        <v>4.0</v>
      </c>
      <c r="N626" s="41">
        <v>5.0</v>
      </c>
      <c r="O626" s="43">
        <f t="shared" si="2"/>
        <v>5</v>
      </c>
      <c r="P626" s="24"/>
      <c r="Q626" s="54" t="s">
        <v>443</v>
      </c>
      <c r="R626" s="41">
        <v>240.0</v>
      </c>
      <c r="S626" s="45" t="s">
        <v>398</v>
      </c>
      <c r="T626" s="41" t="s">
        <v>157</v>
      </c>
      <c r="U626" s="28"/>
      <c r="V626" s="55"/>
      <c r="W626" s="24"/>
      <c r="X626" s="51"/>
      <c r="Y626" s="31">
        <v>3.0</v>
      </c>
      <c r="Z626" s="32">
        <v>3.0</v>
      </c>
      <c r="AA626" s="24"/>
      <c r="AB626" s="33"/>
      <c r="AC626" s="33"/>
      <c r="AD626" s="33"/>
    </row>
    <row r="627" ht="15.0" customHeight="1">
      <c r="A627" s="34">
        <v>594.0</v>
      </c>
      <c r="B627" s="35" t="s">
        <v>4021</v>
      </c>
      <c r="C627" s="34" t="s">
        <v>629</v>
      </c>
      <c r="D627" s="35" t="s">
        <v>4022</v>
      </c>
      <c r="E627" s="34" t="s">
        <v>1015</v>
      </c>
      <c r="F627" s="35">
        <v>130.0</v>
      </c>
      <c r="G627" s="34">
        <v>3.0</v>
      </c>
      <c r="H627" s="35">
        <v>3.0</v>
      </c>
      <c r="I627" s="34">
        <v>2.0</v>
      </c>
      <c r="J627" s="35">
        <v>2.0</v>
      </c>
      <c r="K627" s="34">
        <v>65.0</v>
      </c>
      <c r="L627" s="39">
        <f t="shared" si="1"/>
        <v>20</v>
      </c>
      <c r="M627" s="40">
        <v>3.0</v>
      </c>
      <c r="N627" s="41">
        <v>3.0</v>
      </c>
      <c r="O627" s="43">
        <f t="shared" si="2"/>
        <v>6</v>
      </c>
      <c r="P627" s="24"/>
      <c r="Q627" s="54">
        <v>4.0</v>
      </c>
      <c r="R627" s="41">
        <v>225.0</v>
      </c>
      <c r="S627" s="45" t="s">
        <v>1589</v>
      </c>
      <c r="T627" s="41" t="s">
        <v>154</v>
      </c>
      <c r="U627" s="28"/>
      <c r="V627" s="55"/>
      <c r="W627" s="24"/>
      <c r="X627" s="51"/>
      <c r="Y627" s="31">
        <v>3.0</v>
      </c>
      <c r="Z627" s="32">
        <v>3.0</v>
      </c>
      <c r="AA627" s="24"/>
      <c r="AB627" s="33"/>
      <c r="AC627" s="33"/>
      <c r="AD627" s="33"/>
    </row>
    <row r="628" ht="15.0" customHeight="1">
      <c r="A628" s="34">
        <v>595.0</v>
      </c>
      <c r="B628" s="35" t="s">
        <v>4026</v>
      </c>
      <c r="C628" s="34" t="s">
        <v>4027</v>
      </c>
      <c r="D628" s="35" t="s">
        <v>4028</v>
      </c>
      <c r="E628" s="34" t="s">
        <v>716</v>
      </c>
      <c r="F628" s="35">
        <v>90.0</v>
      </c>
      <c r="G628" s="34">
        <v>2.0</v>
      </c>
      <c r="H628" s="35">
        <v>2.0</v>
      </c>
      <c r="I628" s="93">
        <v>3.0</v>
      </c>
      <c r="J628" s="35">
        <v>2.0</v>
      </c>
      <c r="K628" s="34">
        <v>65.0</v>
      </c>
      <c r="L628" s="39">
        <f t="shared" si="1"/>
        <v>14</v>
      </c>
      <c r="M628" s="40">
        <v>1.0</v>
      </c>
      <c r="N628" s="41">
        <v>1.0</v>
      </c>
      <c r="O628" s="43">
        <f t="shared" si="2"/>
        <v>13</v>
      </c>
      <c r="P628" s="24"/>
      <c r="Q628" s="40">
        <v>2.0</v>
      </c>
      <c r="R628" s="41">
        <v>110.0</v>
      </c>
      <c r="S628" s="45" t="s">
        <v>398</v>
      </c>
      <c r="T628" s="41" t="s">
        <v>156</v>
      </c>
      <c r="U628" s="28"/>
      <c r="V628" s="55"/>
      <c r="W628" s="24"/>
      <c r="X628" s="51"/>
      <c r="Y628" s="31">
        <v>1.0</v>
      </c>
      <c r="Z628" s="32">
        <v>2.0</v>
      </c>
      <c r="AA628" s="24"/>
      <c r="AB628" s="33"/>
      <c r="AC628" s="33"/>
      <c r="AD628" s="33"/>
    </row>
    <row r="629" ht="15.0" customHeight="1">
      <c r="A629" s="71">
        <v>596.0</v>
      </c>
      <c r="B629" s="73" t="s">
        <v>4030</v>
      </c>
      <c r="C629" s="71" t="s">
        <v>4027</v>
      </c>
      <c r="D629" s="73" t="s">
        <v>4028</v>
      </c>
      <c r="E629" s="71" t="s">
        <v>716</v>
      </c>
      <c r="F629" s="73">
        <v>100.0</v>
      </c>
      <c r="G629" s="71">
        <v>3.0</v>
      </c>
      <c r="H629" s="88">
        <v>3.0</v>
      </c>
      <c r="I629" s="71">
        <v>4.0</v>
      </c>
      <c r="J629" s="88">
        <v>3.0</v>
      </c>
      <c r="K629" s="71">
        <v>108.0</v>
      </c>
      <c r="L629" s="76">
        <f t="shared" si="1"/>
        <v>20</v>
      </c>
      <c r="M629" s="77">
        <v>2.0</v>
      </c>
      <c r="N629" s="79">
        <v>2.0</v>
      </c>
      <c r="O629" s="84">
        <f t="shared" si="2"/>
        <v>18</v>
      </c>
      <c r="P629" s="24"/>
      <c r="Q629" s="89" t="s">
        <v>443</v>
      </c>
      <c r="R629" s="79">
        <v>225.0</v>
      </c>
      <c r="S629" s="86" t="s">
        <v>398</v>
      </c>
      <c r="T629" s="79" t="s">
        <v>156</v>
      </c>
      <c r="U629" s="28"/>
      <c r="V629" s="90"/>
      <c r="W629" s="24"/>
      <c r="X629" s="51"/>
      <c r="Y629" s="31">
        <v>3.0</v>
      </c>
      <c r="Z629" s="32">
        <v>3.0</v>
      </c>
      <c r="AA629" s="24"/>
      <c r="AB629" s="33"/>
      <c r="AC629" s="33"/>
      <c r="AD629" s="33"/>
    </row>
    <row r="630" ht="15.0" customHeight="1">
      <c r="A630" s="71">
        <v>597.0</v>
      </c>
      <c r="B630" s="73" t="s">
        <v>4032</v>
      </c>
      <c r="C630" s="71" t="s">
        <v>4033</v>
      </c>
      <c r="D630" s="73" t="s">
        <v>808</v>
      </c>
      <c r="E630" s="71"/>
      <c r="F630" s="73">
        <v>90.0</v>
      </c>
      <c r="G630" s="71">
        <v>2.0</v>
      </c>
      <c r="H630" s="73">
        <v>3.0</v>
      </c>
      <c r="I630" s="71">
        <v>1.0</v>
      </c>
      <c r="J630" s="73">
        <v>3.0</v>
      </c>
      <c r="K630" s="71">
        <v>10.0</v>
      </c>
      <c r="L630" s="76">
        <f t="shared" si="1"/>
        <v>12</v>
      </c>
      <c r="M630" s="77">
        <v>1.0</v>
      </c>
      <c r="N630" s="79">
        <v>2.0</v>
      </c>
      <c r="O630" s="84">
        <f t="shared" si="2"/>
        <v>5</v>
      </c>
      <c r="P630" s="24"/>
      <c r="Q630" s="89">
        <v>2.0</v>
      </c>
      <c r="R630" s="79">
        <v>45.0</v>
      </c>
      <c r="S630" s="86" t="s">
        <v>398</v>
      </c>
      <c r="T630" s="79" t="s">
        <v>154</v>
      </c>
      <c r="U630" s="28"/>
      <c r="V630" s="90"/>
      <c r="W630" s="24"/>
      <c r="X630" s="51"/>
      <c r="Y630" s="31">
        <v>1.0</v>
      </c>
      <c r="Z630" s="32">
        <v>2.0</v>
      </c>
      <c r="AA630" s="24"/>
      <c r="AB630" s="33"/>
      <c r="AC630" s="33"/>
      <c r="AD630" s="33"/>
    </row>
    <row r="631" ht="15.0" customHeight="1">
      <c r="A631" s="71">
        <v>598.0</v>
      </c>
      <c r="B631" s="73" t="s">
        <v>4038</v>
      </c>
      <c r="C631" s="71" t="s">
        <v>4033</v>
      </c>
      <c r="D631" s="73" t="s">
        <v>808</v>
      </c>
      <c r="E631" s="71" t="s">
        <v>545</v>
      </c>
      <c r="F631" s="73">
        <v>100.0</v>
      </c>
      <c r="G631" s="71">
        <v>3.0</v>
      </c>
      <c r="H631" s="73">
        <v>5.0</v>
      </c>
      <c r="I631" s="71">
        <v>2.0</v>
      </c>
      <c r="J631" s="73">
        <v>5.0</v>
      </c>
      <c r="K631" s="71">
        <v>20.0</v>
      </c>
      <c r="L631" s="76">
        <f t="shared" si="1"/>
        <v>19</v>
      </c>
      <c r="M631" s="77">
        <v>2.0</v>
      </c>
      <c r="N631" s="79">
        <v>5.0</v>
      </c>
      <c r="O631" s="84">
        <f t="shared" si="2"/>
        <v>5</v>
      </c>
      <c r="P631" s="24"/>
      <c r="Q631" s="77" t="s">
        <v>443</v>
      </c>
      <c r="R631" s="79">
        <v>210.0</v>
      </c>
      <c r="S631" s="86" t="s">
        <v>398</v>
      </c>
      <c r="T631" s="79" t="s">
        <v>154</v>
      </c>
      <c r="U631" s="28"/>
      <c r="V631" s="90"/>
      <c r="W631" s="24"/>
      <c r="X631" s="51"/>
      <c r="Y631" s="31">
        <v>3.0</v>
      </c>
      <c r="Z631" s="32">
        <v>3.0</v>
      </c>
      <c r="AA631" s="24"/>
      <c r="AB631" s="33"/>
      <c r="AC631" s="33"/>
      <c r="AD631" s="33"/>
    </row>
    <row r="632" ht="15.0" customHeight="1">
      <c r="A632" s="34">
        <v>599.0</v>
      </c>
      <c r="B632" s="35" t="s">
        <v>4039</v>
      </c>
      <c r="C632" s="34" t="s">
        <v>626</v>
      </c>
      <c r="D632" s="35" t="s">
        <v>4040</v>
      </c>
      <c r="E632" s="34" t="s">
        <v>583</v>
      </c>
      <c r="F632" s="35">
        <v>90.0</v>
      </c>
      <c r="G632" s="34">
        <v>2.0</v>
      </c>
      <c r="H632" s="35">
        <v>3.0</v>
      </c>
      <c r="I632" s="34">
        <v>2.0</v>
      </c>
      <c r="J632" s="53">
        <v>3.0</v>
      </c>
      <c r="K632" s="34">
        <v>30.0</v>
      </c>
      <c r="L632" s="39">
        <f t="shared" si="1"/>
        <v>14</v>
      </c>
      <c r="M632" s="40">
        <v>1.0</v>
      </c>
      <c r="N632" s="41">
        <v>2.0</v>
      </c>
      <c r="O632" s="43">
        <f t="shared" si="2"/>
        <v>5</v>
      </c>
      <c r="P632" s="24"/>
      <c r="Q632" s="54">
        <v>2.0</v>
      </c>
      <c r="R632" s="41">
        <v>170.0</v>
      </c>
      <c r="S632" s="45" t="s">
        <v>398</v>
      </c>
      <c r="T632" s="41" t="s">
        <v>154</v>
      </c>
      <c r="U632" s="28"/>
      <c r="V632" s="55"/>
      <c r="W632" s="24"/>
      <c r="X632" s="51"/>
      <c r="Y632" s="31">
        <v>1.0</v>
      </c>
      <c r="Z632" s="32">
        <v>3.0</v>
      </c>
      <c r="AA632" s="24"/>
      <c r="AB632" s="33"/>
      <c r="AC632" s="33"/>
      <c r="AD632" s="33"/>
    </row>
    <row r="633" ht="15.0" customHeight="1">
      <c r="A633" s="34">
        <v>600.0</v>
      </c>
      <c r="B633" s="35" t="s">
        <v>4042</v>
      </c>
      <c r="C633" s="34" t="s">
        <v>626</v>
      </c>
      <c r="D633" s="35" t="s">
        <v>4040</v>
      </c>
      <c r="E633" s="34" t="s">
        <v>583</v>
      </c>
      <c r="F633" s="53">
        <v>100.0</v>
      </c>
      <c r="G633" s="34">
        <v>3.0</v>
      </c>
      <c r="H633" s="35">
        <v>3.0</v>
      </c>
      <c r="I633" s="34">
        <v>3.0</v>
      </c>
      <c r="J633" s="35">
        <v>3.0</v>
      </c>
      <c r="K633" s="34">
        <v>50.0</v>
      </c>
      <c r="L633" s="39">
        <f t="shared" si="1"/>
        <v>17</v>
      </c>
      <c r="M633" s="40">
        <v>1.0</v>
      </c>
      <c r="N633" s="41">
        <v>4.0</v>
      </c>
      <c r="O633" s="43">
        <f t="shared" si="2"/>
        <v>6</v>
      </c>
      <c r="P633" s="24"/>
      <c r="Q633" s="54" t="s">
        <v>443</v>
      </c>
      <c r="R633" s="41">
        <v>240.0</v>
      </c>
      <c r="S633" s="45" t="s">
        <v>398</v>
      </c>
      <c r="T633" s="41" t="s">
        <v>154</v>
      </c>
      <c r="U633" s="28"/>
      <c r="V633" s="55"/>
      <c r="W633" s="24"/>
      <c r="X633" s="51"/>
      <c r="Y633" s="31">
        <v>2.0</v>
      </c>
      <c r="Z633" s="32">
        <v>3.0</v>
      </c>
      <c r="AA633" s="24"/>
      <c r="AB633" s="33"/>
      <c r="AC633" s="33"/>
      <c r="AD633" s="33"/>
    </row>
    <row r="634" ht="15.0" customHeight="1">
      <c r="A634" s="34">
        <v>601.0</v>
      </c>
      <c r="B634" s="35" t="s">
        <v>4044</v>
      </c>
      <c r="C634" s="34" t="s">
        <v>626</v>
      </c>
      <c r="D634" s="35" t="s">
        <v>4040</v>
      </c>
      <c r="E634" s="34" t="s">
        <v>583</v>
      </c>
      <c r="F634" s="53">
        <v>100.0</v>
      </c>
      <c r="G634" s="34">
        <v>4.0</v>
      </c>
      <c r="H634" s="35">
        <v>4.0</v>
      </c>
      <c r="I634" s="34">
        <v>3.0</v>
      </c>
      <c r="J634" s="35">
        <v>3.0</v>
      </c>
      <c r="K634" s="34">
        <v>90.0</v>
      </c>
      <c r="L634" s="39">
        <f t="shared" si="1"/>
        <v>20</v>
      </c>
      <c r="M634" s="40">
        <v>1.0</v>
      </c>
      <c r="N634" s="41">
        <v>4.0</v>
      </c>
      <c r="O634" s="43">
        <f t="shared" si="2"/>
        <v>12</v>
      </c>
      <c r="P634" s="24"/>
      <c r="Q634" s="40" t="s">
        <v>443</v>
      </c>
      <c r="R634" s="41">
        <v>270.0</v>
      </c>
      <c r="S634" s="45" t="s">
        <v>398</v>
      </c>
      <c r="T634" s="41" t="s">
        <v>154</v>
      </c>
      <c r="U634" s="28"/>
      <c r="V634" s="68"/>
      <c r="W634" s="24"/>
      <c r="X634" s="51"/>
      <c r="Y634" s="31">
        <v>3.0</v>
      </c>
      <c r="Z634" s="32">
        <v>3.0</v>
      </c>
      <c r="AA634" s="24"/>
      <c r="AB634" s="33"/>
      <c r="AC634" s="33"/>
      <c r="AD634" s="33"/>
    </row>
    <row r="635" ht="15.0" customHeight="1">
      <c r="A635" s="71">
        <v>602.0</v>
      </c>
      <c r="B635" s="73" t="s">
        <v>4047</v>
      </c>
      <c r="C635" s="71" t="s">
        <v>580</v>
      </c>
      <c r="D635" s="73" t="s">
        <v>824</v>
      </c>
      <c r="E635" s="71"/>
      <c r="F635" s="73">
        <v>90.0</v>
      </c>
      <c r="G635" s="71">
        <v>2.0</v>
      </c>
      <c r="H635" s="73">
        <v>2.0</v>
      </c>
      <c r="I635" s="71">
        <v>2.0</v>
      </c>
      <c r="J635" s="73">
        <v>2.0</v>
      </c>
      <c r="K635" s="71">
        <v>60.0</v>
      </c>
      <c r="L635" s="76">
        <f t="shared" si="1"/>
        <v>13</v>
      </c>
      <c r="M635" s="77">
        <v>1.0</v>
      </c>
      <c r="N635" s="79">
        <v>1.0</v>
      </c>
      <c r="O635" s="84">
        <f t="shared" si="2"/>
        <v>16</v>
      </c>
      <c r="P635" s="24"/>
      <c r="Q635" s="89">
        <v>2.0</v>
      </c>
      <c r="R635" s="79">
        <v>110.0</v>
      </c>
      <c r="S635" s="86" t="s">
        <v>398</v>
      </c>
      <c r="T635" s="79" t="s">
        <v>153</v>
      </c>
      <c r="U635" s="28"/>
      <c r="V635" s="90"/>
      <c r="W635" s="24"/>
      <c r="X635" s="51"/>
      <c r="Y635" s="31">
        <v>1.0</v>
      </c>
      <c r="Z635" s="32">
        <v>3.0</v>
      </c>
      <c r="AA635" s="24"/>
      <c r="AB635" s="33"/>
      <c r="AC635" s="33"/>
      <c r="AD635" s="33"/>
    </row>
    <row r="636" ht="15.0" customHeight="1">
      <c r="A636" s="71">
        <v>603.0</v>
      </c>
      <c r="B636" s="73" t="s">
        <v>4049</v>
      </c>
      <c r="C636" s="71" t="s">
        <v>580</v>
      </c>
      <c r="D636" s="73" t="s">
        <v>824</v>
      </c>
      <c r="E636" s="71"/>
      <c r="F636" s="73">
        <v>100.0</v>
      </c>
      <c r="G636" s="71">
        <v>3.0</v>
      </c>
      <c r="H636" s="73">
        <v>3.0</v>
      </c>
      <c r="I636" s="71">
        <v>3.0</v>
      </c>
      <c r="J636" s="73">
        <v>3.0</v>
      </c>
      <c r="K636" s="71">
        <v>40.0</v>
      </c>
      <c r="L636" s="76">
        <f t="shared" si="1"/>
        <v>17</v>
      </c>
      <c r="M636" s="77">
        <v>2.0</v>
      </c>
      <c r="N636" s="79">
        <v>2.0</v>
      </c>
      <c r="O636" s="84">
        <f t="shared" si="2"/>
        <v>5</v>
      </c>
      <c r="P636" s="24"/>
      <c r="Q636" s="77" t="s">
        <v>443</v>
      </c>
      <c r="R636" s="79">
        <v>240.0</v>
      </c>
      <c r="S636" s="86" t="s">
        <v>830</v>
      </c>
      <c r="T636" s="79" t="s">
        <v>153</v>
      </c>
      <c r="U636" s="28"/>
      <c r="V636" s="92"/>
      <c r="W636" s="24"/>
      <c r="X636" s="51"/>
      <c r="Y636" s="31">
        <v>2.0</v>
      </c>
      <c r="Z636" s="32">
        <v>3.0</v>
      </c>
      <c r="AA636" s="24"/>
      <c r="AB636" s="33"/>
      <c r="AC636" s="33"/>
      <c r="AD636" s="33"/>
    </row>
    <row r="637" ht="15.0" customHeight="1">
      <c r="A637" s="71">
        <v>604.0</v>
      </c>
      <c r="B637" s="73" t="s">
        <v>4051</v>
      </c>
      <c r="C637" s="71" t="s">
        <v>580</v>
      </c>
      <c r="D637" s="73" t="s">
        <v>824</v>
      </c>
      <c r="E637" s="71"/>
      <c r="F637" s="73">
        <v>100.0</v>
      </c>
      <c r="G637" s="71">
        <v>4.0</v>
      </c>
      <c r="H637" s="73">
        <v>3.0</v>
      </c>
      <c r="I637" s="71">
        <v>4.0</v>
      </c>
      <c r="J637" s="73">
        <v>3.0</v>
      </c>
      <c r="K637" s="71">
        <v>50.0</v>
      </c>
      <c r="L637" s="76">
        <f t="shared" si="1"/>
        <v>19</v>
      </c>
      <c r="M637" s="77">
        <v>4.0</v>
      </c>
      <c r="N637" s="79">
        <v>4.0</v>
      </c>
      <c r="O637" s="84">
        <f t="shared" si="2"/>
        <v>5</v>
      </c>
      <c r="P637" s="24"/>
      <c r="Q637" s="89" t="s">
        <v>443</v>
      </c>
      <c r="R637" s="79">
        <v>270.0</v>
      </c>
      <c r="S637" s="86" t="s">
        <v>830</v>
      </c>
      <c r="T637" s="79" t="s">
        <v>153</v>
      </c>
      <c r="U637" s="28"/>
      <c r="V637" s="90"/>
      <c r="W637" s="24"/>
      <c r="X637" s="51"/>
      <c r="Y637" s="31">
        <v>3.0</v>
      </c>
      <c r="Z637" s="32">
        <v>3.0</v>
      </c>
      <c r="AA637" s="24"/>
      <c r="AB637" s="33"/>
      <c r="AC637" s="33"/>
      <c r="AD637" s="33"/>
    </row>
    <row r="638" ht="15.0" customHeight="1">
      <c r="A638" s="34">
        <v>605.0</v>
      </c>
      <c r="B638" s="35" t="s">
        <v>4054</v>
      </c>
      <c r="C638" s="34" t="s">
        <v>620</v>
      </c>
      <c r="D638" s="35" t="s">
        <v>4055</v>
      </c>
      <c r="E638" s="34" t="s">
        <v>541</v>
      </c>
      <c r="F638" s="35">
        <v>90.0</v>
      </c>
      <c r="G638" s="34">
        <v>2.0</v>
      </c>
      <c r="H638" s="35">
        <v>2.0</v>
      </c>
      <c r="I638" s="34">
        <v>3.0</v>
      </c>
      <c r="J638" s="35">
        <v>2.0</v>
      </c>
      <c r="K638" s="34">
        <v>30.0</v>
      </c>
      <c r="L638" s="39">
        <f t="shared" si="1"/>
        <v>13</v>
      </c>
      <c r="M638" s="40">
        <v>1.0</v>
      </c>
      <c r="N638" s="41">
        <v>1.0</v>
      </c>
      <c r="O638" s="43">
        <f t="shared" si="2"/>
        <v>5</v>
      </c>
      <c r="P638" s="24"/>
      <c r="Q638" s="40">
        <v>2.0</v>
      </c>
      <c r="R638" s="41">
        <v>45.0</v>
      </c>
      <c r="S638" s="45" t="s">
        <v>398</v>
      </c>
      <c r="T638" s="41" t="s">
        <v>156</v>
      </c>
      <c r="U638" s="28"/>
      <c r="V638" s="55"/>
      <c r="W638" s="24"/>
      <c r="X638" s="51"/>
      <c r="Y638" s="31">
        <v>1.0</v>
      </c>
      <c r="Z638" s="32">
        <v>2.0</v>
      </c>
      <c r="AA638" s="24"/>
      <c r="AB638" s="33"/>
      <c r="AC638" s="33"/>
      <c r="AD638" s="33"/>
    </row>
    <row r="639" ht="15.0" customHeight="1">
      <c r="A639" s="34">
        <v>606.0</v>
      </c>
      <c r="B639" s="35" t="s">
        <v>4056</v>
      </c>
      <c r="C639" s="34" t="s">
        <v>620</v>
      </c>
      <c r="D639" s="35" t="s">
        <v>4055</v>
      </c>
      <c r="E639" s="34" t="s">
        <v>541</v>
      </c>
      <c r="F639" s="35">
        <v>100.0</v>
      </c>
      <c r="G639" s="34">
        <v>3.0</v>
      </c>
      <c r="H639" s="35">
        <v>3.0</v>
      </c>
      <c r="I639" s="34">
        <v>5.0</v>
      </c>
      <c r="J639" s="35">
        <v>3.0</v>
      </c>
      <c r="K639" s="34">
        <v>40.0</v>
      </c>
      <c r="L639" s="39">
        <f t="shared" si="1"/>
        <v>19</v>
      </c>
      <c r="M639" s="40">
        <v>2.0</v>
      </c>
      <c r="N639" s="41">
        <v>3.0</v>
      </c>
      <c r="O639" s="43">
        <f t="shared" si="2"/>
        <v>5</v>
      </c>
      <c r="P639" s="24"/>
      <c r="Q639" s="54" t="s">
        <v>443</v>
      </c>
      <c r="R639" s="41">
        <v>210.0</v>
      </c>
      <c r="S639" s="45" t="s">
        <v>398</v>
      </c>
      <c r="T639" s="41" t="s">
        <v>156</v>
      </c>
      <c r="U639" s="28"/>
      <c r="V639" s="55"/>
      <c r="W639" s="24"/>
      <c r="X639" s="51"/>
      <c r="Y639" s="31">
        <v>3.0</v>
      </c>
      <c r="Z639" s="32">
        <v>3.0</v>
      </c>
      <c r="AA639" s="24"/>
      <c r="AB639" s="33"/>
      <c r="AC639" s="33"/>
      <c r="AD639" s="33"/>
    </row>
    <row r="640" ht="15.0" customHeight="1">
      <c r="A640" s="34">
        <v>607.0</v>
      </c>
      <c r="B640" s="35" t="s">
        <v>4059</v>
      </c>
      <c r="C640" s="34" t="s">
        <v>4060</v>
      </c>
      <c r="D640" s="35" t="s">
        <v>4061</v>
      </c>
      <c r="E640" s="34" t="s">
        <v>793</v>
      </c>
      <c r="F640" s="35">
        <v>90.0</v>
      </c>
      <c r="G640" s="34">
        <v>2.0</v>
      </c>
      <c r="H640" s="35">
        <v>2.0</v>
      </c>
      <c r="I640" s="34">
        <v>3.0</v>
      </c>
      <c r="J640" s="35">
        <v>2.0</v>
      </c>
      <c r="K640" s="34">
        <v>20.0</v>
      </c>
      <c r="L640" s="39">
        <f t="shared" si="1"/>
        <v>12</v>
      </c>
      <c r="M640" s="40">
        <v>1.0</v>
      </c>
      <c r="N640" s="41">
        <v>1.0</v>
      </c>
      <c r="O640" s="43">
        <f t="shared" si="2"/>
        <v>5</v>
      </c>
      <c r="P640" s="24"/>
      <c r="Q640" s="54">
        <v>2.0</v>
      </c>
      <c r="R640" s="41">
        <v>110.0</v>
      </c>
      <c r="S640" s="45" t="s">
        <v>398</v>
      </c>
      <c r="T640" s="41" t="s">
        <v>156</v>
      </c>
      <c r="U640" s="28"/>
      <c r="V640" s="55"/>
      <c r="W640" s="24"/>
      <c r="X640" s="51"/>
      <c r="Y640" s="31">
        <v>1.0</v>
      </c>
      <c r="Z640" s="32">
        <v>3.0</v>
      </c>
      <c r="AA640" s="24"/>
      <c r="AB640" s="33"/>
      <c r="AC640" s="33"/>
      <c r="AD640" s="33"/>
    </row>
    <row r="641" ht="15.0" customHeight="1">
      <c r="A641" s="71">
        <v>608.0</v>
      </c>
      <c r="B641" s="73" t="s">
        <v>4064</v>
      </c>
      <c r="C641" s="71" t="s">
        <v>4060</v>
      </c>
      <c r="D641" s="73" t="s">
        <v>4061</v>
      </c>
      <c r="E641" s="71" t="s">
        <v>793</v>
      </c>
      <c r="F641" s="88">
        <v>100.0</v>
      </c>
      <c r="G641" s="71">
        <v>2.0</v>
      </c>
      <c r="H641" s="88">
        <v>3.0</v>
      </c>
      <c r="I641" s="71">
        <v>3.0</v>
      </c>
      <c r="J641" s="88">
        <v>3.0</v>
      </c>
      <c r="K641" s="71">
        <v>55.0</v>
      </c>
      <c r="L641" s="76">
        <f t="shared" si="1"/>
        <v>16</v>
      </c>
      <c r="M641" s="77">
        <v>1.0</v>
      </c>
      <c r="N641" s="79">
        <v>2.0</v>
      </c>
      <c r="O641" s="84">
        <f t="shared" si="2"/>
        <v>7</v>
      </c>
      <c r="P641" s="24"/>
      <c r="Q641" s="89" t="s">
        <v>443</v>
      </c>
      <c r="R641" s="79">
        <v>210.0</v>
      </c>
      <c r="S641" s="86" t="s">
        <v>1769</v>
      </c>
      <c r="T641" s="79" t="s">
        <v>156</v>
      </c>
      <c r="U641" s="28"/>
      <c r="V641" s="90"/>
      <c r="W641" s="24"/>
      <c r="X641" s="51"/>
      <c r="Y641" s="31">
        <v>2.0</v>
      </c>
      <c r="Z641" s="32">
        <v>3.0</v>
      </c>
      <c r="AA641" s="24"/>
      <c r="AB641" s="33"/>
      <c r="AC641" s="33"/>
      <c r="AD641" s="33"/>
    </row>
    <row r="642" ht="15.0" customHeight="1">
      <c r="A642" s="71">
        <v>609.0</v>
      </c>
      <c r="B642" s="73" t="s">
        <v>4065</v>
      </c>
      <c r="C642" s="71" t="s">
        <v>4060</v>
      </c>
      <c r="D642" s="73" t="s">
        <v>4061</v>
      </c>
      <c r="E642" s="71" t="s">
        <v>793</v>
      </c>
      <c r="F642" s="88">
        <v>100.0</v>
      </c>
      <c r="G642" s="71">
        <v>2.0</v>
      </c>
      <c r="H642" s="73">
        <v>3.0</v>
      </c>
      <c r="I642" s="71">
        <v>6.0</v>
      </c>
      <c r="J642" s="73">
        <v>3.0</v>
      </c>
      <c r="K642" s="71">
        <v>80.0</v>
      </c>
      <c r="L642" s="76">
        <f t="shared" si="1"/>
        <v>20</v>
      </c>
      <c r="M642" s="77">
        <v>2.0</v>
      </c>
      <c r="N642" s="79">
        <v>3.0</v>
      </c>
      <c r="O642" s="84">
        <f t="shared" si="2"/>
        <v>10</v>
      </c>
      <c r="P642" s="24"/>
      <c r="Q642" s="89" t="s">
        <v>443</v>
      </c>
      <c r="R642" s="79">
        <v>255.0</v>
      </c>
      <c r="S642" s="86" t="s">
        <v>1769</v>
      </c>
      <c r="T642" s="79" t="s">
        <v>156</v>
      </c>
      <c r="U642" s="28"/>
      <c r="V642" s="92"/>
      <c r="W642" s="24"/>
      <c r="X642" s="51"/>
      <c r="Y642" s="31">
        <v>3.0</v>
      </c>
      <c r="Z642" s="32">
        <v>3.0</v>
      </c>
      <c r="AA642" s="24"/>
      <c r="AB642" s="33"/>
      <c r="AC642" s="33"/>
      <c r="AD642" s="33"/>
    </row>
    <row r="643" ht="15.0" customHeight="1">
      <c r="A643" s="71">
        <v>610.0</v>
      </c>
      <c r="B643" s="73" t="s">
        <v>4068</v>
      </c>
      <c r="C643" s="71" t="s">
        <v>577</v>
      </c>
      <c r="D643" s="73" t="s">
        <v>4069</v>
      </c>
      <c r="E643" s="71" t="s">
        <v>799</v>
      </c>
      <c r="F643" s="73">
        <v>90.0</v>
      </c>
      <c r="G643" s="71">
        <v>3.0</v>
      </c>
      <c r="H643" s="88">
        <v>3.0</v>
      </c>
      <c r="I643" s="71">
        <v>2.0</v>
      </c>
      <c r="J643" s="73">
        <v>2.0</v>
      </c>
      <c r="K643" s="71">
        <v>57.0</v>
      </c>
      <c r="L643" s="76">
        <f t="shared" si="1"/>
        <v>15</v>
      </c>
      <c r="M643" s="77">
        <v>1.0</v>
      </c>
      <c r="N643" s="79">
        <v>2.0</v>
      </c>
      <c r="O643" s="84">
        <f t="shared" si="2"/>
        <v>15</v>
      </c>
      <c r="P643" s="24"/>
      <c r="Q643" s="77">
        <v>2.0</v>
      </c>
      <c r="R643" s="79">
        <v>225.0</v>
      </c>
      <c r="S643" s="86" t="s">
        <v>398</v>
      </c>
      <c r="T643" s="79" t="s">
        <v>153</v>
      </c>
      <c r="U643" s="28"/>
      <c r="V643" s="87"/>
      <c r="W643" s="24"/>
      <c r="X643" s="51"/>
      <c r="Y643" s="31">
        <v>1.0</v>
      </c>
      <c r="Z643" s="32">
        <v>3.0</v>
      </c>
      <c r="AA643" s="24"/>
      <c r="AB643" s="33"/>
      <c r="AC643" s="33"/>
      <c r="AD643" s="33"/>
    </row>
    <row r="644" ht="15.0" customHeight="1">
      <c r="A644" s="34">
        <v>611.0</v>
      </c>
      <c r="B644" s="35" t="s">
        <v>4071</v>
      </c>
      <c r="C644" s="34" t="s">
        <v>577</v>
      </c>
      <c r="D644" s="35" t="s">
        <v>4069</v>
      </c>
      <c r="E644" s="34" t="s">
        <v>799</v>
      </c>
      <c r="F644" s="35">
        <v>100.0</v>
      </c>
      <c r="G644" s="34">
        <v>5.0</v>
      </c>
      <c r="H644" s="35">
        <v>3.0</v>
      </c>
      <c r="I644" s="34">
        <v>2.0</v>
      </c>
      <c r="J644" s="35">
        <v>2.0</v>
      </c>
      <c r="K644" s="34">
        <v>67.0</v>
      </c>
      <c r="L644" s="39">
        <f t="shared" si="1"/>
        <v>18</v>
      </c>
      <c r="M644" s="40">
        <v>2.0</v>
      </c>
      <c r="N644" s="41">
        <v>3.0</v>
      </c>
      <c r="O644" s="43">
        <f t="shared" si="2"/>
        <v>10</v>
      </c>
      <c r="P644" s="24"/>
      <c r="Q644" s="54" t="s">
        <v>443</v>
      </c>
      <c r="R644" s="41">
        <v>240.0</v>
      </c>
      <c r="S644" s="45" t="s">
        <v>398</v>
      </c>
      <c r="T644" s="41" t="s">
        <v>153</v>
      </c>
      <c r="U644" s="28"/>
      <c r="V644" s="55"/>
      <c r="W644" s="24"/>
      <c r="X644" s="51"/>
      <c r="Y644" s="31">
        <v>2.0</v>
      </c>
      <c r="Z644" s="32">
        <v>3.0</v>
      </c>
      <c r="AA644" s="24"/>
      <c r="AB644" s="33"/>
      <c r="AC644" s="33"/>
      <c r="AD644" s="33"/>
    </row>
    <row r="645" ht="15.0" customHeight="1">
      <c r="A645" s="34">
        <v>612.0</v>
      </c>
      <c r="B645" s="35" t="s">
        <v>4073</v>
      </c>
      <c r="C645" s="34" t="s">
        <v>577</v>
      </c>
      <c r="D645" s="35" t="s">
        <v>4069</v>
      </c>
      <c r="E645" s="34" t="s">
        <v>799</v>
      </c>
      <c r="F645" s="35">
        <v>100.0</v>
      </c>
      <c r="G645" s="34">
        <v>6.0</v>
      </c>
      <c r="H645" s="35">
        <v>3.0</v>
      </c>
      <c r="I645" s="93">
        <v>3.0</v>
      </c>
      <c r="J645" s="35">
        <v>3.0</v>
      </c>
      <c r="K645" s="34">
        <v>97.0</v>
      </c>
      <c r="L645" s="39">
        <f t="shared" si="1"/>
        <v>22</v>
      </c>
      <c r="M645" s="40">
        <v>3.0</v>
      </c>
      <c r="N645" s="41">
        <v>5.0</v>
      </c>
      <c r="O645" s="43">
        <f t="shared" si="2"/>
        <v>14</v>
      </c>
      <c r="P645" s="24"/>
      <c r="Q645" s="54" t="s">
        <v>443</v>
      </c>
      <c r="R645" s="41">
        <v>255.0</v>
      </c>
      <c r="S645" s="45" t="s">
        <v>398</v>
      </c>
      <c r="T645" s="41" t="s">
        <v>153</v>
      </c>
      <c r="U645" s="28"/>
      <c r="V645" s="55"/>
      <c r="W645" s="24"/>
      <c r="X645" s="51"/>
      <c r="Y645" s="31">
        <v>3.0</v>
      </c>
      <c r="Z645" s="32">
        <v>3.0</v>
      </c>
      <c r="AA645" s="24"/>
      <c r="AB645" s="33"/>
      <c r="AC645" s="33"/>
      <c r="AD645" s="33"/>
    </row>
    <row r="646" ht="15.0" customHeight="1">
      <c r="A646" s="34">
        <v>613.0</v>
      </c>
      <c r="B646" s="35" t="s">
        <v>4076</v>
      </c>
      <c r="C646" s="34" t="s">
        <v>610</v>
      </c>
      <c r="D646" s="35" t="s">
        <v>4077</v>
      </c>
      <c r="E646" s="34" t="s">
        <v>1000</v>
      </c>
      <c r="F646" s="35">
        <v>90.0</v>
      </c>
      <c r="G646" s="34">
        <v>3.0</v>
      </c>
      <c r="H646" s="35">
        <v>2.0</v>
      </c>
      <c r="I646" s="93">
        <v>3.0</v>
      </c>
      <c r="J646" s="35">
        <v>2.0</v>
      </c>
      <c r="K646" s="34">
        <v>40.0</v>
      </c>
      <c r="L646" s="39">
        <f t="shared" si="1"/>
        <v>14</v>
      </c>
      <c r="M646" s="40">
        <v>1.0</v>
      </c>
      <c r="N646" s="41">
        <v>1.0</v>
      </c>
      <c r="O646" s="43">
        <f t="shared" si="2"/>
        <v>5</v>
      </c>
      <c r="P646" s="24"/>
      <c r="Q646" s="40">
        <v>2.0</v>
      </c>
      <c r="R646" s="41">
        <v>180.0</v>
      </c>
      <c r="S646" s="45" t="s">
        <v>398</v>
      </c>
      <c r="T646" s="41" t="s">
        <v>153</v>
      </c>
      <c r="U646" s="28"/>
      <c r="V646" s="68"/>
      <c r="W646" s="24"/>
      <c r="X646" s="51"/>
      <c r="Y646" s="31">
        <v>1.0</v>
      </c>
      <c r="Z646" s="32">
        <v>2.0</v>
      </c>
      <c r="AA646" s="24"/>
      <c r="AB646" s="33"/>
      <c r="AC646" s="33"/>
      <c r="AD646" s="33"/>
    </row>
    <row r="647" ht="15.0" customHeight="1">
      <c r="A647" s="71">
        <v>614.0</v>
      </c>
      <c r="B647" s="73" t="s">
        <v>4079</v>
      </c>
      <c r="C647" s="71" t="s">
        <v>610</v>
      </c>
      <c r="D647" s="73" t="s">
        <v>4077</v>
      </c>
      <c r="E647" s="71" t="s">
        <v>1072</v>
      </c>
      <c r="F647" s="73">
        <v>100.0</v>
      </c>
      <c r="G647" s="74">
        <v>5.0</v>
      </c>
      <c r="H647" s="73">
        <v>3.0</v>
      </c>
      <c r="I647" s="71">
        <v>3.0</v>
      </c>
      <c r="J647" s="73">
        <v>3.0</v>
      </c>
      <c r="K647" s="71">
        <v>50.0</v>
      </c>
      <c r="L647" s="76">
        <f t="shared" si="1"/>
        <v>19</v>
      </c>
      <c r="M647" s="77">
        <v>5.0</v>
      </c>
      <c r="N647" s="79">
        <v>6.0</v>
      </c>
      <c r="O647" s="84">
        <f t="shared" si="2"/>
        <v>5</v>
      </c>
      <c r="P647" s="24"/>
      <c r="Q647" s="89" t="s">
        <v>443</v>
      </c>
      <c r="R647" s="79">
        <v>240.0</v>
      </c>
      <c r="S647" s="86" t="s">
        <v>398</v>
      </c>
      <c r="T647" s="79" t="s">
        <v>153</v>
      </c>
      <c r="U647" s="28"/>
      <c r="V647" s="90"/>
      <c r="W647" s="24"/>
      <c r="X647" s="51"/>
      <c r="Y647" s="31">
        <v>3.0</v>
      </c>
      <c r="Z647" s="32">
        <v>3.0</v>
      </c>
      <c r="AA647" s="24"/>
      <c r="AB647" s="33"/>
      <c r="AC647" s="33"/>
      <c r="AD647" s="33"/>
    </row>
    <row r="648" ht="15.0" customHeight="1">
      <c r="A648" s="71">
        <v>615.0</v>
      </c>
      <c r="B648" s="73" t="s">
        <v>4081</v>
      </c>
      <c r="C648" s="71" t="s">
        <v>610</v>
      </c>
      <c r="D648" s="73" t="s">
        <v>824</v>
      </c>
      <c r="E648" s="71"/>
      <c r="F648" s="73">
        <v>100.0</v>
      </c>
      <c r="G648" s="71">
        <v>2.0</v>
      </c>
      <c r="H648" s="73">
        <v>2.0</v>
      </c>
      <c r="I648" s="71">
        <v>3.0</v>
      </c>
      <c r="J648" s="73">
        <v>5.0</v>
      </c>
      <c r="K648" s="71">
        <v>105.0</v>
      </c>
      <c r="L648" s="76">
        <f t="shared" si="1"/>
        <v>19</v>
      </c>
      <c r="M648" s="77">
        <v>2.0</v>
      </c>
      <c r="N648" s="79">
        <v>5.0</v>
      </c>
      <c r="O648" s="84">
        <f t="shared" si="2"/>
        <v>17</v>
      </c>
      <c r="P648" s="24"/>
      <c r="Q648" s="89">
        <v>4.0</v>
      </c>
      <c r="R648" s="79">
        <v>275.0</v>
      </c>
      <c r="S648" s="86" t="s">
        <v>1589</v>
      </c>
      <c r="T648" s="79" t="s">
        <v>157</v>
      </c>
      <c r="U648" s="28"/>
      <c r="V648" s="90"/>
      <c r="W648" s="24"/>
      <c r="X648" s="51"/>
      <c r="Y648" s="31">
        <v>3.0</v>
      </c>
      <c r="Z648" s="32">
        <v>3.0</v>
      </c>
      <c r="AA648" s="24"/>
      <c r="AB648" s="33"/>
      <c r="AC648" s="33"/>
      <c r="AD648" s="33"/>
    </row>
    <row r="649" ht="15.0" customHeight="1">
      <c r="A649" s="71">
        <v>616.0</v>
      </c>
      <c r="B649" s="73" t="s">
        <v>4084</v>
      </c>
      <c r="C649" s="71" t="s">
        <v>548</v>
      </c>
      <c r="D649" s="73" t="s">
        <v>4086</v>
      </c>
      <c r="E649" s="71" t="s">
        <v>922</v>
      </c>
      <c r="F649" s="73">
        <v>90.0</v>
      </c>
      <c r="G649" s="71">
        <v>2.0</v>
      </c>
      <c r="H649" s="73">
        <v>3.0</v>
      </c>
      <c r="I649" s="71">
        <v>2.0</v>
      </c>
      <c r="J649" s="73">
        <v>3.0</v>
      </c>
      <c r="K649" s="71">
        <v>25.0</v>
      </c>
      <c r="L649" s="76">
        <f t="shared" si="1"/>
        <v>13</v>
      </c>
      <c r="M649" s="77">
        <v>1.0</v>
      </c>
      <c r="N649" s="79">
        <v>1.0</v>
      </c>
      <c r="O649" s="84">
        <f t="shared" si="2"/>
        <v>5</v>
      </c>
      <c r="P649" s="24"/>
      <c r="Q649" s="77">
        <v>2.0</v>
      </c>
      <c r="R649" s="79">
        <v>100.0</v>
      </c>
      <c r="S649" s="86" t="s">
        <v>1144</v>
      </c>
      <c r="T649" s="79" t="s">
        <v>662</v>
      </c>
      <c r="U649" s="28"/>
      <c r="V649" s="92"/>
      <c r="W649" s="24"/>
      <c r="X649" s="51"/>
      <c r="Y649" s="31">
        <v>1.0</v>
      </c>
      <c r="Z649" s="32">
        <v>2.0</v>
      </c>
      <c r="AA649" s="24"/>
      <c r="AB649" s="33"/>
      <c r="AC649" s="33"/>
      <c r="AD649" s="33"/>
    </row>
    <row r="650" ht="15.0" customHeight="1">
      <c r="A650" s="34">
        <v>617.0</v>
      </c>
      <c r="B650" s="35" t="s">
        <v>4088</v>
      </c>
      <c r="C650" s="34" t="s">
        <v>548</v>
      </c>
      <c r="D650" s="35" t="s">
        <v>4089</v>
      </c>
      <c r="E650" s="34" t="s">
        <v>1199</v>
      </c>
      <c r="F650" s="35">
        <v>100.0</v>
      </c>
      <c r="G650" s="34">
        <v>3.0</v>
      </c>
      <c r="H650" s="35">
        <v>2.0</v>
      </c>
      <c r="I650" s="93">
        <v>4.0</v>
      </c>
      <c r="J650" s="53">
        <v>3.0</v>
      </c>
      <c r="K650" s="34">
        <v>145.0</v>
      </c>
      <c r="L650" s="39">
        <f t="shared" si="1"/>
        <v>21</v>
      </c>
      <c r="M650" s="40">
        <v>2.0</v>
      </c>
      <c r="N650" s="41">
        <v>3.0</v>
      </c>
      <c r="O650" s="43">
        <f t="shared" si="2"/>
        <v>30</v>
      </c>
      <c r="P650" s="24"/>
      <c r="Q650" s="54" t="s">
        <v>443</v>
      </c>
      <c r="R650" s="41">
        <v>225.0</v>
      </c>
      <c r="S650" s="45" t="s">
        <v>1144</v>
      </c>
      <c r="T650" s="41" t="s">
        <v>831</v>
      </c>
      <c r="U650" s="28"/>
      <c r="V650" s="68"/>
      <c r="W650" s="24"/>
      <c r="X650" s="51"/>
      <c r="Y650" s="31">
        <v>3.0</v>
      </c>
      <c r="Z650" s="32">
        <v>3.0</v>
      </c>
      <c r="AA650" s="24"/>
      <c r="AB650" s="33"/>
      <c r="AC650" s="33"/>
      <c r="AD650" s="33"/>
    </row>
    <row r="651" ht="15.0" customHeight="1">
      <c r="A651" s="34">
        <v>618.0</v>
      </c>
      <c r="B651" s="35" t="s">
        <v>4092</v>
      </c>
      <c r="C651" s="34" t="s">
        <v>4093</v>
      </c>
      <c r="D651" s="53" t="s">
        <v>4094</v>
      </c>
      <c r="E651" s="34" t="s">
        <v>841</v>
      </c>
      <c r="F651" s="35">
        <v>110.0</v>
      </c>
      <c r="G651" s="34">
        <v>3.0</v>
      </c>
      <c r="H651" s="35">
        <v>3.0</v>
      </c>
      <c r="I651" s="34">
        <v>3.0</v>
      </c>
      <c r="J651" s="35">
        <v>4.0</v>
      </c>
      <c r="K651" s="34">
        <v>32.0</v>
      </c>
      <c r="L651" s="39">
        <f t="shared" si="1"/>
        <v>19</v>
      </c>
      <c r="M651" s="40">
        <v>1.0</v>
      </c>
      <c r="N651" s="41">
        <v>2.0</v>
      </c>
      <c r="O651" s="43">
        <f t="shared" si="2"/>
        <v>5</v>
      </c>
      <c r="P651" s="24"/>
      <c r="Q651" s="40">
        <v>4.0</v>
      </c>
      <c r="R651" s="41">
        <v>225.0</v>
      </c>
      <c r="S651" s="45" t="s">
        <v>1589</v>
      </c>
      <c r="T651" s="41" t="s">
        <v>157</v>
      </c>
      <c r="U651" s="28"/>
      <c r="V651" s="55"/>
      <c r="W651" s="24"/>
      <c r="X651" s="51"/>
      <c r="Y651" s="31">
        <v>3.0</v>
      </c>
      <c r="Z651" s="32">
        <v>3.0</v>
      </c>
      <c r="AA651" s="24"/>
      <c r="AB651" s="33"/>
      <c r="AC651" s="33"/>
      <c r="AD651" s="33"/>
    </row>
    <row r="652" ht="15.0" customHeight="1">
      <c r="A652" s="34">
        <v>619.0</v>
      </c>
      <c r="B652" s="35" t="s">
        <v>4097</v>
      </c>
      <c r="C652" s="34" t="s">
        <v>585</v>
      </c>
      <c r="D652" s="53" t="s">
        <v>4098</v>
      </c>
      <c r="E652" s="34" t="s">
        <v>1008</v>
      </c>
      <c r="F652" s="35">
        <v>90.0</v>
      </c>
      <c r="G652" s="34">
        <v>3.0</v>
      </c>
      <c r="H652" s="35">
        <v>2.0</v>
      </c>
      <c r="I652" s="34">
        <v>2.0</v>
      </c>
      <c r="J652" s="35">
        <v>2.0</v>
      </c>
      <c r="K652" s="34">
        <v>65.0</v>
      </c>
      <c r="L652" s="39">
        <f t="shared" si="1"/>
        <v>14</v>
      </c>
      <c r="M652" s="40">
        <v>2.0</v>
      </c>
      <c r="N652" s="41">
        <v>2.0</v>
      </c>
      <c r="O652" s="43">
        <f t="shared" si="2"/>
        <v>13</v>
      </c>
      <c r="P652" s="24"/>
      <c r="Q652" s="54">
        <v>2.0</v>
      </c>
      <c r="R652" s="41">
        <v>120.0</v>
      </c>
      <c r="S652" s="45" t="s">
        <v>398</v>
      </c>
      <c r="T652" s="41" t="s">
        <v>153</v>
      </c>
      <c r="U652" s="28"/>
      <c r="V652" s="55"/>
      <c r="W652" s="24"/>
      <c r="X652" s="51"/>
      <c r="Y652" s="31">
        <v>1.0</v>
      </c>
      <c r="Z652" s="32">
        <v>2.0</v>
      </c>
      <c r="AA652" s="24"/>
      <c r="AB652" s="33"/>
      <c r="AC652" s="33"/>
      <c r="AD652" s="33"/>
    </row>
    <row r="653" ht="15.0" customHeight="1">
      <c r="A653" s="71">
        <v>620.0</v>
      </c>
      <c r="B653" s="73" t="s">
        <v>4101</v>
      </c>
      <c r="C653" s="71" t="s">
        <v>585</v>
      </c>
      <c r="D653" s="73" t="s">
        <v>4098</v>
      </c>
      <c r="E653" s="71" t="s">
        <v>1008</v>
      </c>
      <c r="F653" s="73">
        <v>100.0</v>
      </c>
      <c r="G653" s="71">
        <v>5.0</v>
      </c>
      <c r="H653" s="88">
        <v>3.0</v>
      </c>
      <c r="I653" s="71">
        <v>3.0</v>
      </c>
      <c r="J653" s="88">
        <v>3.0</v>
      </c>
      <c r="K653" s="71">
        <v>105.0</v>
      </c>
      <c r="L653" s="76">
        <f t="shared" si="1"/>
        <v>21</v>
      </c>
      <c r="M653" s="77">
        <v>3.0</v>
      </c>
      <c r="N653" s="79">
        <v>3.0</v>
      </c>
      <c r="O653" s="84">
        <f t="shared" si="2"/>
        <v>17</v>
      </c>
      <c r="P653" s="24"/>
      <c r="Q653" s="77" t="s">
        <v>443</v>
      </c>
      <c r="R653" s="79">
        <v>255.0</v>
      </c>
      <c r="S653" s="86" t="s">
        <v>398</v>
      </c>
      <c r="T653" s="79" t="s">
        <v>153</v>
      </c>
      <c r="U653" s="28"/>
      <c r="V653" s="92"/>
      <c r="W653" s="24"/>
      <c r="X653" s="51"/>
      <c r="Y653" s="31">
        <v>3.0</v>
      </c>
      <c r="Z653" s="32">
        <v>3.0</v>
      </c>
      <c r="AA653" s="24"/>
      <c r="AB653" s="33"/>
      <c r="AC653" s="33"/>
      <c r="AD653" s="33"/>
    </row>
    <row r="654" ht="15.0" customHeight="1">
      <c r="A654" s="71">
        <v>621.0</v>
      </c>
      <c r="B654" s="73" t="s">
        <v>4104</v>
      </c>
      <c r="C654" s="71" t="s">
        <v>577</v>
      </c>
      <c r="D654" s="73" t="s">
        <v>4107</v>
      </c>
      <c r="E654" s="71" t="s">
        <v>890</v>
      </c>
      <c r="F654" s="73">
        <v>100.0</v>
      </c>
      <c r="G654" s="71">
        <v>5.0</v>
      </c>
      <c r="H654" s="73">
        <v>3.0</v>
      </c>
      <c r="I654" s="74">
        <v>3.0</v>
      </c>
      <c r="J654" s="73">
        <v>3.0</v>
      </c>
      <c r="K654" s="71">
        <v>48.0</v>
      </c>
      <c r="L654" s="76">
        <f t="shared" si="1"/>
        <v>19</v>
      </c>
      <c r="M654" s="77">
        <v>4.0</v>
      </c>
      <c r="N654" s="79">
        <v>5.0</v>
      </c>
      <c r="O654" s="84">
        <f t="shared" si="2"/>
        <v>5</v>
      </c>
      <c r="P654" s="24"/>
      <c r="Q654" s="89">
        <v>4.0</v>
      </c>
      <c r="R654" s="79">
        <v>255.0</v>
      </c>
      <c r="S654" s="86" t="s">
        <v>1589</v>
      </c>
      <c r="T654" s="116" t="s">
        <v>153</v>
      </c>
      <c r="U654" s="28"/>
      <c r="V654" s="90"/>
      <c r="W654" s="24"/>
      <c r="X654" s="51"/>
      <c r="Y654" s="31">
        <v>3.0</v>
      </c>
      <c r="Z654" s="32">
        <v>3.0</v>
      </c>
      <c r="AA654" s="24"/>
      <c r="AB654" s="33"/>
      <c r="AC654" s="33"/>
      <c r="AD654" s="33"/>
    </row>
    <row r="655" ht="15.0" customHeight="1">
      <c r="A655" s="71">
        <v>622.0</v>
      </c>
      <c r="B655" s="73" t="s">
        <v>4108</v>
      </c>
      <c r="C655" s="71" t="s">
        <v>4109</v>
      </c>
      <c r="D655" s="73" t="s">
        <v>4110</v>
      </c>
      <c r="E655" s="71" t="s">
        <v>913</v>
      </c>
      <c r="F655" s="88">
        <v>100.0</v>
      </c>
      <c r="G655" s="71">
        <v>3.0</v>
      </c>
      <c r="H655" s="73">
        <v>2.0</v>
      </c>
      <c r="I655" s="71">
        <v>2.0</v>
      </c>
      <c r="J655" s="73">
        <v>2.0</v>
      </c>
      <c r="K655" s="71">
        <v>35.0</v>
      </c>
      <c r="L655" s="76">
        <f t="shared" si="1"/>
        <v>14</v>
      </c>
      <c r="M655" s="77">
        <v>2.0</v>
      </c>
      <c r="N655" s="79">
        <v>4.0</v>
      </c>
      <c r="O655" s="84">
        <f t="shared" si="2"/>
        <v>5</v>
      </c>
      <c r="P655" s="24"/>
      <c r="Q655" s="89">
        <v>2.0</v>
      </c>
      <c r="R655" s="79">
        <v>110.0</v>
      </c>
      <c r="S655" s="86" t="s">
        <v>398</v>
      </c>
      <c r="T655" s="79" t="s">
        <v>153</v>
      </c>
      <c r="U655" s="28"/>
      <c r="V655" s="90"/>
      <c r="W655" s="24"/>
      <c r="X655" s="51"/>
      <c r="Y655" s="31">
        <v>1.0</v>
      </c>
      <c r="Z655" s="32">
        <v>2.0</v>
      </c>
      <c r="AA655" s="24"/>
      <c r="AB655" s="33"/>
      <c r="AC655" s="33"/>
      <c r="AD655" s="33"/>
    </row>
    <row r="656" ht="15.0" customHeight="1">
      <c r="A656" s="34">
        <v>623.0</v>
      </c>
      <c r="B656" s="35" t="s">
        <v>4112</v>
      </c>
      <c r="C656" s="34" t="s">
        <v>4109</v>
      </c>
      <c r="D656" s="35" t="s">
        <v>4110</v>
      </c>
      <c r="E656" s="34" t="s">
        <v>913</v>
      </c>
      <c r="F656" s="35">
        <v>100.0</v>
      </c>
      <c r="G656" s="34">
        <v>5.0</v>
      </c>
      <c r="H656" s="35">
        <v>3.0</v>
      </c>
      <c r="I656" s="34">
        <v>2.0</v>
      </c>
      <c r="J656" s="35">
        <v>3.0</v>
      </c>
      <c r="K656" s="34">
        <v>55.0</v>
      </c>
      <c r="L656" s="39">
        <f t="shared" si="1"/>
        <v>18</v>
      </c>
      <c r="M656" s="40">
        <v>5.0</v>
      </c>
      <c r="N656" s="41">
        <v>7.0</v>
      </c>
      <c r="O656" s="43">
        <f t="shared" si="2"/>
        <v>5</v>
      </c>
      <c r="P656" s="24"/>
      <c r="Q656" s="40" t="s">
        <v>443</v>
      </c>
      <c r="R656" s="41">
        <v>210.0</v>
      </c>
      <c r="S656" s="45" t="s">
        <v>398</v>
      </c>
      <c r="T656" s="41" t="s">
        <v>153</v>
      </c>
      <c r="U656" s="28"/>
      <c r="V656" s="68"/>
      <c r="W656" s="24"/>
      <c r="X656" s="51"/>
      <c r="Y656" s="31">
        <v>3.0</v>
      </c>
      <c r="Z656" s="32">
        <v>3.0</v>
      </c>
      <c r="AA656" s="24"/>
      <c r="AB656" s="33"/>
      <c r="AC656" s="33"/>
      <c r="AD656" s="33"/>
    </row>
    <row r="657" ht="15.0" customHeight="1">
      <c r="A657" s="34">
        <v>624.0</v>
      </c>
      <c r="B657" s="35" t="s">
        <v>4114</v>
      </c>
      <c r="C657" s="34" t="s">
        <v>4115</v>
      </c>
      <c r="D657" s="35" t="s">
        <v>4116</v>
      </c>
      <c r="E657" s="34" t="s">
        <v>974</v>
      </c>
      <c r="F657" s="35">
        <v>90.0</v>
      </c>
      <c r="G657" s="34">
        <v>3.0</v>
      </c>
      <c r="H657" s="35">
        <v>3.0</v>
      </c>
      <c r="I657" s="93">
        <v>2.0</v>
      </c>
      <c r="J657" s="35">
        <v>2.0</v>
      </c>
      <c r="K657" s="93">
        <v>60.0</v>
      </c>
      <c r="L657" s="39">
        <f t="shared" si="1"/>
        <v>15</v>
      </c>
      <c r="M657" s="40">
        <v>1.0</v>
      </c>
      <c r="N657" s="41">
        <v>2.0</v>
      </c>
      <c r="O657" s="43">
        <f t="shared" si="2"/>
        <v>11</v>
      </c>
      <c r="P657" s="24"/>
      <c r="Q657" s="54">
        <v>2.0</v>
      </c>
      <c r="R657" s="41">
        <v>180.0</v>
      </c>
      <c r="S657" s="45" t="s">
        <v>398</v>
      </c>
      <c r="T657" s="41" t="s">
        <v>153</v>
      </c>
      <c r="U657" s="28"/>
      <c r="V657" s="55"/>
      <c r="W657" s="24"/>
      <c r="X657" s="51"/>
      <c r="Y657" s="31">
        <v>1.0</v>
      </c>
      <c r="Z657" s="32">
        <v>2.0</v>
      </c>
      <c r="AA657" s="24"/>
      <c r="AB657" s="33"/>
      <c r="AC657" s="33"/>
      <c r="AD657" s="33"/>
    </row>
    <row r="658" ht="15.0" customHeight="1">
      <c r="A658" s="34">
        <v>625.0</v>
      </c>
      <c r="B658" s="35" t="s">
        <v>4118</v>
      </c>
      <c r="C658" s="34" t="s">
        <v>4115</v>
      </c>
      <c r="D658" s="35" t="s">
        <v>4116</v>
      </c>
      <c r="E658" s="34" t="s">
        <v>974</v>
      </c>
      <c r="F658" s="35">
        <v>100.0</v>
      </c>
      <c r="G658" s="34">
        <v>5.0</v>
      </c>
      <c r="H658" s="35">
        <v>4.0</v>
      </c>
      <c r="I658" s="93">
        <v>3.0</v>
      </c>
      <c r="J658" s="35">
        <v>3.0</v>
      </c>
      <c r="K658" s="34">
        <v>70.0</v>
      </c>
      <c r="L658" s="39">
        <f t="shared" si="1"/>
        <v>21</v>
      </c>
      <c r="M658" s="40">
        <v>3.0</v>
      </c>
      <c r="N658" s="41">
        <v>4.0</v>
      </c>
      <c r="O658" s="43">
        <f t="shared" si="2"/>
        <v>8</v>
      </c>
      <c r="P658" s="24"/>
      <c r="Q658" s="40" t="s">
        <v>443</v>
      </c>
      <c r="R658" s="41">
        <v>255.0</v>
      </c>
      <c r="S658" s="45" t="s">
        <v>398</v>
      </c>
      <c r="T658" s="41" t="s">
        <v>153</v>
      </c>
      <c r="U658" s="28"/>
      <c r="V658" s="68"/>
      <c r="W658" s="24"/>
      <c r="X658" s="51"/>
      <c r="Y658" s="31">
        <v>3.0</v>
      </c>
      <c r="Z658" s="32">
        <v>3.0</v>
      </c>
      <c r="AA658" s="24"/>
      <c r="AB658" s="33"/>
      <c r="AC658" s="33"/>
      <c r="AD658" s="33"/>
    </row>
    <row r="659" ht="15.0" customHeight="1">
      <c r="A659" s="71">
        <v>626.0</v>
      </c>
      <c r="B659" s="73" t="s">
        <v>4122</v>
      </c>
      <c r="C659" s="71" t="s">
        <v>613</v>
      </c>
      <c r="D659" s="73" t="s">
        <v>4123</v>
      </c>
      <c r="E659" s="71" t="s">
        <v>1098</v>
      </c>
      <c r="F659" s="73">
        <v>100.0</v>
      </c>
      <c r="G659" s="71">
        <v>4.0</v>
      </c>
      <c r="H659" s="73">
        <v>3.0</v>
      </c>
      <c r="I659" s="71">
        <v>2.0</v>
      </c>
      <c r="J659" s="73">
        <v>3.0</v>
      </c>
      <c r="K659" s="71">
        <v>55.0</v>
      </c>
      <c r="L659" s="76">
        <f t="shared" si="1"/>
        <v>17</v>
      </c>
      <c r="M659" s="77">
        <v>4.0</v>
      </c>
      <c r="N659" s="79">
        <v>4.0</v>
      </c>
      <c r="O659" s="84">
        <f t="shared" si="2"/>
        <v>5</v>
      </c>
      <c r="P659" s="24"/>
      <c r="Q659" s="89">
        <v>4.0</v>
      </c>
      <c r="R659" s="79">
        <v>255.0</v>
      </c>
      <c r="S659" s="86" t="s">
        <v>1589</v>
      </c>
      <c r="T659" s="79" t="s">
        <v>153</v>
      </c>
      <c r="U659" s="28"/>
      <c r="V659" s="90"/>
      <c r="W659" s="24"/>
      <c r="X659" s="51"/>
      <c r="Y659" s="31">
        <v>3.0</v>
      </c>
      <c r="Z659" s="32">
        <v>3.0</v>
      </c>
      <c r="AA659" s="24"/>
      <c r="AB659" s="33"/>
      <c r="AC659" s="33"/>
      <c r="AD659" s="33"/>
    </row>
    <row r="660" ht="15.0" customHeight="1">
      <c r="A660" s="71">
        <v>627.0</v>
      </c>
      <c r="B660" s="73" t="s">
        <v>4127</v>
      </c>
      <c r="C660" s="71" t="s">
        <v>727</v>
      </c>
      <c r="D660" s="73" t="s">
        <v>4128</v>
      </c>
      <c r="E660" s="150" t="s">
        <v>748</v>
      </c>
      <c r="F660" s="73">
        <v>100.0</v>
      </c>
      <c r="G660" s="71">
        <v>3.0</v>
      </c>
      <c r="H660" s="73">
        <v>2.0</v>
      </c>
      <c r="I660" s="71">
        <v>2.0</v>
      </c>
      <c r="J660" s="73">
        <v>2.0</v>
      </c>
      <c r="K660" s="71">
        <v>60.0</v>
      </c>
      <c r="L660" s="76">
        <f t="shared" si="1"/>
        <v>15</v>
      </c>
      <c r="M660" s="77">
        <v>1.0</v>
      </c>
      <c r="N660" s="79">
        <v>2.0</v>
      </c>
      <c r="O660" s="84">
        <f t="shared" si="2"/>
        <v>11</v>
      </c>
      <c r="P660" s="24"/>
      <c r="Q660" s="77">
        <v>2.0</v>
      </c>
      <c r="R660" s="79">
        <v>110.0</v>
      </c>
      <c r="S660" s="86" t="s">
        <v>398</v>
      </c>
      <c r="T660" s="79" t="s">
        <v>153</v>
      </c>
      <c r="U660" s="28"/>
      <c r="V660" s="90"/>
      <c r="W660" s="24"/>
      <c r="X660" s="51"/>
      <c r="Y660" s="31">
        <v>1.0</v>
      </c>
      <c r="Z660" s="32">
        <v>2.0</v>
      </c>
      <c r="AA660" s="24"/>
      <c r="AB660" s="33"/>
      <c r="AC660" s="33"/>
      <c r="AD660" s="33"/>
    </row>
    <row r="661" ht="15.0" customHeight="1">
      <c r="A661" s="71">
        <v>628.0</v>
      </c>
      <c r="B661" s="73" t="s">
        <v>4131</v>
      </c>
      <c r="C661" s="71" t="s">
        <v>727</v>
      </c>
      <c r="D661" s="73" t="s">
        <v>4128</v>
      </c>
      <c r="E661" s="150" t="s">
        <v>645</v>
      </c>
      <c r="F661" s="73">
        <v>110.0</v>
      </c>
      <c r="G661" s="71">
        <v>5.0</v>
      </c>
      <c r="H661" s="73">
        <v>3.0</v>
      </c>
      <c r="I661" s="74">
        <v>3.0</v>
      </c>
      <c r="J661" s="73">
        <v>3.0</v>
      </c>
      <c r="K661" s="71">
        <v>80.0</v>
      </c>
      <c r="L661" s="76">
        <f t="shared" si="1"/>
        <v>21</v>
      </c>
      <c r="M661" s="77">
        <v>3.0</v>
      </c>
      <c r="N661" s="79">
        <v>3.0</v>
      </c>
      <c r="O661" s="84">
        <f t="shared" si="2"/>
        <v>10</v>
      </c>
      <c r="P661" s="24"/>
      <c r="Q661" s="89" t="s">
        <v>443</v>
      </c>
      <c r="R661" s="79">
        <v>240.0</v>
      </c>
      <c r="S661" s="86" t="s">
        <v>398</v>
      </c>
      <c r="T661" s="79" t="s">
        <v>153</v>
      </c>
      <c r="U661" s="28"/>
      <c r="V661" s="90"/>
      <c r="W661" s="24"/>
      <c r="X661" s="51"/>
      <c r="Y661" s="31">
        <v>3.0</v>
      </c>
      <c r="Z661" s="32">
        <v>3.0</v>
      </c>
      <c r="AA661" s="24"/>
      <c r="AB661" s="33"/>
      <c r="AC661" s="33"/>
      <c r="AD661" s="33"/>
    </row>
    <row r="662" ht="15.0" customHeight="1">
      <c r="A662" s="34">
        <v>629.0</v>
      </c>
      <c r="B662" s="35" t="s">
        <v>4135</v>
      </c>
      <c r="C662" s="34" t="s">
        <v>2255</v>
      </c>
      <c r="D662" s="35" t="s">
        <v>4136</v>
      </c>
      <c r="E662" s="120" t="s">
        <v>1224</v>
      </c>
      <c r="F662" s="35">
        <v>100.0</v>
      </c>
      <c r="G662" s="34">
        <v>2.0</v>
      </c>
      <c r="H662" s="35">
        <v>3.0</v>
      </c>
      <c r="I662" s="34">
        <v>2.0</v>
      </c>
      <c r="J662" s="35">
        <v>3.0</v>
      </c>
      <c r="K662" s="34">
        <v>60.0</v>
      </c>
      <c r="L662" s="39">
        <f t="shared" si="1"/>
        <v>16</v>
      </c>
      <c r="M662" s="40">
        <v>1.0</v>
      </c>
      <c r="N662" s="41">
        <v>1.0</v>
      </c>
      <c r="O662" s="43">
        <f t="shared" si="2"/>
        <v>11</v>
      </c>
      <c r="P662" s="24"/>
      <c r="Q662" s="54">
        <v>2.0</v>
      </c>
      <c r="R662" s="41">
        <v>110.0</v>
      </c>
      <c r="S662" s="45" t="s">
        <v>398</v>
      </c>
      <c r="T662" s="41" t="s">
        <v>154</v>
      </c>
      <c r="U662" s="28"/>
      <c r="V662" s="55"/>
      <c r="W662" s="24"/>
      <c r="X662" s="51"/>
      <c r="Y662" s="31">
        <v>1.0</v>
      </c>
      <c r="Z662" s="32">
        <v>2.0</v>
      </c>
      <c r="AA662" s="24"/>
      <c r="AB662" s="33"/>
      <c r="AC662" s="33"/>
      <c r="AD662" s="33"/>
    </row>
    <row r="663" ht="15.0" customHeight="1">
      <c r="A663" s="34">
        <v>630.0</v>
      </c>
      <c r="B663" s="35" t="s">
        <v>4139</v>
      </c>
      <c r="C663" s="34" t="s">
        <v>2255</v>
      </c>
      <c r="D663" s="35" t="s">
        <v>4136</v>
      </c>
      <c r="E663" s="34" t="s">
        <v>1224</v>
      </c>
      <c r="F663" s="35">
        <v>110.0</v>
      </c>
      <c r="G663" s="34">
        <v>3.0</v>
      </c>
      <c r="H663" s="35">
        <v>4.0</v>
      </c>
      <c r="I663" s="34">
        <v>2.0</v>
      </c>
      <c r="J663" s="35">
        <v>3.0</v>
      </c>
      <c r="K663" s="34">
        <v>80.0</v>
      </c>
      <c r="L663" s="39">
        <f t="shared" si="1"/>
        <v>19</v>
      </c>
      <c r="M663" s="40">
        <v>2.0</v>
      </c>
      <c r="N663" s="41">
        <v>3.0</v>
      </c>
      <c r="O663" s="43">
        <f t="shared" si="2"/>
        <v>10</v>
      </c>
      <c r="P663" s="24"/>
      <c r="Q663" s="40" t="s">
        <v>443</v>
      </c>
      <c r="R663" s="41">
        <v>240.0</v>
      </c>
      <c r="S663" s="45" t="s">
        <v>398</v>
      </c>
      <c r="T663" s="41" t="s">
        <v>154</v>
      </c>
      <c r="U663" s="28"/>
      <c r="V663" s="55"/>
      <c r="W663" s="24"/>
      <c r="X663" s="51"/>
      <c r="Y663" s="31">
        <v>3.0</v>
      </c>
      <c r="Z663" s="32">
        <v>3.0</v>
      </c>
      <c r="AA663" s="24"/>
      <c r="AB663" s="33"/>
      <c r="AC663" s="33"/>
      <c r="AD663" s="33"/>
    </row>
    <row r="664" ht="15.0" customHeight="1">
      <c r="A664" s="34">
        <v>631.0</v>
      </c>
      <c r="B664" s="35" t="s">
        <v>4140</v>
      </c>
      <c r="C664" s="34" t="s">
        <v>535</v>
      </c>
      <c r="D664" s="35" t="s">
        <v>4141</v>
      </c>
      <c r="E664" s="34" t="s">
        <v>1227</v>
      </c>
      <c r="F664" s="35">
        <v>100.0</v>
      </c>
      <c r="G664" s="34">
        <v>4.0</v>
      </c>
      <c r="H664" s="35">
        <v>3.0</v>
      </c>
      <c r="I664" s="34">
        <v>4.0</v>
      </c>
      <c r="J664" s="35">
        <v>3.0</v>
      </c>
      <c r="K664" s="34">
        <v>65.0</v>
      </c>
      <c r="L664" s="39">
        <f t="shared" si="1"/>
        <v>20</v>
      </c>
      <c r="M664" s="40">
        <v>3.0</v>
      </c>
      <c r="N664" s="41">
        <v>4.0</v>
      </c>
      <c r="O664" s="43">
        <f t="shared" si="2"/>
        <v>6</v>
      </c>
      <c r="P664" s="24"/>
      <c r="Q664" s="54">
        <v>4.0</v>
      </c>
      <c r="R664" s="41">
        <v>210.0</v>
      </c>
      <c r="S664" s="45" t="s">
        <v>1589</v>
      </c>
      <c r="T664" s="41" t="s">
        <v>156</v>
      </c>
      <c r="U664" s="28"/>
      <c r="V664" s="55"/>
      <c r="W664" s="24"/>
      <c r="X664" s="51"/>
      <c r="Y664" s="31">
        <v>3.0</v>
      </c>
      <c r="Z664" s="32">
        <v>3.0</v>
      </c>
      <c r="AA664" s="24"/>
      <c r="AB664" s="33"/>
      <c r="AC664" s="33"/>
      <c r="AD664" s="33"/>
    </row>
    <row r="665" ht="15.0" customHeight="1">
      <c r="A665" s="71">
        <v>632.0</v>
      </c>
      <c r="B665" s="73" t="s">
        <v>4143</v>
      </c>
      <c r="C665" s="71" t="s">
        <v>2344</v>
      </c>
      <c r="D665" s="73" t="s">
        <v>4144</v>
      </c>
      <c r="E665" s="71" t="s">
        <v>1189</v>
      </c>
      <c r="F665" s="88">
        <v>100.0</v>
      </c>
      <c r="G665" s="71">
        <v>4.0</v>
      </c>
      <c r="H665" s="73">
        <v>4.0</v>
      </c>
      <c r="I665" s="71">
        <v>2.0</v>
      </c>
      <c r="J665" s="73">
        <v>2.0</v>
      </c>
      <c r="K665" s="71">
        <v>109.0</v>
      </c>
      <c r="L665" s="76">
        <f t="shared" si="1"/>
        <v>19</v>
      </c>
      <c r="M665" s="77">
        <v>1.0</v>
      </c>
      <c r="N665" s="79">
        <v>3.0</v>
      </c>
      <c r="O665" s="84">
        <f t="shared" si="2"/>
        <v>18</v>
      </c>
      <c r="P665" s="24"/>
      <c r="Q665" s="89">
        <v>4.0</v>
      </c>
      <c r="R665" s="79">
        <v>210.0</v>
      </c>
      <c r="S665" s="118" t="s">
        <v>1589</v>
      </c>
      <c r="T665" s="79" t="s">
        <v>154</v>
      </c>
      <c r="U665" s="28"/>
      <c r="V665" s="90"/>
      <c r="W665" s="24"/>
      <c r="X665" s="51"/>
      <c r="Y665" s="31">
        <v>3.0</v>
      </c>
      <c r="Z665" s="32">
        <v>3.0</v>
      </c>
      <c r="AA665" s="24"/>
      <c r="AB665" s="33"/>
      <c r="AC665" s="33"/>
      <c r="AD665" s="33"/>
    </row>
    <row r="666" ht="15.0" customHeight="1">
      <c r="A666" s="71">
        <v>633.0</v>
      </c>
      <c r="B666" s="73" t="s">
        <v>4146</v>
      </c>
      <c r="C666" s="71" t="s">
        <v>4148</v>
      </c>
      <c r="D666" s="73" t="s">
        <v>748</v>
      </c>
      <c r="E666" s="71"/>
      <c r="F666" s="73">
        <v>90.0</v>
      </c>
      <c r="G666" s="71">
        <v>3.0</v>
      </c>
      <c r="H666" s="73">
        <v>2.0</v>
      </c>
      <c r="I666" s="71">
        <v>2.0</v>
      </c>
      <c r="J666" s="73">
        <v>2.0</v>
      </c>
      <c r="K666" s="71">
        <v>38.0</v>
      </c>
      <c r="L666" s="76">
        <f t="shared" si="1"/>
        <v>13</v>
      </c>
      <c r="M666" s="77">
        <v>1.0</v>
      </c>
      <c r="N666" s="79">
        <v>2.0</v>
      </c>
      <c r="O666" s="84">
        <f t="shared" si="2"/>
        <v>7</v>
      </c>
      <c r="P666" s="24"/>
      <c r="Q666" s="77">
        <v>2.0</v>
      </c>
      <c r="R666" s="79">
        <v>255.0</v>
      </c>
      <c r="S666" s="86" t="s">
        <v>398</v>
      </c>
      <c r="T666" s="79" t="s">
        <v>153</v>
      </c>
      <c r="U666" s="28"/>
      <c r="V666" s="92"/>
      <c r="W666" s="24"/>
      <c r="X666" s="51"/>
      <c r="Y666" s="31">
        <v>1.0</v>
      </c>
      <c r="Z666" s="32">
        <v>3.0</v>
      </c>
      <c r="AA666" s="24"/>
      <c r="AB666" s="33"/>
      <c r="AC666" s="33"/>
      <c r="AD666" s="33"/>
    </row>
    <row r="667" ht="15.0" customHeight="1">
      <c r="A667" s="71">
        <v>634.0</v>
      </c>
      <c r="B667" s="73" t="s">
        <v>4150</v>
      </c>
      <c r="C667" s="71" t="s">
        <v>4148</v>
      </c>
      <c r="D667" s="73" t="s">
        <v>748</v>
      </c>
      <c r="E667" s="71"/>
      <c r="F667" s="73">
        <v>100.0</v>
      </c>
      <c r="G667" s="71">
        <v>3.0</v>
      </c>
      <c r="H667" s="73">
        <v>3.0</v>
      </c>
      <c r="I667" s="71">
        <v>3.0</v>
      </c>
      <c r="J667" s="73">
        <v>3.0</v>
      </c>
      <c r="K667" s="71">
        <v>58.0</v>
      </c>
      <c r="L667" s="76">
        <f t="shared" si="1"/>
        <v>18</v>
      </c>
      <c r="M667" s="77">
        <v>3.0</v>
      </c>
      <c r="N667" s="79">
        <v>3.0</v>
      </c>
      <c r="O667" s="84">
        <f t="shared" si="2"/>
        <v>8</v>
      </c>
      <c r="P667" s="24"/>
      <c r="Q667" s="89" t="s">
        <v>443</v>
      </c>
      <c r="R667" s="79">
        <v>255.0</v>
      </c>
      <c r="S667" s="86" t="s">
        <v>398</v>
      </c>
      <c r="T667" s="79" t="s">
        <v>153</v>
      </c>
      <c r="U667" s="28"/>
      <c r="V667" s="90" t="s">
        <v>3795</v>
      </c>
      <c r="W667" s="24"/>
      <c r="X667" s="51"/>
      <c r="Y667" s="31">
        <v>2.0</v>
      </c>
      <c r="Z667" s="32">
        <v>3.0</v>
      </c>
      <c r="AA667" s="24"/>
      <c r="AB667" s="33"/>
      <c r="AC667" s="33"/>
      <c r="AD667" s="33"/>
    </row>
    <row r="668" ht="15.0" customHeight="1">
      <c r="A668" s="34">
        <v>635.0</v>
      </c>
      <c r="B668" s="35" t="s">
        <v>4153</v>
      </c>
      <c r="C668" s="34" t="s">
        <v>4148</v>
      </c>
      <c r="D668" s="35" t="s">
        <v>824</v>
      </c>
      <c r="E668" s="34"/>
      <c r="F668" s="35">
        <v>100.0</v>
      </c>
      <c r="G668" s="34">
        <v>4.0</v>
      </c>
      <c r="H668" s="35">
        <v>3.0</v>
      </c>
      <c r="I668" s="34">
        <v>5.0</v>
      </c>
      <c r="J668" s="35">
        <v>3.0</v>
      </c>
      <c r="K668" s="34">
        <v>98.0</v>
      </c>
      <c r="L668" s="39">
        <f t="shared" si="1"/>
        <v>22</v>
      </c>
      <c r="M668" s="40">
        <v>4.0</v>
      </c>
      <c r="N668" s="41">
        <v>5.0</v>
      </c>
      <c r="O668" s="43">
        <f t="shared" si="2"/>
        <v>15</v>
      </c>
      <c r="P668" s="24"/>
      <c r="Q668" s="54" t="s">
        <v>443</v>
      </c>
      <c r="R668" s="41">
        <v>255.0</v>
      </c>
      <c r="S668" s="45" t="s">
        <v>398</v>
      </c>
      <c r="T668" s="41" t="s">
        <v>156</v>
      </c>
      <c r="U668" s="28"/>
      <c r="V668" s="55"/>
      <c r="W668" s="24"/>
      <c r="X668" s="51"/>
      <c r="Y668" s="31">
        <v>3.0</v>
      </c>
      <c r="Z668" s="32">
        <v>3.0</v>
      </c>
      <c r="AA668" s="24"/>
      <c r="AB668" s="33"/>
      <c r="AC668" s="33"/>
      <c r="AD668" s="33"/>
    </row>
    <row r="669" ht="15.0" customHeight="1">
      <c r="A669" s="34">
        <v>636.0</v>
      </c>
      <c r="B669" s="35" t="s">
        <v>4156</v>
      </c>
      <c r="C669" s="34" t="s">
        <v>4158</v>
      </c>
      <c r="D669" s="35" t="s">
        <v>694</v>
      </c>
      <c r="E669" s="34" t="s">
        <v>716</v>
      </c>
      <c r="F669" s="35">
        <v>90.0</v>
      </c>
      <c r="G669" s="34">
        <v>3.0</v>
      </c>
      <c r="H669" s="35">
        <v>2.0</v>
      </c>
      <c r="I669" s="93">
        <v>3.0</v>
      </c>
      <c r="J669" s="35">
        <v>2.0</v>
      </c>
      <c r="K669" s="34">
        <v>60.0</v>
      </c>
      <c r="L669" s="39">
        <f t="shared" si="1"/>
        <v>15</v>
      </c>
      <c r="M669" s="40">
        <v>2.0</v>
      </c>
      <c r="N669" s="41">
        <v>3.0</v>
      </c>
      <c r="O669" s="43">
        <f t="shared" si="2"/>
        <v>11</v>
      </c>
      <c r="P669" s="24"/>
      <c r="Q669" s="40">
        <v>2.0</v>
      </c>
      <c r="R669" s="41">
        <v>255.0</v>
      </c>
      <c r="S669" s="45" t="s">
        <v>398</v>
      </c>
      <c r="T669" s="41" t="s">
        <v>153</v>
      </c>
      <c r="U669" s="28"/>
      <c r="V669" s="68"/>
      <c r="W669" s="24"/>
      <c r="X669" s="51"/>
      <c r="Y669" s="31">
        <v>1.0</v>
      </c>
      <c r="Z669" s="32">
        <v>2.0</v>
      </c>
      <c r="AA669" s="24"/>
      <c r="AB669" s="33"/>
      <c r="AC669" s="33"/>
      <c r="AD669" s="33"/>
    </row>
    <row r="670" ht="15.0" customHeight="1">
      <c r="A670" s="34">
        <v>637.0</v>
      </c>
      <c r="B670" s="35" t="s">
        <v>4160</v>
      </c>
      <c r="C670" s="34" t="s">
        <v>4158</v>
      </c>
      <c r="D670" s="35" t="s">
        <v>694</v>
      </c>
      <c r="E670" s="34" t="s">
        <v>716</v>
      </c>
      <c r="F670" s="35">
        <v>100.0</v>
      </c>
      <c r="G670" s="93">
        <v>3.0</v>
      </c>
      <c r="H670" s="35">
        <v>3.0</v>
      </c>
      <c r="I670" s="34">
        <v>5.0</v>
      </c>
      <c r="J670" s="35">
        <v>4.0</v>
      </c>
      <c r="K670" s="34">
        <v>100.0</v>
      </c>
      <c r="L670" s="39">
        <f t="shared" si="1"/>
        <v>22</v>
      </c>
      <c r="M670" s="40">
        <v>3.0</v>
      </c>
      <c r="N670" s="41">
        <v>3.0</v>
      </c>
      <c r="O670" s="43">
        <f t="shared" si="2"/>
        <v>15</v>
      </c>
      <c r="P670" s="24"/>
      <c r="Q670" s="54" t="s">
        <v>443</v>
      </c>
      <c r="R670" s="41">
        <v>285.0</v>
      </c>
      <c r="S670" s="45" t="s">
        <v>398</v>
      </c>
      <c r="T670" s="41" t="s">
        <v>156</v>
      </c>
      <c r="U670" s="28"/>
      <c r="V670" s="55"/>
      <c r="W670" s="24"/>
      <c r="X670" s="51"/>
      <c r="Y670" s="31">
        <v>3.0</v>
      </c>
      <c r="Z670" s="32">
        <v>3.0</v>
      </c>
      <c r="AA670" s="24"/>
      <c r="AB670" s="33"/>
      <c r="AC670" s="33"/>
      <c r="AD670" s="33"/>
    </row>
    <row r="671" ht="15.0" customHeight="1">
      <c r="A671" s="71">
        <v>638.0</v>
      </c>
      <c r="B671" s="73" t="s">
        <v>4162</v>
      </c>
      <c r="C671" s="71" t="s">
        <v>4163</v>
      </c>
      <c r="D671" s="73" t="s">
        <v>813</v>
      </c>
      <c r="E671" s="71"/>
      <c r="F671" s="73">
        <v>100.0</v>
      </c>
      <c r="G671" s="71">
        <v>3.0</v>
      </c>
      <c r="H671" s="73">
        <v>5.0</v>
      </c>
      <c r="I671" s="71">
        <v>3.0</v>
      </c>
      <c r="J671" s="73">
        <v>3.0</v>
      </c>
      <c r="K671" s="71">
        <v>108.0</v>
      </c>
      <c r="L671" s="76">
        <f t="shared" si="1"/>
        <v>21</v>
      </c>
      <c r="M671" s="77">
        <v>4.0</v>
      </c>
      <c r="N671" s="79">
        <v>6.0</v>
      </c>
      <c r="O671" s="84">
        <f t="shared" si="2"/>
        <v>18</v>
      </c>
      <c r="P671" s="24"/>
      <c r="Q671" s="77" t="s">
        <v>443</v>
      </c>
      <c r="R671" s="79">
        <v>297.0</v>
      </c>
      <c r="S671" s="86" t="s">
        <v>1589</v>
      </c>
      <c r="T671" s="79" t="s">
        <v>154</v>
      </c>
      <c r="U671" s="28"/>
      <c r="V671" s="90"/>
      <c r="W671" s="24"/>
      <c r="X671" s="51"/>
      <c r="Y671" s="31">
        <v>3.0</v>
      </c>
      <c r="Z671" s="32">
        <v>3.0</v>
      </c>
      <c r="AA671" s="24"/>
      <c r="AB671" s="33"/>
      <c r="AC671" s="33"/>
      <c r="AD671" s="33"/>
    </row>
    <row r="672" ht="15.0" customHeight="1">
      <c r="A672" s="71">
        <v>639.0</v>
      </c>
      <c r="B672" s="73" t="s">
        <v>4166</v>
      </c>
      <c r="C672" s="71" t="s">
        <v>4169</v>
      </c>
      <c r="D672" s="73" t="s">
        <v>813</v>
      </c>
      <c r="E672" s="71"/>
      <c r="F672" s="73">
        <v>100.0</v>
      </c>
      <c r="G672" s="71">
        <v>5.0</v>
      </c>
      <c r="H672" s="73">
        <v>3.0</v>
      </c>
      <c r="I672" s="71">
        <v>3.0</v>
      </c>
      <c r="J672" s="73">
        <v>3.0</v>
      </c>
      <c r="K672" s="71">
        <v>108.0</v>
      </c>
      <c r="L672" s="76">
        <f t="shared" si="1"/>
        <v>21</v>
      </c>
      <c r="M672" s="77">
        <v>4.0</v>
      </c>
      <c r="N672" s="79">
        <v>6.0</v>
      </c>
      <c r="O672" s="84">
        <f t="shared" si="2"/>
        <v>18</v>
      </c>
      <c r="P672" s="24"/>
      <c r="Q672" s="77" t="s">
        <v>443</v>
      </c>
      <c r="R672" s="79">
        <v>297.0</v>
      </c>
      <c r="S672" s="86" t="s">
        <v>1589</v>
      </c>
      <c r="T672" s="79" t="s">
        <v>153</v>
      </c>
      <c r="U672" s="28"/>
      <c r="V672" s="87"/>
      <c r="W672" s="24"/>
      <c r="X672" s="51"/>
      <c r="Y672" s="31">
        <v>3.0</v>
      </c>
      <c r="Z672" s="32">
        <v>3.0</v>
      </c>
      <c r="AA672" s="24"/>
      <c r="AB672" s="33"/>
      <c r="AC672" s="33"/>
      <c r="AD672" s="33"/>
    </row>
    <row r="673" ht="15.0" customHeight="1">
      <c r="A673" s="71">
        <v>640.0</v>
      </c>
      <c r="B673" s="73" t="s">
        <v>4172</v>
      </c>
      <c r="C673" s="71" t="s">
        <v>2997</v>
      </c>
      <c r="D673" s="73" t="s">
        <v>813</v>
      </c>
      <c r="E673" s="71"/>
      <c r="F673" s="73">
        <v>100.0</v>
      </c>
      <c r="G673" s="71">
        <v>3.0</v>
      </c>
      <c r="H673" s="73">
        <v>3.0</v>
      </c>
      <c r="I673" s="71">
        <v>3.0</v>
      </c>
      <c r="J673" s="73">
        <v>5.0</v>
      </c>
      <c r="K673" s="71">
        <v>108.0</v>
      </c>
      <c r="L673" s="76">
        <f t="shared" si="1"/>
        <v>21</v>
      </c>
      <c r="M673" s="77">
        <v>4.0</v>
      </c>
      <c r="N673" s="79">
        <v>5.0</v>
      </c>
      <c r="O673" s="84">
        <f t="shared" si="2"/>
        <v>18</v>
      </c>
      <c r="P673" s="24"/>
      <c r="Q673" s="77" t="s">
        <v>443</v>
      </c>
      <c r="R673" s="79">
        <v>297.0</v>
      </c>
      <c r="S673" s="86" t="s">
        <v>1589</v>
      </c>
      <c r="T673" s="79" t="s">
        <v>157</v>
      </c>
      <c r="U673" s="28"/>
      <c r="V673" s="87"/>
      <c r="W673" s="24"/>
      <c r="X673" s="51"/>
      <c r="Y673" s="31">
        <v>3.0</v>
      </c>
      <c r="Z673" s="32">
        <v>3.0</v>
      </c>
      <c r="AA673" s="24"/>
      <c r="AB673" s="33"/>
      <c r="AC673" s="33"/>
      <c r="AD673" s="33"/>
    </row>
    <row r="674" ht="15.0" customHeight="1">
      <c r="A674" s="34">
        <v>641.0</v>
      </c>
      <c r="B674" s="35" t="s">
        <v>4175</v>
      </c>
      <c r="C674" s="34" t="s">
        <v>591</v>
      </c>
      <c r="D674" s="35" t="s">
        <v>968</v>
      </c>
      <c r="E674" s="34" t="s">
        <v>645</v>
      </c>
      <c r="F674" s="35">
        <v>100.0</v>
      </c>
      <c r="G674" s="34">
        <v>4.0</v>
      </c>
      <c r="H674" s="35">
        <v>3.0</v>
      </c>
      <c r="I674" s="34">
        <v>5.0</v>
      </c>
      <c r="J674" s="35">
        <v>3.0</v>
      </c>
      <c r="K674" s="93">
        <v>111.0</v>
      </c>
      <c r="L674" s="39">
        <f t="shared" si="1"/>
        <v>22</v>
      </c>
      <c r="M674" s="40">
        <v>3.0</v>
      </c>
      <c r="N674" s="41">
        <v>4.0</v>
      </c>
      <c r="O674" s="43">
        <f t="shared" si="2"/>
        <v>19</v>
      </c>
      <c r="P674" s="24"/>
      <c r="Q674" s="54" t="s">
        <v>443</v>
      </c>
      <c r="R674" s="41">
        <v>297.0</v>
      </c>
      <c r="S674" s="45" t="s">
        <v>4178</v>
      </c>
      <c r="T674" s="41" t="s">
        <v>156</v>
      </c>
      <c r="U674" s="28"/>
      <c r="V674" s="68"/>
      <c r="W674" s="24"/>
      <c r="X674" s="51"/>
      <c r="Y674" s="31">
        <v>3.0</v>
      </c>
      <c r="Z674" s="32">
        <v>3.0</v>
      </c>
      <c r="AA674" s="24"/>
      <c r="AB674" s="33"/>
      <c r="AC674" s="33"/>
      <c r="AD674" s="33"/>
    </row>
    <row r="675" ht="15.0" customHeight="1">
      <c r="A675" s="34">
        <v>641.0</v>
      </c>
      <c r="B675" s="35" t="s">
        <v>4179</v>
      </c>
      <c r="C675" s="34" t="s">
        <v>591</v>
      </c>
      <c r="D675" s="35" t="s">
        <v>1015</v>
      </c>
      <c r="E675" s="34" t="s">
        <v>1015</v>
      </c>
      <c r="F675" s="35">
        <v>100.0</v>
      </c>
      <c r="G675" s="34">
        <v>4.0</v>
      </c>
      <c r="H675" s="35">
        <v>3.0</v>
      </c>
      <c r="I675" s="34">
        <v>4.0</v>
      </c>
      <c r="J675" s="35">
        <v>3.0</v>
      </c>
      <c r="K675" s="34">
        <v>121.0</v>
      </c>
      <c r="L675" s="39">
        <f t="shared" si="1"/>
        <v>22</v>
      </c>
      <c r="M675" s="40">
        <v>3.0</v>
      </c>
      <c r="N675" s="41">
        <v>4.0</v>
      </c>
      <c r="O675" s="43">
        <f t="shared" si="2"/>
        <v>23</v>
      </c>
      <c r="P675" s="24"/>
      <c r="Q675" s="54" t="s">
        <v>443</v>
      </c>
      <c r="R675" s="41">
        <v>297.0</v>
      </c>
      <c r="S675" s="45" t="s">
        <v>4178</v>
      </c>
      <c r="T675" s="41" t="s">
        <v>156</v>
      </c>
      <c r="U675" s="28"/>
      <c r="V675" s="68"/>
      <c r="W675" s="24"/>
      <c r="X675" s="51"/>
      <c r="Y675" s="31">
        <v>3.0</v>
      </c>
      <c r="Z675" s="32">
        <v>3.0</v>
      </c>
      <c r="AA675" s="24"/>
      <c r="AB675" s="33"/>
      <c r="AC675" s="33"/>
      <c r="AD675" s="33"/>
    </row>
    <row r="676" ht="15.0" customHeight="1">
      <c r="A676" s="34">
        <v>642.0</v>
      </c>
      <c r="B676" s="35" t="s">
        <v>4182</v>
      </c>
      <c r="C676" s="34" t="s">
        <v>1682</v>
      </c>
      <c r="D676" s="35" t="s">
        <v>968</v>
      </c>
      <c r="E676" s="34" t="s">
        <v>645</v>
      </c>
      <c r="F676" s="35">
        <v>100.0</v>
      </c>
      <c r="G676" s="34">
        <v>4.0</v>
      </c>
      <c r="H676" s="35">
        <v>3.0</v>
      </c>
      <c r="I676" s="34">
        <v>5.0</v>
      </c>
      <c r="J676" s="35">
        <v>3.0</v>
      </c>
      <c r="K676" s="34">
        <v>111.0</v>
      </c>
      <c r="L676" s="39">
        <f t="shared" si="1"/>
        <v>22</v>
      </c>
      <c r="M676" s="40">
        <v>3.0</v>
      </c>
      <c r="N676" s="41">
        <v>4.0</v>
      </c>
      <c r="O676" s="43">
        <f t="shared" si="2"/>
        <v>19</v>
      </c>
      <c r="P676" s="24"/>
      <c r="Q676" s="54" t="s">
        <v>443</v>
      </c>
      <c r="R676" s="41">
        <v>297.0</v>
      </c>
      <c r="S676" s="45" t="s">
        <v>4178</v>
      </c>
      <c r="T676" s="41" t="s">
        <v>156</v>
      </c>
      <c r="U676" s="28"/>
      <c r="V676" s="68"/>
      <c r="W676" s="24"/>
      <c r="X676" s="51"/>
      <c r="Y676" s="31">
        <v>3.0</v>
      </c>
      <c r="Z676" s="32">
        <v>3.0</v>
      </c>
      <c r="AA676" s="24"/>
      <c r="AB676" s="33"/>
      <c r="AC676" s="33"/>
      <c r="AD676" s="33"/>
    </row>
    <row r="677" ht="15.0" customHeight="1">
      <c r="A677" s="71">
        <v>642.0</v>
      </c>
      <c r="B677" s="73" t="s">
        <v>4185</v>
      </c>
      <c r="C677" s="71" t="s">
        <v>1682</v>
      </c>
      <c r="D677" s="73" t="s">
        <v>1210</v>
      </c>
      <c r="E677" s="71" t="s">
        <v>1210</v>
      </c>
      <c r="F677" s="73">
        <v>100.0</v>
      </c>
      <c r="G677" s="71">
        <v>4.0</v>
      </c>
      <c r="H677" s="73">
        <v>3.0</v>
      </c>
      <c r="I677" s="71">
        <v>6.0</v>
      </c>
      <c r="J677" s="73">
        <v>3.0</v>
      </c>
      <c r="K677" s="71">
        <v>101.0</v>
      </c>
      <c r="L677" s="76">
        <f t="shared" si="1"/>
        <v>23</v>
      </c>
      <c r="M677" s="77">
        <v>3.0</v>
      </c>
      <c r="N677" s="79">
        <v>4.0</v>
      </c>
      <c r="O677" s="84">
        <f t="shared" si="2"/>
        <v>16</v>
      </c>
      <c r="P677" s="24"/>
      <c r="Q677" s="89" t="s">
        <v>443</v>
      </c>
      <c r="R677" s="79">
        <v>297.0</v>
      </c>
      <c r="S677" s="86" t="s">
        <v>4178</v>
      </c>
      <c r="T677" s="116" t="s">
        <v>156</v>
      </c>
      <c r="U677" s="28"/>
      <c r="V677" s="92"/>
      <c r="W677" s="24"/>
      <c r="X677" s="51"/>
      <c r="Y677" s="31">
        <v>3.0</v>
      </c>
      <c r="Z677" s="32">
        <v>3.0</v>
      </c>
      <c r="AA677" s="24"/>
      <c r="AB677" s="33"/>
      <c r="AC677" s="33"/>
      <c r="AD677" s="33"/>
    </row>
    <row r="678" ht="15.0" customHeight="1">
      <c r="A678" s="71">
        <v>643.0</v>
      </c>
      <c r="B678" s="73" t="s">
        <v>4188</v>
      </c>
      <c r="C678" s="71" t="s">
        <v>4189</v>
      </c>
      <c r="D678" s="73" t="s">
        <v>1196</v>
      </c>
      <c r="E678" s="71"/>
      <c r="F678" s="73">
        <v>110.0</v>
      </c>
      <c r="G678" s="71">
        <v>5.0</v>
      </c>
      <c r="H678" s="73">
        <v>4.0</v>
      </c>
      <c r="I678" s="71">
        <v>6.0</v>
      </c>
      <c r="J678" s="73">
        <v>5.0</v>
      </c>
      <c r="K678" s="71">
        <v>90.0</v>
      </c>
      <c r="L678" s="76">
        <f t="shared" si="1"/>
        <v>27</v>
      </c>
      <c r="M678" s="77">
        <v>5.0</v>
      </c>
      <c r="N678" s="79">
        <v>7.0</v>
      </c>
      <c r="O678" s="84">
        <f t="shared" si="2"/>
        <v>12</v>
      </c>
      <c r="P678" s="24"/>
      <c r="Q678" s="77" t="s">
        <v>443</v>
      </c>
      <c r="R678" s="79">
        <v>255.0</v>
      </c>
      <c r="S678" s="86" t="s">
        <v>1589</v>
      </c>
      <c r="T678" s="79" t="s">
        <v>443</v>
      </c>
      <c r="U678" s="28"/>
      <c r="V678" s="92" t="s">
        <v>4192</v>
      </c>
      <c r="W678" s="24"/>
      <c r="X678" s="51"/>
      <c r="Y678" s="31">
        <v>3.0</v>
      </c>
      <c r="Z678" s="32">
        <v>3.0</v>
      </c>
      <c r="AA678" s="24"/>
      <c r="AB678" s="33"/>
      <c r="AC678" s="33"/>
      <c r="AD678" s="33"/>
    </row>
    <row r="679" ht="15.0" customHeight="1">
      <c r="A679" s="71">
        <v>644.0</v>
      </c>
      <c r="B679" s="73" t="s">
        <v>4193</v>
      </c>
      <c r="C679" s="71" t="s">
        <v>4194</v>
      </c>
      <c r="D679" s="73" t="s">
        <v>1172</v>
      </c>
      <c r="E679" s="71"/>
      <c r="F679" s="73">
        <v>110.0</v>
      </c>
      <c r="G679" s="71">
        <v>6.0</v>
      </c>
      <c r="H679" s="73">
        <v>5.0</v>
      </c>
      <c r="I679" s="71">
        <v>5.0</v>
      </c>
      <c r="J679" s="73">
        <v>4.0</v>
      </c>
      <c r="K679" s="71">
        <v>90.0</v>
      </c>
      <c r="L679" s="76">
        <f t="shared" si="1"/>
        <v>27</v>
      </c>
      <c r="M679" s="77">
        <v>5.0</v>
      </c>
      <c r="N679" s="79">
        <v>7.0</v>
      </c>
      <c r="O679" s="84">
        <f t="shared" si="2"/>
        <v>12</v>
      </c>
      <c r="P679" s="24"/>
      <c r="Q679" s="89" t="s">
        <v>443</v>
      </c>
      <c r="R679" s="79">
        <v>255.0</v>
      </c>
      <c r="S679" s="86" t="s">
        <v>1589</v>
      </c>
      <c r="T679" s="79" t="s">
        <v>443</v>
      </c>
      <c r="U679" s="28"/>
      <c r="V679" s="92" t="s">
        <v>1507</v>
      </c>
      <c r="W679" s="24"/>
      <c r="X679" s="51"/>
      <c r="Y679" s="31">
        <v>3.0</v>
      </c>
      <c r="Z679" s="32">
        <v>3.0</v>
      </c>
      <c r="AA679" s="24"/>
      <c r="AB679" s="33"/>
      <c r="AC679" s="33"/>
      <c r="AD679" s="33"/>
    </row>
    <row r="680" ht="15.0" customHeight="1">
      <c r="A680" s="34">
        <v>645.0</v>
      </c>
      <c r="B680" s="35" t="s">
        <v>4197</v>
      </c>
      <c r="C680" s="34" t="s">
        <v>2366</v>
      </c>
      <c r="D680" s="35" t="s">
        <v>1028</v>
      </c>
      <c r="E680" s="34" t="s">
        <v>885</v>
      </c>
      <c r="F680" s="35">
        <v>100.0</v>
      </c>
      <c r="G680" s="34">
        <v>5.0</v>
      </c>
      <c r="H680" s="35">
        <v>3.0</v>
      </c>
      <c r="I680" s="34">
        <v>4.0</v>
      </c>
      <c r="J680" s="35">
        <v>3.0</v>
      </c>
      <c r="K680" s="34">
        <v>101.0</v>
      </c>
      <c r="L680" s="39">
        <f t="shared" si="1"/>
        <v>22</v>
      </c>
      <c r="M680" s="40">
        <v>3.0</v>
      </c>
      <c r="N680" s="41">
        <v>4.0</v>
      </c>
      <c r="O680" s="43">
        <f t="shared" si="2"/>
        <v>16</v>
      </c>
      <c r="P680" s="24"/>
      <c r="Q680" s="54" t="s">
        <v>443</v>
      </c>
      <c r="R680" s="41">
        <v>297.0</v>
      </c>
      <c r="S680" s="45" t="s">
        <v>4178</v>
      </c>
      <c r="T680" s="41" t="s">
        <v>153</v>
      </c>
      <c r="U680" s="28"/>
      <c r="V680" s="68"/>
      <c r="W680" s="24"/>
      <c r="X680" s="51"/>
      <c r="Y680" s="31">
        <v>3.0</v>
      </c>
      <c r="Z680" s="32">
        <v>3.0</v>
      </c>
      <c r="AA680" s="24"/>
      <c r="AB680" s="33"/>
      <c r="AC680" s="33"/>
      <c r="AD680" s="33"/>
    </row>
    <row r="681" ht="15.0" customHeight="1">
      <c r="A681" s="34">
        <v>645.0</v>
      </c>
      <c r="B681" s="35" t="s">
        <v>4198</v>
      </c>
      <c r="C681" s="34" t="s">
        <v>2366</v>
      </c>
      <c r="D681" s="35" t="s">
        <v>806</v>
      </c>
      <c r="E681" s="34" t="s">
        <v>806</v>
      </c>
      <c r="F681" s="35">
        <v>100.0</v>
      </c>
      <c r="G681" s="34">
        <v>6.0</v>
      </c>
      <c r="H681" s="35">
        <v>3.0</v>
      </c>
      <c r="I681" s="34">
        <v>4.0</v>
      </c>
      <c r="J681" s="35">
        <v>3.0</v>
      </c>
      <c r="K681" s="34">
        <v>91.0</v>
      </c>
      <c r="L681" s="39">
        <f t="shared" si="1"/>
        <v>22</v>
      </c>
      <c r="M681" s="40">
        <v>3.0</v>
      </c>
      <c r="N681" s="41">
        <v>4.0</v>
      </c>
      <c r="O681" s="43">
        <f t="shared" si="2"/>
        <v>13</v>
      </c>
      <c r="P681" s="24"/>
      <c r="Q681" s="54" t="s">
        <v>443</v>
      </c>
      <c r="R681" s="41">
        <v>297.0</v>
      </c>
      <c r="S681" s="45" t="s">
        <v>4178</v>
      </c>
      <c r="T681" s="117" t="s">
        <v>153</v>
      </c>
      <c r="U681" s="28"/>
      <c r="V681" s="68"/>
      <c r="W681" s="24"/>
      <c r="X681" s="51"/>
      <c r="Y681" s="31">
        <v>3.0</v>
      </c>
      <c r="Z681" s="32">
        <v>3.0</v>
      </c>
      <c r="AA681" s="24"/>
      <c r="AB681" s="33"/>
      <c r="AC681" s="33"/>
      <c r="AD681" s="33"/>
    </row>
    <row r="682" ht="15.0" customHeight="1">
      <c r="A682" s="34">
        <v>646.0</v>
      </c>
      <c r="B682" s="35" t="s">
        <v>1745</v>
      </c>
      <c r="C682" s="34" t="s">
        <v>4201</v>
      </c>
      <c r="D682" s="35" t="s">
        <v>974</v>
      </c>
      <c r="E682" s="34"/>
      <c r="F682" s="35">
        <v>120.0</v>
      </c>
      <c r="G682" s="34">
        <v>5.0</v>
      </c>
      <c r="H682" s="35">
        <v>3.0</v>
      </c>
      <c r="I682" s="34">
        <v>5.0</v>
      </c>
      <c r="J682" s="35">
        <v>3.0</v>
      </c>
      <c r="K682" s="34">
        <v>95.0</v>
      </c>
      <c r="L682" s="39">
        <f t="shared" si="1"/>
        <v>24</v>
      </c>
      <c r="M682" s="40">
        <v>5.0</v>
      </c>
      <c r="N682" s="41">
        <v>7.0</v>
      </c>
      <c r="O682" s="43">
        <f t="shared" si="2"/>
        <v>14</v>
      </c>
      <c r="P682" s="24"/>
      <c r="Q682" s="54" t="s">
        <v>443</v>
      </c>
      <c r="R682" s="41">
        <v>297.0</v>
      </c>
      <c r="S682" s="45" t="s">
        <v>4204</v>
      </c>
      <c r="T682" s="41" t="s">
        <v>443</v>
      </c>
      <c r="U682" s="28"/>
      <c r="V682" s="55"/>
      <c r="W682" s="24"/>
      <c r="X682" s="51"/>
      <c r="Y682" s="31">
        <v>3.0</v>
      </c>
      <c r="Z682" s="32">
        <v>3.0</v>
      </c>
      <c r="AA682" s="24"/>
      <c r="AB682" s="33"/>
      <c r="AC682" s="33"/>
      <c r="AD682" s="33"/>
    </row>
    <row r="683" ht="15.0" customHeight="1">
      <c r="A683" s="71">
        <v>646.0</v>
      </c>
      <c r="B683" s="73" t="s">
        <v>4205</v>
      </c>
      <c r="C683" s="71" t="s">
        <v>4201</v>
      </c>
      <c r="D683" s="73" t="s">
        <v>1172</v>
      </c>
      <c r="E683" s="71"/>
      <c r="F683" s="73">
        <v>120.0</v>
      </c>
      <c r="G683" s="71">
        <v>7.0</v>
      </c>
      <c r="H683" s="73">
        <v>4.0</v>
      </c>
      <c r="I683" s="71">
        <v>5.0</v>
      </c>
      <c r="J683" s="73">
        <v>3.0</v>
      </c>
      <c r="K683" s="71">
        <v>95.0</v>
      </c>
      <c r="L683" s="76">
        <f t="shared" si="1"/>
        <v>27</v>
      </c>
      <c r="M683" s="77">
        <v>5.0</v>
      </c>
      <c r="N683" s="79">
        <v>7.0</v>
      </c>
      <c r="O683" s="84">
        <f t="shared" si="2"/>
        <v>14</v>
      </c>
      <c r="P683" s="24"/>
      <c r="Q683" s="89" t="s">
        <v>443</v>
      </c>
      <c r="R683" s="79">
        <v>297.0</v>
      </c>
      <c r="S683" s="86" t="s">
        <v>4208</v>
      </c>
      <c r="T683" s="79" t="s">
        <v>443</v>
      </c>
      <c r="U683" s="28"/>
      <c r="V683" s="92"/>
      <c r="W683" s="24"/>
      <c r="X683" s="51"/>
      <c r="Y683" s="31">
        <v>3.0</v>
      </c>
      <c r="Z683" s="32">
        <v>3.0</v>
      </c>
      <c r="AA683" s="24"/>
      <c r="AB683" s="33"/>
      <c r="AC683" s="33"/>
      <c r="AD683" s="33"/>
    </row>
    <row r="684" ht="15.0" customHeight="1">
      <c r="A684" s="71">
        <v>646.0</v>
      </c>
      <c r="B684" s="73" t="s">
        <v>4210</v>
      </c>
      <c r="C684" s="71" t="s">
        <v>4201</v>
      </c>
      <c r="D684" s="73" t="s">
        <v>1196</v>
      </c>
      <c r="E684" s="71"/>
      <c r="F684" s="73">
        <v>120.0</v>
      </c>
      <c r="G684" s="71">
        <v>5.0</v>
      </c>
      <c r="H684" s="73">
        <v>3.0</v>
      </c>
      <c r="I684" s="71">
        <v>7.0</v>
      </c>
      <c r="J684" s="73">
        <v>4.0</v>
      </c>
      <c r="K684" s="71">
        <v>95.0</v>
      </c>
      <c r="L684" s="76">
        <f t="shared" si="1"/>
        <v>27</v>
      </c>
      <c r="M684" s="77">
        <v>6.0</v>
      </c>
      <c r="N684" s="79">
        <v>7.0</v>
      </c>
      <c r="O684" s="84">
        <f t="shared" si="2"/>
        <v>14</v>
      </c>
      <c r="P684" s="24"/>
      <c r="Q684" s="77" t="s">
        <v>443</v>
      </c>
      <c r="R684" s="79">
        <v>297.0</v>
      </c>
      <c r="S684" s="86" t="s">
        <v>4211</v>
      </c>
      <c r="T684" s="79" t="s">
        <v>443</v>
      </c>
      <c r="U684" s="28"/>
      <c r="V684" s="92"/>
      <c r="W684" s="24"/>
      <c r="X684" s="51"/>
      <c r="Y684" s="31">
        <v>3.0</v>
      </c>
      <c r="Z684" s="32">
        <v>3.0</v>
      </c>
      <c r="AA684" s="24"/>
      <c r="AB684" s="33"/>
      <c r="AC684" s="33"/>
      <c r="AD684" s="33"/>
    </row>
    <row r="685" ht="15.0" customHeight="1">
      <c r="A685" s="71">
        <v>647.0</v>
      </c>
      <c r="B685" s="73" t="s">
        <v>4213</v>
      </c>
      <c r="C685" s="71" t="s">
        <v>1122</v>
      </c>
      <c r="D685" s="73" t="s">
        <v>813</v>
      </c>
      <c r="E685" s="71"/>
      <c r="F685" s="73">
        <v>100.0</v>
      </c>
      <c r="G685" s="71">
        <v>3.0</v>
      </c>
      <c r="H685" s="73">
        <v>3.0</v>
      </c>
      <c r="I685" s="71">
        <v>5.0</v>
      </c>
      <c r="J685" s="73">
        <v>3.0</v>
      </c>
      <c r="K685" s="71">
        <v>108.0</v>
      </c>
      <c r="L685" s="76">
        <f t="shared" si="1"/>
        <v>21</v>
      </c>
      <c r="M685" s="77">
        <v>3.0</v>
      </c>
      <c r="N685" s="79">
        <v>3.0</v>
      </c>
      <c r="O685" s="84">
        <f t="shared" si="2"/>
        <v>18</v>
      </c>
      <c r="P685" s="24"/>
      <c r="Q685" s="77" t="s">
        <v>443</v>
      </c>
      <c r="R685" s="79">
        <v>297.0</v>
      </c>
      <c r="S685" s="86" t="s">
        <v>1589</v>
      </c>
      <c r="T685" s="79" t="s">
        <v>156</v>
      </c>
      <c r="U685" s="28"/>
      <c r="V685" s="92"/>
      <c r="W685" s="24"/>
      <c r="X685" s="51"/>
      <c r="Y685" s="31">
        <v>3.0</v>
      </c>
      <c r="Z685" s="32">
        <v>3.0</v>
      </c>
      <c r="AA685" s="24"/>
      <c r="AB685" s="33"/>
      <c r="AC685" s="33"/>
      <c r="AD685" s="33"/>
    </row>
    <row r="686" ht="15.0" customHeight="1">
      <c r="A686" s="34">
        <v>648.0</v>
      </c>
      <c r="B686" s="35" t="s">
        <v>4215</v>
      </c>
      <c r="C686" s="34" t="s">
        <v>2326</v>
      </c>
      <c r="D686" s="35" t="s">
        <v>1051</v>
      </c>
      <c r="E686" s="34"/>
      <c r="F686" s="35">
        <v>110.0</v>
      </c>
      <c r="G686" s="34">
        <v>3.0</v>
      </c>
      <c r="H686" s="35">
        <v>3.0</v>
      </c>
      <c r="I686" s="34">
        <v>5.0</v>
      </c>
      <c r="J686" s="35">
        <v>5.0</v>
      </c>
      <c r="K686" s="34">
        <v>90.0</v>
      </c>
      <c r="L686" s="39">
        <f t="shared" si="1"/>
        <v>23</v>
      </c>
      <c r="M686" s="40">
        <v>1.0</v>
      </c>
      <c r="N686" s="41">
        <v>1.0</v>
      </c>
      <c r="O686" s="43">
        <f t="shared" si="2"/>
        <v>12</v>
      </c>
      <c r="P686" s="24"/>
      <c r="Q686" s="54" t="s">
        <v>443</v>
      </c>
      <c r="R686" s="41">
        <v>297.0</v>
      </c>
      <c r="S686" s="45" t="s">
        <v>1589</v>
      </c>
      <c r="T686" s="41" t="s">
        <v>410</v>
      </c>
      <c r="U686" s="28"/>
      <c r="V686" s="68"/>
      <c r="W686" s="24"/>
      <c r="X686" s="51"/>
      <c r="Y686" s="31">
        <v>3.0</v>
      </c>
      <c r="Z686" s="32">
        <v>3.0</v>
      </c>
      <c r="AA686" s="24"/>
      <c r="AB686" s="33"/>
      <c r="AC686" s="33"/>
      <c r="AD686" s="33"/>
    </row>
    <row r="687" ht="15.0" customHeight="1">
      <c r="A687" s="34">
        <v>648.0</v>
      </c>
      <c r="B687" s="35" t="s">
        <v>4217</v>
      </c>
      <c r="C687" s="34" t="s">
        <v>4218</v>
      </c>
      <c r="D687" s="35" t="s">
        <v>1051</v>
      </c>
      <c r="E687" s="34"/>
      <c r="F687" s="35">
        <v>110.0</v>
      </c>
      <c r="G687" s="34">
        <v>5.0</v>
      </c>
      <c r="H687" s="35">
        <v>3.0</v>
      </c>
      <c r="I687" s="34">
        <v>3.0</v>
      </c>
      <c r="J687" s="35">
        <v>3.0</v>
      </c>
      <c r="K687" s="34">
        <v>128.0</v>
      </c>
      <c r="L687" s="39">
        <f t="shared" si="1"/>
        <v>23</v>
      </c>
      <c r="M687" s="40">
        <v>1.0</v>
      </c>
      <c r="N687" s="41">
        <v>1.0</v>
      </c>
      <c r="O687" s="43">
        <f t="shared" si="2"/>
        <v>25</v>
      </c>
      <c r="P687" s="24"/>
      <c r="Q687" s="40" t="s">
        <v>443</v>
      </c>
      <c r="R687" s="41">
        <v>297.0</v>
      </c>
      <c r="S687" s="45" t="s">
        <v>1589</v>
      </c>
      <c r="T687" s="41" t="s">
        <v>153</v>
      </c>
      <c r="U687" s="28"/>
      <c r="V687" s="55"/>
      <c r="W687" s="24"/>
      <c r="X687" s="51"/>
      <c r="Y687" s="31">
        <v>3.0</v>
      </c>
      <c r="Z687" s="32">
        <v>3.0</v>
      </c>
      <c r="AA687" s="24"/>
      <c r="AB687" s="33"/>
      <c r="AC687" s="33"/>
      <c r="AD687" s="33"/>
    </row>
    <row r="688" ht="15.0" customHeight="1">
      <c r="A688" s="34">
        <v>649.0</v>
      </c>
      <c r="B688" s="35" t="s">
        <v>1724</v>
      </c>
      <c r="C688" s="34" t="s">
        <v>2344</v>
      </c>
      <c r="D688" s="35" t="s">
        <v>661</v>
      </c>
      <c r="E688" s="34"/>
      <c r="F688" s="35">
        <v>100.0</v>
      </c>
      <c r="G688" s="34">
        <v>5.0</v>
      </c>
      <c r="H688" s="35">
        <v>3.0</v>
      </c>
      <c r="I688" s="34">
        <v>5.0</v>
      </c>
      <c r="J688" s="35">
        <v>3.0</v>
      </c>
      <c r="K688" s="34">
        <v>99.0</v>
      </c>
      <c r="L688" s="39">
        <f t="shared" si="1"/>
        <v>23</v>
      </c>
      <c r="M688" s="40">
        <v>3.0</v>
      </c>
      <c r="N688" s="41">
        <v>4.0</v>
      </c>
      <c r="O688" s="43">
        <v>15.0</v>
      </c>
      <c r="P688" s="24"/>
      <c r="Q688" s="54" t="s">
        <v>443</v>
      </c>
      <c r="R688" s="41">
        <v>297.0</v>
      </c>
      <c r="S688" s="45" t="s">
        <v>4222</v>
      </c>
      <c r="T688" s="41" t="s">
        <v>831</v>
      </c>
      <c r="U688" s="28"/>
      <c r="V688" s="68" t="s">
        <v>4223</v>
      </c>
      <c r="W688" s="24"/>
      <c r="X688" s="51"/>
      <c r="Y688" s="31">
        <v>3.0</v>
      </c>
      <c r="Z688" s="32">
        <v>1.0</v>
      </c>
      <c r="AA688" s="24"/>
      <c r="AB688" s="33"/>
      <c r="AC688" s="33"/>
      <c r="AD688" s="33"/>
    </row>
    <row r="689" ht="15.0" customHeight="1">
      <c r="A689" s="71">
        <v>650.0</v>
      </c>
      <c r="B689" s="73" t="s">
        <v>4225</v>
      </c>
      <c r="C689" s="71" t="s">
        <v>601</v>
      </c>
      <c r="D689" s="73" t="s">
        <v>295</v>
      </c>
      <c r="E689" s="71" t="s">
        <v>573</v>
      </c>
      <c r="F689" s="88">
        <v>100.0</v>
      </c>
      <c r="G689" s="71">
        <v>3.0</v>
      </c>
      <c r="H689" s="73">
        <v>3.0</v>
      </c>
      <c r="I689" s="71">
        <v>2.0</v>
      </c>
      <c r="J689" s="73">
        <v>2.0</v>
      </c>
      <c r="K689" s="71">
        <v>38.0</v>
      </c>
      <c r="L689" s="76">
        <f t="shared" si="1"/>
        <v>15</v>
      </c>
      <c r="M689" s="77">
        <v>1.0</v>
      </c>
      <c r="N689" s="79">
        <v>1.0</v>
      </c>
      <c r="O689" s="84">
        <f t="shared" ref="O689:O796" si="3">Min((Max((Round(((Power(CEILING((K689*1.15),1),2) / 870) * (Z689 /Y689)),0)),5)),30)</f>
        <v>7</v>
      </c>
      <c r="P689" s="24"/>
      <c r="Q689" s="77">
        <v>2.0</v>
      </c>
      <c r="R689" s="79">
        <v>255.0</v>
      </c>
      <c r="S689" s="86" t="s">
        <v>398</v>
      </c>
      <c r="T689" s="79" t="s">
        <v>154</v>
      </c>
      <c r="U689" s="28"/>
      <c r="V689" s="92"/>
      <c r="W689" s="24"/>
      <c r="X689" s="51"/>
      <c r="Y689" s="31">
        <v>1.0</v>
      </c>
      <c r="Z689" s="32">
        <v>3.0</v>
      </c>
      <c r="AA689" s="24"/>
      <c r="AB689" s="33"/>
      <c r="AC689" s="33"/>
      <c r="AD689" s="33"/>
    </row>
    <row r="690" ht="15.0" customHeight="1">
      <c r="A690" s="71">
        <v>651.0</v>
      </c>
      <c r="B690" s="73" t="s">
        <v>4231</v>
      </c>
      <c r="C690" s="71" t="s">
        <v>601</v>
      </c>
      <c r="D690" s="73" t="s">
        <v>295</v>
      </c>
      <c r="E690" s="71" t="s">
        <v>573</v>
      </c>
      <c r="F690" s="73">
        <v>100.0</v>
      </c>
      <c r="G690" s="71">
        <v>3.0</v>
      </c>
      <c r="H690" s="73">
        <v>3.0</v>
      </c>
      <c r="I690" s="74">
        <v>3.0</v>
      </c>
      <c r="J690" s="88">
        <v>3.0</v>
      </c>
      <c r="K690" s="71">
        <v>57.0</v>
      </c>
      <c r="L690" s="76">
        <f t="shared" si="1"/>
        <v>18</v>
      </c>
      <c r="M690" s="77">
        <v>1.0</v>
      </c>
      <c r="N690" s="79">
        <v>3.0</v>
      </c>
      <c r="O690" s="84">
        <f t="shared" si="3"/>
        <v>8</v>
      </c>
      <c r="P690" s="24"/>
      <c r="Q690" s="89" t="s">
        <v>443</v>
      </c>
      <c r="R690" s="79">
        <v>255.0</v>
      </c>
      <c r="S690" s="118" t="s">
        <v>398</v>
      </c>
      <c r="T690" s="116" t="s">
        <v>154</v>
      </c>
      <c r="U690" s="28"/>
      <c r="V690" s="92"/>
      <c r="W690" s="24"/>
      <c r="X690" s="51"/>
      <c r="Y690" s="31">
        <v>2.0</v>
      </c>
      <c r="Z690" s="32">
        <v>3.0</v>
      </c>
      <c r="AA690" s="24"/>
      <c r="AB690" s="33"/>
      <c r="AC690" s="33"/>
      <c r="AD690" s="33"/>
    </row>
    <row r="691" ht="15.0" customHeight="1">
      <c r="A691" s="71">
        <v>652.0</v>
      </c>
      <c r="B691" s="73" t="s">
        <v>4234</v>
      </c>
      <c r="C691" s="71" t="s">
        <v>2997</v>
      </c>
      <c r="D691" s="73" t="s">
        <v>295</v>
      </c>
      <c r="E691" s="71" t="s">
        <v>573</v>
      </c>
      <c r="F691" s="88">
        <v>100.0</v>
      </c>
      <c r="G691" s="71">
        <v>4.0</v>
      </c>
      <c r="H691" s="73">
        <v>5.0</v>
      </c>
      <c r="I691" s="71">
        <v>3.0</v>
      </c>
      <c r="J691" s="73">
        <v>3.0</v>
      </c>
      <c r="K691" s="71">
        <v>64.0</v>
      </c>
      <c r="L691" s="76">
        <f t="shared" si="1"/>
        <v>21</v>
      </c>
      <c r="M691" s="77">
        <v>3.0</v>
      </c>
      <c r="N691" s="79">
        <v>4.0</v>
      </c>
      <c r="O691" s="84">
        <f t="shared" si="3"/>
        <v>6</v>
      </c>
      <c r="P691" s="24"/>
      <c r="Q691" s="89" t="s">
        <v>443</v>
      </c>
      <c r="R691" s="79">
        <v>255.0</v>
      </c>
      <c r="S691" s="86" t="s">
        <v>398</v>
      </c>
      <c r="T691" s="79" t="s">
        <v>154</v>
      </c>
      <c r="U691" s="28"/>
      <c r="V691" s="92"/>
      <c r="W691" s="24"/>
      <c r="X691" s="51"/>
      <c r="Y691" s="31">
        <v>3.0</v>
      </c>
      <c r="Z691" s="32">
        <v>3.0</v>
      </c>
      <c r="AA691" s="24"/>
      <c r="AB691" s="33"/>
      <c r="AC691" s="33"/>
      <c r="AD691" s="33"/>
    </row>
    <row r="692" ht="15.0" customHeight="1">
      <c r="A692" s="34">
        <v>653.0</v>
      </c>
      <c r="B692" s="35" t="s">
        <v>4235</v>
      </c>
      <c r="C692" s="34" t="s">
        <v>535</v>
      </c>
      <c r="D692" s="35" t="s">
        <v>536</v>
      </c>
      <c r="E692" s="34" t="s">
        <v>864</v>
      </c>
      <c r="F692" s="35">
        <v>90.0</v>
      </c>
      <c r="G692" s="34">
        <v>2.0</v>
      </c>
      <c r="H692" s="35">
        <v>2.0</v>
      </c>
      <c r="I692" s="34">
        <v>3.0</v>
      </c>
      <c r="J692" s="53">
        <v>3.0</v>
      </c>
      <c r="K692" s="34">
        <v>60.0</v>
      </c>
      <c r="L692" s="39">
        <f t="shared" si="1"/>
        <v>15</v>
      </c>
      <c r="M692" s="40">
        <v>1.0</v>
      </c>
      <c r="N692" s="41">
        <v>1.0</v>
      </c>
      <c r="O692" s="43">
        <f t="shared" si="3"/>
        <v>16</v>
      </c>
      <c r="P692" s="24"/>
      <c r="Q692" s="40">
        <v>2.0</v>
      </c>
      <c r="R692" s="41">
        <v>255.0</v>
      </c>
      <c r="S692" s="45" t="s">
        <v>398</v>
      </c>
      <c r="T692" s="41" t="s">
        <v>156</v>
      </c>
      <c r="U692" s="28"/>
      <c r="V692" s="68"/>
      <c r="W692" s="24"/>
      <c r="X692" s="51"/>
      <c r="Y692" s="31">
        <v>1.0</v>
      </c>
      <c r="Z692" s="32">
        <v>3.0</v>
      </c>
      <c r="AA692" s="24"/>
      <c r="AB692" s="33"/>
      <c r="AC692" s="33"/>
      <c r="AD692" s="33"/>
    </row>
    <row r="693" ht="15.0" customHeight="1">
      <c r="A693" s="34">
        <v>654.0</v>
      </c>
      <c r="B693" s="35" t="s">
        <v>4238</v>
      </c>
      <c r="C693" s="34" t="s">
        <v>535</v>
      </c>
      <c r="D693" s="35" t="s">
        <v>536</v>
      </c>
      <c r="E693" s="34" t="s">
        <v>864</v>
      </c>
      <c r="F693" s="35">
        <v>90.0</v>
      </c>
      <c r="G693" s="93">
        <v>3.0</v>
      </c>
      <c r="H693" s="35">
        <v>2.0</v>
      </c>
      <c r="I693" s="34">
        <v>3.0</v>
      </c>
      <c r="J693" s="35">
        <v>3.0</v>
      </c>
      <c r="K693" s="34">
        <v>73.0</v>
      </c>
      <c r="L693" s="39">
        <f t="shared" si="1"/>
        <v>16</v>
      </c>
      <c r="M693" s="40">
        <v>2.0</v>
      </c>
      <c r="N693" s="41">
        <v>2.0</v>
      </c>
      <c r="O693" s="43">
        <f t="shared" si="3"/>
        <v>12</v>
      </c>
      <c r="P693" s="24"/>
      <c r="Q693" s="54" t="s">
        <v>443</v>
      </c>
      <c r="R693" s="41">
        <v>255.0</v>
      </c>
      <c r="S693" s="45" t="s">
        <v>398</v>
      </c>
      <c r="T693" s="41" t="s">
        <v>156</v>
      </c>
      <c r="U693" s="28"/>
      <c r="V693" s="68"/>
      <c r="W693" s="24"/>
      <c r="X693" s="51"/>
      <c r="Y693" s="31">
        <v>2.0</v>
      </c>
      <c r="Z693" s="32">
        <v>3.0</v>
      </c>
      <c r="AA693" s="24"/>
      <c r="AB693" s="33"/>
      <c r="AC693" s="33"/>
      <c r="AD693" s="33"/>
    </row>
    <row r="694" ht="15.0" customHeight="1">
      <c r="A694" s="34">
        <v>655.0</v>
      </c>
      <c r="B694" s="35" t="s">
        <v>4239</v>
      </c>
      <c r="C694" s="34" t="s">
        <v>3908</v>
      </c>
      <c r="D694" s="35" t="s">
        <v>536</v>
      </c>
      <c r="E694" s="34" t="s">
        <v>864</v>
      </c>
      <c r="F694" s="35">
        <v>100.0</v>
      </c>
      <c r="G694" s="34">
        <v>3.0</v>
      </c>
      <c r="H694" s="35">
        <v>3.0</v>
      </c>
      <c r="I694" s="34">
        <v>4.0</v>
      </c>
      <c r="J694" s="35">
        <v>4.0</v>
      </c>
      <c r="K694" s="34">
        <v>104.0</v>
      </c>
      <c r="L694" s="39">
        <f t="shared" si="1"/>
        <v>21</v>
      </c>
      <c r="M694" s="40">
        <v>3.0</v>
      </c>
      <c r="N694" s="41">
        <v>3.0</v>
      </c>
      <c r="O694" s="43">
        <f t="shared" si="3"/>
        <v>17</v>
      </c>
      <c r="P694" s="24"/>
      <c r="Q694" s="54" t="s">
        <v>443</v>
      </c>
      <c r="R694" s="41">
        <v>255.0</v>
      </c>
      <c r="S694" s="45" t="s">
        <v>398</v>
      </c>
      <c r="T694" s="41" t="s">
        <v>156</v>
      </c>
      <c r="U694" s="28"/>
      <c r="V694" s="50"/>
      <c r="W694" s="24"/>
      <c r="X694" s="51"/>
      <c r="Y694" s="31">
        <v>3.0</v>
      </c>
      <c r="Z694" s="32">
        <v>3.0</v>
      </c>
      <c r="AA694" s="24"/>
      <c r="AB694" s="33"/>
      <c r="AC694" s="33"/>
      <c r="AD694" s="33"/>
    </row>
    <row r="695" ht="15.0" customHeight="1">
      <c r="A695" s="71">
        <v>656.0</v>
      </c>
      <c r="B695" s="73" t="s">
        <v>4242</v>
      </c>
      <c r="C695" s="71" t="s">
        <v>629</v>
      </c>
      <c r="D695" s="73" t="s">
        <v>652</v>
      </c>
      <c r="E695" s="71" t="s">
        <v>980</v>
      </c>
      <c r="F695" s="73">
        <v>90.0</v>
      </c>
      <c r="G695" s="74">
        <v>3.0</v>
      </c>
      <c r="H695" s="73">
        <v>2.0</v>
      </c>
      <c r="I695" s="71">
        <v>3.0</v>
      </c>
      <c r="J695" s="73">
        <v>2.0</v>
      </c>
      <c r="K695" s="71">
        <v>71.0</v>
      </c>
      <c r="L695" s="76">
        <f t="shared" si="1"/>
        <v>15</v>
      </c>
      <c r="M695" s="77">
        <v>1.0</v>
      </c>
      <c r="N695" s="79">
        <v>1.0</v>
      </c>
      <c r="O695" s="84">
        <f t="shared" si="3"/>
        <v>23</v>
      </c>
      <c r="P695" s="24"/>
      <c r="Q695" s="89">
        <v>2.0</v>
      </c>
      <c r="R695" s="79">
        <v>255.0</v>
      </c>
      <c r="S695" s="86" t="s">
        <v>398</v>
      </c>
      <c r="T695" s="79" t="s">
        <v>156</v>
      </c>
      <c r="U695" s="28"/>
      <c r="V695" s="92"/>
      <c r="W695" s="24"/>
      <c r="X695" s="51"/>
      <c r="Y695" s="31">
        <v>1.0</v>
      </c>
      <c r="Z695" s="32">
        <v>3.0</v>
      </c>
      <c r="AA695" s="24"/>
      <c r="AB695" s="33"/>
      <c r="AC695" s="33"/>
      <c r="AD695" s="33"/>
    </row>
    <row r="696" ht="15.0" customHeight="1">
      <c r="A696" s="71">
        <v>657.0</v>
      </c>
      <c r="B696" s="73" t="s">
        <v>4245</v>
      </c>
      <c r="C696" s="71" t="s">
        <v>629</v>
      </c>
      <c r="D696" s="73" t="s">
        <v>652</v>
      </c>
      <c r="E696" s="71" t="s">
        <v>980</v>
      </c>
      <c r="F696" s="73">
        <v>90.0</v>
      </c>
      <c r="G696" s="71">
        <v>3.0</v>
      </c>
      <c r="H696" s="73">
        <v>2.0</v>
      </c>
      <c r="I696" s="71">
        <v>3.0</v>
      </c>
      <c r="J696" s="88">
        <v>3.0</v>
      </c>
      <c r="K696" s="71">
        <v>97.0</v>
      </c>
      <c r="L696" s="76">
        <f t="shared" si="1"/>
        <v>17</v>
      </c>
      <c r="M696" s="77">
        <v>1.0</v>
      </c>
      <c r="N696" s="79">
        <v>2.0</v>
      </c>
      <c r="O696" s="84">
        <f t="shared" si="3"/>
        <v>22</v>
      </c>
      <c r="P696" s="24"/>
      <c r="Q696" s="89" t="s">
        <v>443</v>
      </c>
      <c r="R696" s="79">
        <v>255.0</v>
      </c>
      <c r="S696" s="86" t="s">
        <v>398</v>
      </c>
      <c r="T696" s="79" t="s">
        <v>156</v>
      </c>
      <c r="U696" s="28"/>
      <c r="V696" s="92"/>
      <c r="W696" s="24"/>
      <c r="X696" s="51"/>
      <c r="Y696" s="31">
        <v>2.0</v>
      </c>
      <c r="Z696" s="32">
        <v>3.0</v>
      </c>
      <c r="AA696" s="24"/>
      <c r="AB696" s="33"/>
      <c r="AC696" s="33"/>
      <c r="AD696" s="33"/>
    </row>
    <row r="697" ht="15.0" customHeight="1">
      <c r="A697" s="71">
        <v>658.0</v>
      </c>
      <c r="B697" s="73" t="s">
        <v>4246</v>
      </c>
      <c r="C697" s="71" t="s">
        <v>3111</v>
      </c>
      <c r="D697" s="73" t="s">
        <v>652</v>
      </c>
      <c r="E697" s="71" t="s">
        <v>980</v>
      </c>
      <c r="F697" s="73">
        <v>100.0</v>
      </c>
      <c r="G697" s="71">
        <v>3.0</v>
      </c>
      <c r="H697" s="73">
        <v>3.0</v>
      </c>
      <c r="I697" s="71">
        <v>4.0</v>
      </c>
      <c r="J697" s="73">
        <v>3.0</v>
      </c>
      <c r="K697" s="71">
        <v>122.0</v>
      </c>
      <c r="L697" s="76">
        <f t="shared" si="1"/>
        <v>21</v>
      </c>
      <c r="M697" s="77">
        <v>3.0</v>
      </c>
      <c r="N697" s="79">
        <v>3.0</v>
      </c>
      <c r="O697" s="84">
        <f t="shared" si="3"/>
        <v>23</v>
      </c>
      <c r="P697" s="24"/>
      <c r="Q697" s="77" t="s">
        <v>443</v>
      </c>
      <c r="R697" s="79">
        <v>255.0</v>
      </c>
      <c r="S697" s="86" t="s">
        <v>398</v>
      </c>
      <c r="T697" s="79" t="s">
        <v>156</v>
      </c>
      <c r="U697" s="28"/>
      <c r="V697" s="92" t="s">
        <v>4249</v>
      </c>
      <c r="W697" s="24"/>
      <c r="X697" s="51"/>
      <c r="Y697" s="31">
        <v>3.0</v>
      </c>
      <c r="Z697" s="32">
        <v>3.0</v>
      </c>
      <c r="AA697" s="24"/>
      <c r="AB697" s="33"/>
      <c r="AC697" s="33"/>
      <c r="AD697" s="33"/>
    </row>
    <row r="698" ht="15.0" customHeight="1">
      <c r="A698" s="34">
        <v>658.0</v>
      </c>
      <c r="B698" s="35" t="s">
        <v>4251</v>
      </c>
      <c r="C698" s="34" t="s">
        <v>3111</v>
      </c>
      <c r="D698" s="35" t="s">
        <v>562</v>
      </c>
      <c r="E698" s="34"/>
      <c r="F698" s="35">
        <v>100.0</v>
      </c>
      <c r="G698" s="34">
        <v>3.0</v>
      </c>
      <c r="H698" s="35">
        <v>3.0</v>
      </c>
      <c r="I698" s="34">
        <v>4.0</v>
      </c>
      <c r="J698" s="35">
        <v>3.0</v>
      </c>
      <c r="K698" s="34">
        <v>122.0</v>
      </c>
      <c r="L698" s="39">
        <f t="shared" si="1"/>
        <v>21</v>
      </c>
      <c r="M698" s="40">
        <v>3.0</v>
      </c>
      <c r="N698" s="41">
        <v>3.0</v>
      </c>
      <c r="O698" s="43">
        <f t="shared" si="3"/>
        <v>23</v>
      </c>
      <c r="P698" s="24"/>
      <c r="Q698" s="54" t="s">
        <v>443</v>
      </c>
      <c r="R698" s="41">
        <v>255.0</v>
      </c>
      <c r="S698" s="45" t="s">
        <v>1589</v>
      </c>
      <c r="T698" s="41" t="s">
        <v>156</v>
      </c>
      <c r="U698" s="28"/>
      <c r="V698" s="50" t="s">
        <v>4253</v>
      </c>
      <c r="W698" s="24"/>
      <c r="X698" s="51"/>
      <c r="Y698" s="31">
        <v>3.0</v>
      </c>
      <c r="Z698" s="32">
        <v>3.0</v>
      </c>
      <c r="AA698" s="24"/>
      <c r="AB698" s="33"/>
      <c r="AC698" s="33"/>
      <c r="AD698" s="33"/>
    </row>
    <row r="699" ht="15.0" customHeight="1">
      <c r="A699" s="34">
        <v>658.0</v>
      </c>
      <c r="B699" s="35" t="s">
        <v>4255</v>
      </c>
      <c r="C699" s="34" t="s">
        <v>3111</v>
      </c>
      <c r="D699" s="35" t="s">
        <v>562</v>
      </c>
      <c r="E699" s="34"/>
      <c r="F699" s="35">
        <v>100.0</v>
      </c>
      <c r="G699" s="34">
        <v>6.0</v>
      </c>
      <c r="H699" s="35">
        <v>3.0</v>
      </c>
      <c r="I699" s="93">
        <v>7.0</v>
      </c>
      <c r="J699" s="35">
        <v>3.0</v>
      </c>
      <c r="K699" s="34">
        <v>132.0</v>
      </c>
      <c r="L699" s="39">
        <f t="shared" si="1"/>
        <v>27</v>
      </c>
      <c r="M699" s="40">
        <v>3.0</v>
      </c>
      <c r="N699" s="41">
        <v>3.0</v>
      </c>
      <c r="O699" s="43">
        <f t="shared" si="3"/>
        <v>27</v>
      </c>
      <c r="P699" s="24"/>
      <c r="Q699" s="54" t="s">
        <v>443</v>
      </c>
      <c r="R699" s="41">
        <v>255.0</v>
      </c>
      <c r="S699" s="45" t="s">
        <v>1589</v>
      </c>
      <c r="T699" s="117" t="s">
        <v>443</v>
      </c>
      <c r="U699" s="28"/>
      <c r="V699" s="50" t="s">
        <v>4253</v>
      </c>
      <c r="W699" s="24"/>
      <c r="X699" s="51"/>
      <c r="Y699" s="31">
        <v>3.0</v>
      </c>
      <c r="Z699" s="32">
        <v>3.0</v>
      </c>
      <c r="AA699" s="24"/>
      <c r="AB699" s="33"/>
      <c r="AC699" s="33"/>
      <c r="AD699" s="33"/>
    </row>
    <row r="700" ht="15.0" customHeight="1">
      <c r="A700" s="34">
        <v>659.0</v>
      </c>
      <c r="B700" s="35" t="s">
        <v>4257</v>
      </c>
      <c r="C700" s="34" t="s">
        <v>613</v>
      </c>
      <c r="D700" s="35" t="s">
        <v>4259</v>
      </c>
      <c r="E700" s="34" t="s">
        <v>772</v>
      </c>
      <c r="F700" s="35">
        <v>90.0</v>
      </c>
      <c r="G700" s="34">
        <v>2.0</v>
      </c>
      <c r="H700" s="35">
        <v>2.0</v>
      </c>
      <c r="I700" s="34">
        <v>2.0</v>
      </c>
      <c r="J700" s="35">
        <v>2.0</v>
      </c>
      <c r="K700" s="34">
        <v>57.0</v>
      </c>
      <c r="L700" s="39">
        <f t="shared" si="1"/>
        <v>13</v>
      </c>
      <c r="M700" s="40">
        <v>1.0</v>
      </c>
      <c r="N700" s="41">
        <v>1.0</v>
      </c>
      <c r="O700" s="43">
        <f t="shared" si="3"/>
        <v>5</v>
      </c>
      <c r="P700" s="24"/>
      <c r="Q700" s="40">
        <v>2.0</v>
      </c>
      <c r="R700" s="41">
        <v>45.0</v>
      </c>
      <c r="S700" s="45" t="s">
        <v>398</v>
      </c>
      <c r="T700" s="41" t="s">
        <v>154</v>
      </c>
      <c r="U700" s="28"/>
      <c r="V700" s="68"/>
      <c r="W700" s="24"/>
      <c r="X700" s="51"/>
      <c r="Y700" s="31">
        <v>3.0</v>
      </c>
      <c r="Z700" s="32">
        <v>3.0</v>
      </c>
      <c r="AA700" s="24"/>
      <c r="AB700" s="33"/>
      <c r="AC700" s="33"/>
      <c r="AD700" s="33"/>
    </row>
    <row r="701" ht="15.0" customHeight="1">
      <c r="A701" s="71">
        <v>660.0</v>
      </c>
      <c r="B701" s="73" t="s">
        <v>4261</v>
      </c>
      <c r="C701" s="71" t="s">
        <v>4262</v>
      </c>
      <c r="D701" s="73" t="s">
        <v>4259</v>
      </c>
      <c r="E701" s="71" t="s">
        <v>772</v>
      </c>
      <c r="F701" s="73">
        <v>100.0</v>
      </c>
      <c r="G701" s="74">
        <v>3.0</v>
      </c>
      <c r="H701" s="73">
        <v>3.0</v>
      </c>
      <c r="I701" s="71">
        <v>2.0</v>
      </c>
      <c r="J701" s="73">
        <v>3.0</v>
      </c>
      <c r="K701" s="71">
        <v>78.0</v>
      </c>
      <c r="L701" s="76">
        <f t="shared" si="1"/>
        <v>17</v>
      </c>
      <c r="M701" s="77">
        <v>2.0</v>
      </c>
      <c r="N701" s="79">
        <v>3.0</v>
      </c>
      <c r="O701" s="84">
        <f t="shared" si="3"/>
        <v>9</v>
      </c>
      <c r="P701" s="24"/>
      <c r="Q701" s="89" t="s">
        <v>443</v>
      </c>
      <c r="R701" s="79">
        <v>173.0</v>
      </c>
      <c r="S701" s="86" t="s">
        <v>398</v>
      </c>
      <c r="T701" s="79" t="s">
        <v>662</v>
      </c>
      <c r="U701" s="28"/>
      <c r="V701" s="92"/>
      <c r="W701" s="24"/>
      <c r="X701" s="51"/>
      <c r="Y701" s="31">
        <v>3.0</v>
      </c>
      <c r="Z701" s="32">
        <v>3.0</v>
      </c>
      <c r="AA701" s="24"/>
      <c r="AB701" s="33"/>
      <c r="AC701" s="33"/>
      <c r="AD701" s="33"/>
    </row>
    <row r="702" ht="15.0" customHeight="1">
      <c r="A702" s="71">
        <v>661.0</v>
      </c>
      <c r="B702" s="73" t="s">
        <v>4265</v>
      </c>
      <c r="C702" s="71" t="s">
        <v>727</v>
      </c>
      <c r="D702" s="73" t="s">
        <v>570</v>
      </c>
      <c r="E702" s="71" t="s">
        <v>731</v>
      </c>
      <c r="F702" s="73">
        <v>90.0</v>
      </c>
      <c r="G702" s="71">
        <v>2.0</v>
      </c>
      <c r="H702" s="73">
        <v>2.0</v>
      </c>
      <c r="I702" s="71">
        <v>2.0</v>
      </c>
      <c r="J702" s="73">
        <v>2.0</v>
      </c>
      <c r="K702" s="71">
        <v>62.0</v>
      </c>
      <c r="L702" s="76">
        <f t="shared" si="1"/>
        <v>13</v>
      </c>
      <c r="M702" s="77">
        <v>1.0</v>
      </c>
      <c r="N702" s="79">
        <v>1.0</v>
      </c>
      <c r="O702" s="84">
        <f t="shared" si="3"/>
        <v>18</v>
      </c>
      <c r="P702" s="24"/>
      <c r="Q702" s="89">
        <v>2.0</v>
      </c>
      <c r="R702" s="79">
        <v>45.0</v>
      </c>
      <c r="S702" s="86" t="s">
        <v>398</v>
      </c>
      <c r="T702" s="79" t="s">
        <v>153</v>
      </c>
      <c r="U702" s="28"/>
      <c r="V702" s="92" t="s">
        <v>4267</v>
      </c>
      <c r="W702" s="24"/>
      <c r="X702" s="51">
        <v>0.0</v>
      </c>
      <c r="Y702" s="31">
        <v>1.0</v>
      </c>
      <c r="Z702" s="32">
        <v>3.0</v>
      </c>
      <c r="AA702" s="24"/>
      <c r="AB702" s="33">
        <v>0.0</v>
      </c>
      <c r="AC702" s="33">
        <v>80.0</v>
      </c>
      <c r="AD702" s="33">
        <v>1.0</v>
      </c>
    </row>
    <row r="703" ht="15.0" customHeight="1">
      <c r="A703" s="71">
        <v>662.0</v>
      </c>
      <c r="B703" s="73" t="s">
        <v>4269</v>
      </c>
      <c r="C703" s="71" t="s">
        <v>640</v>
      </c>
      <c r="D703" s="73" t="s">
        <v>694</v>
      </c>
      <c r="E703" s="71" t="s">
        <v>731</v>
      </c>
      <c r="F703" s="73">
        <v>100.0</v>
      </c>
      <c r="G703" s="71">
        <v>3.0</v>
      </c>
      <c r="H703" s="73">
        <v>2.0</v>
      </c>
      <c r="I703" s="74">
        <v>3.0</v>
      </c>
      <c r="J703" s="73">
        <v>2.0</v>
      </c>
      <c r="K703" s="71">
        <v>84.0</v>
      </c>
      <c r="L703" s="76">
        <f t="shared" si="1"/>
        <v>16</v>
      </c>
      <c r="M703" s="77">
        <v>1.0</v>
      </c>
      <c r="N703" s="79">
        <v>2.0</v>
      </c>
      <c r="O703" s="84">
        <f t="shared" si="3"/>
        <v>16</v>
      </c>
      <c r="P703" s="24"/>
      <c r="Q703" s="89" t="s">
        <v>443</v>
      </c>
      <c r="R703" s="79">
        <v>180.0</v>
      </c>
      <c r="S703" s="86" t="s">
        <v>398</v>
      </c>
      <c r="T703" s="79" t="s">
        <v>153</v>
      </c>
      <c r="U703" s="28"/>
      <c r="V703" s="92" t="s">
        <v>4267</v>
      </c>
      <c r="W703" s="24"/>
      <c r="X703" s="51">
        <v>26.0</v>
      </c>
      <c r="Y703" s="31">
        <v>2.0</v>
      </c>
      <c r="Z703" s="32">
        <v>3.0</v>
      </c>
      <c r="AA703" s="24"/>
      <c r="AB703" s="33">
        <v>26.0</v>
      </c>
      <c r="AC703" s="33">
        <v>90.0</v>
      </c>
      <c r="AD703" s="33">
        <v>2.0</v>
      </c>
    </row>
    <row r="704" ht="15.0" customHeight="1">
      <c r="A704" s="34">
        <v>663.0</v>
      </c>
      <c r="B704" s="35" t="s">
        <v>4270</v>
      </c>
      <c r="C704" s="34" t="s">
        <v>640</v>
      </c>
      <c r="D704" s="35" t="s">
        <v>694</v>
      </c>
      <c r="E704" s="34" t="s">
        <v>731</v>
      </c>
      <c r="F704" s="35">
        <v>100.0</v>
      </c>
      <c r="G704" s="34">
        <v>3.0</v>
      </c>
      <c r="H704" s="35">
        <v>3.0</v>
      </c>
      <c r="I704" s="34">
        <v>3.0</v>
      </c>
      <c r="J704" s="35">
        <v>3.0</v>
      </c>
      <c r="K704" s="34">
        <v>126.0</v>
      </c>
      <c r="L704" s="39">
        <f t="shared" si="1"/>
        <v>20</v>
      </c>
      <c r="M704" s="40">
        <v>2.0</v>
      </c>
      <c r="N704" s="41">
        <v>2.0</v>
      </c>
      <c r="O704" s="43">
        <f t="shared" si="3"/>
        <v>24</v>
      </c>
      <c r="P704" s="24"/>
      <c r="Q704" s="54" t="s">
        <v>443</v>
      </c>
      <c r="R704" s="41">
        <v>255.0</v>
      </c>
      <c r="S704" s="45" t="s">
        <v>398</v>
      </c>
      <c r="T704" s="41" t="s">
        <v>153</v>
      </c>
      <c r="U704" s="28"/>
      <c r="V704" s="55" t="s">
        <v>4267</v>
      </c>
      <c r="W704" s="24"/>
      <c r="X704" s="51">
        <v>61.0</v>
      </c>
      <c r="Y704" s="31">
        <v>3.0</v>
      </c>
      <c r="Z704" s="32">
        <v>3.0</v>
      </c>
      <c r="AA704" s="24"/>
      <c r="AB704" s="193">
        <v>56.0</v>
      </c>
      <c r="AC704" s="33">
        <v>100.0</v>
      </c>
      <c r="AD704" s="33">
        <v>3.0</v>
      </c>
    </row>
    <row r="705" ht="15.0" customHeight="1">
      <c r="A705" s="34">
        <v>664.0</v>
      </c>
      <c r="B705" s="35" t="s">
        <v>4275</v>
      </c>
      <c r="C705" s="34" t="s">
        <v>548</v>
      </c>
      <c r="D705" s="35" t="s">
        <v>4276</v>
      </c>
      <c r="E705" s="34" t="s">
        <v>714</v>
      </c>
      <c r="F705" s="35">
        <v>90.0</v>
      </c>
      <c r="G705" s="34">
        <v>2.0</v>
      </c>
      <c r="H705" s="35">
        <v>2.0</v>
      </c>
      <c r="I705" s="34">
        <v>2.0</v>
      </c>
      <c r="J705" s="35">
        <v>1.0</v>
      </c>
      <c r="K705" s="34">
        <v>35.0</v>
      </c>
      <c r="L705" s="39">
        <f t="shared" si="1"/>
        <v>11</v>
      </c>
      <c r="M705" s="40">
        <v>1.0</v>
      </c>
      <c r="N705" s="41">
        <v>1.0</v>
      </c>
      <c r="O705" s="43">
        <f t="shared" si="3"/>
        <v>6</v>
      </c>
      <c r="P705" s="24"/>
      <c r="Q705" s="40">
        <v>1.0</v>
      </c>
      <c r="R705" s="41">
        <v>45.0</v>
      </c>
      <c r="S705" s="115" t="s">
        <v>398</v>
      </c>
      <c r="T705" s="117" t="s">
        <v>154</v>
      </c>
      <c r="U705" s="28"/>
      <c r="V705" s="50"/>
      <c r="W705" s="24"/>
      <c r="X705" s="51">
        <v>96.0</v>
      </c>
      <c r="Y705" s="31">
        <v>1.0</v>
      </c>
      <c r="Z705" s="32">
        <v>3.0</v>
      </c>
      <c r="AA705" s="24"/>
      <c r="AB705" s="33">
        <v>96.0</v>
      </c>
      <c r="AC705" s="33">
        <v>110.0</v>
      </c>
      <c r="AD705" s="33">
        <v>4.0</v>
      </c>
    </row>
    <row r="706" ht="15.0" customHeight="1">
      <c r="A706" s="34">
        <v>665.0</v>
      </c>
      <c r="B706" s="35" t="s">
        <v>4279</v>
      </c>
      <c r="C706" s="34" t="s">
        <v>548</v>
      </c>
      <c r="D706" s="35" t="s">
        <v>684</v>
      </c>
      <c r="E706" s="34" t="s">
        <v>714</v>
      </c>
      <c r="F706" s="35">
        <v>90.0</v>
      </c>
      <c r="G706" s="34">
        <v>1.0</v>
      </c>
      <c r="H706" s="53">
        <v>3.0</v>
      </c>
      <c r="I706" s="34">
        <v>2.0</v>
      </c>
      <c r="J706" s="35">
        <v>2.0</v>
      </c>
      <c r="K706" s="34">
        <v>29.0</v>
      </c>
      <c r="L706" s="39">
        <f t="shared" si="1"/>
        <v>12</v>
      </c>
      <c r="M706" s="40">
        <v>1.0</v>
      </c>
      <c r="N706" s="41">
        <v>1.0</v>
      </c>
      <c r="O706" s="43">
        <f t="shared" si="3"/>
        <v>5</v>
      </c>
      <c r="P706" s="24"/>
      <c r="Q706" s="54" t="s">
        <v>443</v>
      </c>
      <c r="R706" s="41">
        <v>180.0</v>
      </c>
      <c r="S706" s="115" t="s">
        <v>398</v>
      </c>
      <c r="T706" s="117" t="s">
        <v>154</v>
      </c>
      <c r="U706" s="28"/>
      <c r="V706" s="68"/>
      <c r="W706" s="24"/>
      <c r="X706" s="51">
        <v>116.0</v>
      </c>
      <c r="Y706" s="31">
        <v>2.0</v>
      </c>
      <c r="Z706" s="32">
        <v>3.0</v>
      </c>
      <c r="AA706" s="24"/>
      <c r="AB706" s="33">
        <v>116.0</v>
      </c>
      <c r="AC706" s="33">
        <v>120.0</v>
      </c>
      <c r="AD706" s="33">
        <v>5.0</v>
      </c>
    </row>
    <row r="707" ht="15.0" customHeight="1">
      <c r="A707" s="71">
        <v>666.0</v>
      </c>
      <c r="B707" s="73" t="s">
        <v>4283</v>
      </c>
      <c r="C707" s="71" t="s">
        <v>690</v>
      </c>
      <c r="D707" s="73" t="s">
        <v>4276</v>
      </c>
      <c r="E707" s="71" t="s">
        <v>714</v>
      </c>
      <c r="F707" s="73">
        <v>100.0</v>
      </c>
      <c r="G707" s="71">
        <v>2.0</v>
      </c>
      <c r="H707" s="73">
        <v>2.0</v>
      </c>
      <c r="I707" s="71">
        <v>3.0</v>
      </c>
      <c r="J707" s="73">
        <v>2.0</v>
      </c>
      <c r="K707" s="71">
        <v>89.0</v>
      </c>
      <c r="L707" s="76">
        <f t="shared" si="1"/>
        <v>15</v>
      </c>
      <c r="M707" s="77">
        <v>2.0</v>
      </c>
      <c r="N707" s="79">
        <v>2.0</v>
      </c>
      <c r="O707" s="84">
        <f t="shared" si="3"/>
        <v>12</v>
      </c>
      <c r="P707" s="24"/>
      <c r="Q707" s="77" t="s">
        <v>443</v>
      </c>
      <c r="R707" s="79">
        <v>255.0</v>
      </c>
      <c r="S707" s="86" t="s">
        <v>398</v>
      </c>
      <c r="T707" s="79" t="s">
        <v>156</v>
      </c>
      <c r="U707" s="28"/>
      <c r="V707" s="87" t="s">
        <v>650</v>
      </c>
      <c r="W707" s="24"/>
      <c r="X707" s="51">
        <v>141.0</v>
      </c>
      <c r="Y707" s="31">
        <v>3.0</v>
      </c>
      <c r="Z707" s="32">
        <v>3.0</v>
      </c>
      <c r="AA707" s="24"/>
      <c r="AB707" s="193">
        <v>136.0</v>
      </c>
      <c r="AC707" s="33">
        <v>125.0</v>
      </c>
      <c r="AD707" s="33">
        <v>6.0</v>
      </c>
    </row>
    <row r="708" ht="15.0" customHeight="1">
      <c r="A708" s="71">
        <v>667.0</v>
      </c>
      <c r="B708" s="73" t="s">
        <v>4286</v>
      </c>
      <c r="C708" s="71" t="s">
        <v>4287</v>
      </c>
      <c r="D708" s="73" t="s">
        <v>4288</v>
      </c>
      <c r="E708" s="71" t="s">
        <v>900</v>
      </c>
      <c r="F708" s="73">
        <v>100.0</v>
      </c>
      <c r="G708" s="71">
        <v>2.0</v>
      </c>
      <c r="H708" s="88">
        <v>3.0</v>
      </c>
      <c r="I708" s="71">
        <v>3.0</v>
      </c>
      <c r="J708" s="73">
        <v>2.0</v>
      </c>
      <c r="K708" s="71">
        <v>72.0</v>
      </c>
      <c r="L708" s="76">
        <f t="shared" si="1"/>
        <v>16</v>
      </c>
      <c r="M708" s="77">
        <v>1.0</v>
      </c>
      <c r="N708" s="79">
        <v>2.0</v>
      </c>
      <c r="O708" s="84">
        <f t="shared" si="3"/>
        <v>16</v>
      </c>
      <c r="P708" s="24"/>
      <c r="Q708" s="77">
        <v>2.0</v>
      </c>
      <c r="R708" s="79">
        <v>80.0</v>
      </c>
      <c r="S708" s="86" t="s">
        <v>398</v>
      </c>
      <c r="T708" s="79" t="s">
        <v>156</v>
      </c>
      <c r="U708" s="28"/>
      <c r="V708" s="92"/>
      <c r="W708" s="24"/>
      <c r="X708" s="51">
        <v>154.0</v>
      </c>
      <c r="Y708" s="31">
        <v>1.0</v>
      </c>
      <c r="Z708" s="32">
        <v>2.0</v>
      </c>
      <c r="AA708" s="24"/>
      <c r="AB708" s="193">
        <v>151.0</v>
      </c>
      <c r="AC708" s="33">
        <v>130.0</v>
      </c>
      <c r="AD708" s="33">
        <v>7.0</v>
      </c>
    </row>
    <row r="709" ht="15.0" customHeight="1">
      <c r="A709" s="71">
        <v>668.0</v>
      </c>
      <c r="B709" s="73" t="s">
        <v>4291</v>
      </c>
      <c r="C709" s="71" t="s">
        <v>4287</v>
      </c>
      <c r="D709" s="73" t="s">
        <v>4288</v>
      </c>
      <c r="E709" s="71" t="s">
        <v>900</v>
      </c>
      <c r="F709" s="73">
        <v>100.0</v>
      </c>
      <c r="G709" s="71">
        <v>3.0</v>
      </c>
      <c r="H709" s="73">
        <v>3.0</v>
      </c>
      <c r="I709" s="71">
        <v>4.0</v>
      </c>
      <c r="J709" s="73">
        <v>3.0</v>
      </c>
      <c r="K709" s="71">
        <v>106.0</v>
      </c>
      <c r="L709" s="76">
        <f t="shared" si="1"/>
        <v>20</v>
      </c>
      <c r="M709" s="77">
        <v>3.0</v>
      </c>
      <c r="N709" s="79">
        <v>3.0</v>
      </c>
      <c r="O709" s="84">
        <f t="shared" si="3"/>
        <v>17</v>
      </c>
      <c r="P709" s="24"/>
      <c r="Q709" s="77" t="s">
        <v>443</v>
      </c>
      <c r="R709" s="79">
        <v>235.0</v>
      </c>
      <c r="S709" s="86" t="s">
        <v>398</v>
      </c>
      <c r="T709" s="79" t="s">
        <v>156</v>
      </c>
      <c r="U709" s="28"/>
      <c r="V709" s="92"/>
      <c r="W709" s="24"/>
      <c r="X709" s="51">
        <v>174.0</v>
      </c>
      <c r="Y709" s="31">
        <v>3.0</v>
      </c>
      <c r="Z709" s="32">
        <v>3.0</v>
      </c>
      <c r="AA709" s="24"/>
      <c r="AB709" s="193">
        <v>171.0</v>
      </c>
      <c r="AC709" s="33">
        <v>135.0</v>
      </c>
      <c r="AD709" s="33">
        <v>8.0</v>
      </c>
    </row>
    <row r="710" ht="15.0" customHeight="1">
      <c r="A710" s="34">
        <v>669.0</v>
      </c>
      <c r="B710" s="35" t="s">
        <v>4293</v>
      </c>
      <c r="C710" s="34" t="s">
        <v>582</v>
      </c>
      <c r="D710" s="35" t="s">
        <v>704</v>
      </c>
      <c r="E710" s="34" t="s">
        <v>1159</v>
      </c>
      <c r="F710" s="35">
        <v>90.0</v>
      </c>
      <c r="G710" s="34">
        <v>2.0</v>
      </c>
      <c r="H710" s="35">
        <v>2.0</v>
      </c>
      <c r="I710" s="34">
        <v>3.0</v>
      </c>
      <c r="J710" s="35">
        <v>3.0</v>
      </c>
      <c r="K710" s="34">
        <v>42.0</v>
      </c>
      <c r="L710" s="39">
        <f t="shared" si="1"/>
        <v>14</v>
      </c>
      <c r="M710" s="40">
        <v>1.0</v>
      </c>
      <c r="N710" s="41">
        <v>1.0</v>
      </c>
      <c r="O710" s="43">
        <f t="shared" si="3"/>
        <v>8</v>
      </c>
      <c r="P710" s="24"/>
      <c r="Q710" s="54">
        <v>2.0</v>
      </c>
      <c r="R710" s="41">
        <v>75.0</v>
      </c>
      <c r="S710" s="45" t="s">
        <v>398</v>
      </c>
      <c r="T710" s="41" t="s">
        <v>157</v>
      </c>
      <c r="U710" s="28"/>
      <c r="V710" s="68"/>
      <c r="W710" s="24"/>
      <c r="X710" s="51">
        <v>190.0</v>
      </c>
      <c r="Y710" s="31">
        <v>1.0</v>
      </c>
      <c r="Z710" s="32">
        <v>3.0</v>
      </c>
      <c r="AA710" s="24"/>
      <c r="AB710" s="193">
        <v>186.0</v>
      </c>
      <c r="AC710" s="33">
        <v>140.0</v>
      </c>
      <c r="AD710" s="33">
        <v>9.0</v>
      </c>
    </row>
    <row r="711" ht="15.0" customHeight="1">
      <c r="A711" s="34">
        <v>670.0</v>
      </c>
      <c r="B711" s="35" t="s">
        <v>4295</v>
      </c>
      <c r="C711" s="34" t="s">
        <v>582</v>
      </c>
      <c r="D711" s="35" t="s">
        <v>704</v>
      </c>
      <c r="E711" s="34" t="s">
        <v>1159</v>
      </c>
      <c r="F711" s="35">
        <v>90.0</v>
      </c>
      <c r="G711" s="34">
        <v>2.0</v>
      </c>
      <c r="H711" s="35">
        <v>2.0</v>
      </c>
      <c r="I711" s="34">
        <v>3.0</v>
      </c>
      <c r="J711" s="35">
        <v>4.0</v>
      </c>
      <c r="K711" s="34">
        <v>52.0</v>
      </c>
      <c r="L711" s="39">
        <f t="shared" si="1"/>
        <v>15</v>
      </c>
      <c r="M711" s="40">
        <v>1.0</v>
      </c>
      <c r="N711" s="41">
        <v>1.0</v>
      </c>
      <c r="O711" s="43">
        <f t="shared" si="3"/>
        <v>6</v>
      </c>
      <c r="P711" s="24"/>
      <c r="Q711" s="54" t="s">
        <v>443</v>
      </c>
      <c r="R711" s="41">
        <v>180.0</v>
      </c>
      <c r="S711" s="45" t="s">
        <v>1802</v>
      </c>
      <c r="T711" s="117" t="s">
        <v>157</v>
      </c>
      <c r="U711" s="28"/>
      <c r="V711" s="68"/>
      <c r="W711" s="24"/>
      <c r="X711" s="51">
        <v>210.0</v>
      </c>
      <c r="Y711" s="31">
        <v>2.0</v>
      </c>
      <c r="Z711" s="32">
        <v>3.0</v>
      </c>
      <c r="AA711" s="24"/>
      <c r="AB711" s="193">
        <v>201.0</v>
      </c>
      <c r="AC711" s="33">
        <v>145.0</v>
      </c>
      <c r="AD711" s="33">
        <v>10.0</v>
      </c>
    </row>
    <row r="712" ht="15.0" customHeight="1">
      <c r="A712" s="34">
        <v>670.0</v>
      </c>
      <c r="B712" s="35" t="s">
        <v>4298</v>
      </c>
      <c r="C712" s="34" t="s">
        <v>582</v>
      </c>
      <c r="D712" s="35" t="s">
        <v>704</v>
      </c>
      <c r="E712" s="93"/>
      <c r="F712" s="35">
        <v>100.0</v>
      </c>
      <c r="G712" s="34">
        <v>3.0</v>
      </c>
      <c r="H712" s="35">
        <v>3.0</v>
      </c>
      <c r="I712" s="34">
        <v>5.0</v>
      </c>
      <c r="J712" s="35">
        <v>5.0</v>
      </c>
      <c r="K712" s="34">
        <v>92.0</v>
      </c>
      <c r="L712" s="39">
        <f t="shared" si="1"/>
        <v>22</v>
      </c>
      <c r="M712" s="40">
        <v>1.0</v>
      </c>
      <c r="N712" s="41">
        <v>1.0</v>
      </c>
      <c r="O712" s="43">
        <f t="shared" si="3"/>
        <v>13</v>
      </c>
      <c r="P712" s="24"/>
      <c r="Q712" s="40" t="s">
        <v>443</v>
      </c>
      <c r="R712" s="41">
        <v>297.0</v>
      </c>
      <c r="S712" s="45" t="s">
        <v>1589</v>
      </c>
      <c r="T712" s="41" t="s">
        <v>157</v>
      </c>
      <c r="U712" s="28"/>
      <c r="V712" s="68"/>
      <c r="W712" s="24"/>
      <c r="X712" s="51"/>
      <c r="Y712" s="31">
        <v>1.0</v>
      </c>
      <c r="Z712" s="32">
        <v>1.0</v>
      </c>
      <c r="AA712" s="24"/>
      <c r="AB712" s="33"/>
      <c r="AC712" s="33"/>
      <c r="AD712" s="33"/>
    </row>
    <row r="713" ht="15.0" customHeight="1">
      <c r="A713" s="71">
        <v>671.0</v>
      </c>
      <c r="B713" s="73" t="s">
        <v>4300</v>
      </c>
      <c r="C713" s="71" t="s">
        <v>582</v>
      </c>
      <c r="D713" s="73" t="s">
        <v>704</v>
      </c>
      <c r="E713" s="74" t="s">
        <v>1159</v>
      </c>
      <c r="F713" s="73">
        <v>100.0</v>
      </c>
      <c r="G713" s="71">
        <v>3.0</v>
      </c>
      <c r="H713" s="73">
        <v>3.0</v>
      </c>
      <c r="I713" s="71">
        <v>4.0</v>
      </c>
      <c r="J713" s="73">
        <v>7.0</v>
      </c>
      <c r="K713" s="71">
        <v>75.0</v>
      </c>
      <c r="L713" s="76">
        <f t="shared" si="1"/>
        <v>23</v>
      </c>
      <c r="M713" s="77">
        <v>2.0</v>
      </c>
      <c r="N713" s="79">
        <v>2.0</v>
      </c>
      <c r="O713" s="84">
        <f t="shared" si="3"/>
        <v>9</v>
      </c>
      <c r="P713" s="24"/>
      <c r="Q713" s="77" t="s">
        <v>443</v>
      </c>
      <c r="R713" s="79">
        <v>255.0</v>
      </c>
      <c r="S713" s="86" t="s">
        <v>1802</v>
      </c>
      <c r="T713" s="79" t="s">
        <v>157</v>
      </c>
      <c r="U713" s="28"/>
      <c r="V713" s="92"/>
      <c r="W713" s="24"/>
      <c r="X713" s="51"/>
      <c r="Y713" s="31">
        <v>3.0</v>
      </c>
      <c r="Z713" s="32">
        <v>3.0</v>
      </c>
      <c r="AA713" s="24"/>
      <c r="AB713" s="33"/>
      <c r="AC713" s="33"/>
      <c r="AD713" s="33"/>
    </row>
    <row r="714" ht="15.0" customHeight="1">
      <c r="A714" s="71">
        <v>672.0</v>
      </c>
      <c r="B714" s="73" t="s">
        <v>4302</v>
      </c>
      <c r="C714" s="71" t="s">
        <v>601</v>
      </c>
      <c r="D714" s="73" t="s">
        <v>1041</v>
      </c>
      <c r="E714" s="74" t="s">
        <v>744</v>
      </c>
      <c r="F714" s="73">
        <v>100.0</v>
      </c>
      <c r="G714" s="71">
        <v>3.0</v>
      </c>
      <c r="H714" s="73">
        <v>2.0</v>
      </c>
      <c r="I714" s="71">
        <v>3.0</v>
      </c>
      <c r="J714" s="88">
        <v>3.0</v>
      </c>
      <c r="K714" s="71">
        <v>52.0</v>
      </c>
      <c r="L714" s="76">
        <f t="shared" si="1"/>
        <v>16</v>
      </c>
      <c r="M714" s="77">
        <v>1.0</v>
      </c>
      <c r="N714" s="79">
        <v>3.0</v>
      </c>
      <c r="O714" s="84">
        <f t="shared" si="3"/>
        <v>8</v>
      </c>
      <c r="P714" s="24"/>
      <c r="Q714" s="77">
        <v>2.0</v>
      </c>
      <c r="R714" s="79">
        <v>100.0</v>
      </c>
      <c r="S714" s="86" t="s">
        <v>398</v>
      </c>
      <c r="T714" s="79" t="s">
        <v>153</v>
      </c>
      <c r="U714" s="28"/>
      <c r="V714" s="92"/>
      <c r="W714" s="24"/>
      <c r="X714" s="51"/>
      <c r="Y714" s="31">
        <v>1.0</v>
      </c>
      <c r="Z714" s="32">
        <v>2.0</v>
      </c>
      <c r="AA714" s="24"/>
      <c r="AB714" s="33"/>
      <c r="AC714" s="33"/>
      <c r="AD714" s="33"/>
    </row>
    <row r="715" ht="15.0" customHeight="1">
      <c r="A715" s="71">
        <v>673.0</v>
      </c>
      <c r="B715" s="73" t="s">
        <v>4305</v>
      </c>
      <c r="C715" s="71" t="s">
        <v>601</v>
      </c>
      <c r="D715" s="73" t="s">
        <v>1041</v>
      </c>
      <c r="E715" s="71" t="s">
        <v>744</v>
      </c>
      <c r="F715" s="73">
        <v>120.0</v>
      </c>
      <c r="G715" s="71">
        <v>4.0</v>
      </c>
      <c r="H715" s="73">
        <v>3.0</v>
      </c>
      <c r="I715" s="71">
        <v>4.0</v>
      </c>
      <c r="J715" s="73">
        <v>3.0</v>
      </c>
      <c r="K715" s="71">
        <v>68.0</v>
      </c>
      <c r="L715" s="76">
        <f t="shared" si="1"/>
        <v>22</v>
      </c>
      <c r="M715" s="77">
        <v>4.0</v>
      </c>
      <c r="N715" s="79">
        <v>4.0</v>
      </c>
      <c r="O715" s="84">
        <f t="shared" si="3"/>
        <v>7</v>
      </c>
      <c r="P715" s="24"/>
      <c r="Q715" s="77" t="s">
        <v>443</v>
      </c>
      <c r="R715" s="79">
        <v>255.0</v>
      </c>
      <c r="S715" s="86" t="s">
        <v>398</v>
      </c>
      <c r="T715" s="79" t="s">
        <v>153</v>
      </c>
      <c r="U715" s="28"/>
      <c r="V715" s="92"/>
      <c r="W715" s="24"/>
      <c r="X715" s="51"/>
      <c r="Y715" s="31">
        <v>3.0</v>
      </c>
      <c r="Z715" s="32">
        <v>3.0</v>
      </c>
      <c r="AA715" s="24"/>
      <c r="AB715" s="33"/>
      <c r="AC715" s="33"/>
      <c r="AD715" s="33"/>
    </row>
    <row r="716" ht="15.0" customHeight="1">
      <c r="A716" s="34">
        <v>674.0</v>
      </c>
      <c r="B716" s="35" t="s">
        <v>4308</v>
      </c>
      <c r="C716" s="34" t="s">
        <v>585</v>
      </c>
      <c r="D716" s="35" t="s">
        <v>4309</v>
      </c>
      <c r="E716" s="34" t="s">
        <v>1047</v>
      </c>
      <c r="F716" s="35">
        <v>100.0</v>
      </c>
      <c r="G716" s="34">
        <v>3.0</v>
      </c>
      <c r="H716" s="35">
        <v>3.0</v>
      </c>
      <c r="I716" s="34">
        <v>2.0</v>
      </c>
      <c r="J716" s="35">
        <v>2.0</v>
      </c>
      <c r="K716" s="34">
        <v>43.0</v>
      </c>
      <c r="L716" s="39">
        <f t="shared" si="1"/>
        <v>15</v>
      </c>
      <c r="M716" s="40">
        <v>1.0</v>
      </c>
      <c r="N716" s="41">
        <v>1.0</v>
      </c>
      <c r="O716" s="43">
        <f t="shared" si="3"/>
        <v>6</v>
      </c>
      <c r="P716" s="24"/>
      <c r="Q716" s="54">
        <v>2.0</v>
      </c>
      <c r="R716" s="41">
        <v>80.0</v>
      </c>
      <c r="S716" s="45" t="s">
        <v>2068</v>
      </c>
      <c r="T716" s="41" t="s">
        <v>153</v>
      </c>
      <c r="U716" s="28"/>
      <c r="V716" s="68"/>
      <c r="W716" s="24"/>
      <c r="X716" s="51"/>
      <c r="Y716" s="31">
        <v>1.0</v>
      </c>
      <c r="Z716" s="32">
        <v>2.0</v>
      </c>
      <c r="AA716" s="24"/>
      <c r="AB716" s="33"/>
      <c r="AC716" s="33"/>
      <c r="AD716" s="33"/>
    </row>
    <row r="717" ht="15.0" customHeight="1">
      <c r="A717" s="34">
        <v>675.0</v>
      </c>
      <c r="B717" s="35" t="s">
        <v>4310</v>
      </c>
      <c r="C717" s="34" t="s">
        <v>4312</v>
      </c>
      <c r="D717" s="35" t="s">
        <v>4309</v>
      </c>
      <c r="E717" s="34" t="s">
        <v>1047</v>
      </c>
      <c r="F717" s="35">
        <v>100.0</v>
      </c>
      <c r="G717" s="34">
        <v>5.0</v>
      </c>
      <c r="H717" s="35">
        <v>3.0</v>
      </c>
      <c r="I717" s="34">
        <v>3.0</v>
      </c>
      <c r="J717" s="35">
        <v>3.0</v>
      </c>
      <c r="K717" s="34">
        <v>58.0</v>
      </c>
      <c r="L717" s="39">
        <f t="shared" si="1"/>
        <v>20</v>
      </c>
      <c r="M717" s="40">
        <v>4.0</v>
      </c>
      <c r="N717" s="41">
        <v>5.0</v>
      </c>
      <c r="O717" s="43">
        <f t="shared" si="3"/>
        <v>5</v>
      </c>
      <c r="P717" s="24"/>
      <c r="Q717" s="54" t="s">
        <v>443</v>
      </c>
      <c r="R717" s="41">
        <v>235.0</v>
      </c>
      <c r="S717" s="45" t="s">
        <v>2068</v>
      </c>
      <c r="T717" s="41" t="s">
        <v>153</v>
      </c>
      <c r="U717" s="28"/>
      <c r="V717" s="68"/>
      <c r="W717" s="24"/>
      <c r="X717" s="51"/>
      <c r="Y717" s="31">
        <v>3.0</v>
      </c>
      <c r="Z717" s="32">
        <v>3.0</v>
      </c>
      <c r="AA717" s="24"/>
      <c r="AB717" s="33"/>
      <c r="AC717" s="33"/>
      <c r="AD717" s="33"/>
    </row>
    <row r="718" ht="15.0" customHeight="1">
      <c r="A718" s="34">
        <v>676.0</v>
      </c>
      <c r="B718" s="35" t="s">
        <v>4314</v>
      </c>
      <c r="C718" s="34" t="s">
        <v>613</v>
      </c>
      <c r="D718" s="35" t="s">
        <v>729</v>
      </c>
      <c r="E718" s="34"/>
      <c r="F718" s="35">
        <v>100.0</v>
      </c>
      <c r="G718" s="34">
        <v>3.0</v>
      </c>
      <c r="H718" s="53">
        <v>3.0</v>
      </c>
      <c r="I718" s="34">
        <v>3.0</v>
      </c>
      <c r="J718" s="35">
        <v>3.0</v>
      </c>
      <c r="K718" s="34">
        <v>102.0</v>
      </c>
      <c r="L718" s="39">
        <f t="shared" si="1"/>
        <v>19</v>
      </c>
      <c r="M718" s="40">
        <v>3.0</v>
      </c>
      <c r="N718" s="41">
        <v>3.0</v>
      </c>
      <c r="O718" s="43">
        <f t="shared" si="3"/>
        <v>16</v>
      </c>
      <c r="P718" s="24"/>
      <c r="Q718" s="40">
        <v>4.0</v>
      </c>
      <c r="R718" s="41">
        <v>140.0</v>
      </c>
      <c r="S718" s="45" t="s">
        <v>1589</v>
      </c>
      <c r="T718" s="41" t="s">
        <v>157</v>
      </c>
      <c r="U718" s="28"/>
      <c r="V718" s="68"/>
      <c r="W718" s="24"/>
      <c r="X718" s="51"/>
      <c r="Y718" s="31">
        <v>3.0</v>
      </c>
      <c r="Z718" s="32">
        <v>3.0</v>
      </c>
      <c r="AA718" s="24"/>
      <c r="AB718" s="33"/>
      <c r="AC718" s="33"/>
      <c r="AD718" s="33"/>
    </row>
    <row r="719" ht="15.0" customHeight="1">
      <c r="A719" s="71">
        <v>677.0</v>
      </c>
      <c r="B719" s="73" t="s">
        <v>4316</v>
      </c>
      <c r="C719" s="71" t="s">
        <v>620</v>
      </c>
      <c r="D719" s="73" t="s">
        <v>4317</v>
      </c>
      <c r="E719" s="71" t="s">
        <v>927</v>
      </c>
      <c r="F719" s="73">
        <v>100.0</v>
      </c>
      <c r="G719" s="71">
        <v>2.0</v>
      </c>
      <c r="H719" s="73">
        <v>2.0</v>
      </c>
      <c r="I719" s="71">
        <v>3.0</v>
      </c>
      <c r="J719" s="88">
        <v>3.0</v>
      </c>
      <c r="K719" s="71">
        <v>68.0</v>
      </c>
      <c r="L719" s="76">
        <f t="shared" si="1"/>
        <v>16</v>
      </c>
      <c r="M719" s="77">
        <v>1.0</v>
      </c>
      <c r="N719" s="79">
        <v>1.0</v>
      </c>
      <c r="O719" s="84">
        <f t="shared" si="3"/>
        <v>14</v>
      </c>
      <c r="P719" s="24"/>
      <c r="Q719" s="77">
        <v>2.0</v>
      </c>
      <c r="R719" s="79">
        <v>110.0</v>
      </c>
      <c r="S719" s="86" t="s">
        <v>398</v>
      </c>
      <c r="T719" s="79" t="s">
        <v>156</v>
      </c>
      <c r="U719" s="28"/>
      <c r="V719" s="90"/>
      <c r="W719" s="24"/>
      <c r="X719" s="51"/>
      <c r="Y719" s="31">
        <v>1.0</v>
      </c>
      <c r="Z719" s="32">
        <v>2.0</v>
      </c>
      <c r="AA719" s="24"/>
      <c r="AB719" s="33"/>
      <c r="AC719" s="33"/>
      <c r="AD719" s="33"/>
    </row>
    <row r="720" ht="15.0" customHeight="1">
      <c r="A720" s="71">
        <v>678.0</v>
      </c>
      <c r="B720" s="73" t="s">
        <v>4319</v>
      </c>
      <c r="C720" s="71" t="s">
        <v>620</v>
      </c>
      <c r="D720" s="73" t="s">
        <v>4317</v>
      </c>
      <c r="E720" s="150" t="s">
        <v>968</v>
      </c>
      <c r="F720" s="73">
        <v>100.0</v>
      </c>
      <c r="G720" s="71">
        <v>2.0</v>
      </c>
      <c r="H720" s="73">
        <v>3.0</v>
      </c>
      <c r="I720" s="71">
        <v>3.0</v>
      </c>
      <c r="J720" s="73">
        <v>3.0</v>
      </c>
      <c r="K720" s="71">
        <v>104.0</v>
      </c>
      <c r="L720" s="76">
        <f t="shared" si="1"/>
        <v>18</v>
      </c>
      <c r="M720" s="77">
        <v>1.0</v>
      </c>
      <c r="N720" s="79">
        <v>1.0</v>
      </c>
      <c r="O720" s="84">
        <f t="shared" si="3"/>
        <v>17</v>
      </c>
      <c r="P720" s="24"/>
      <c r="Q720" s="77" t="s">
        <v>443</v>
      </c>
      <c r="R720" s="79">
        <v>225.0</v>
      </c>
      <c r="S720" s="86" t="s">
        <v>398</v>
      </c>
      <c r="T720" s="79" t="s">
        <v>156</v>
      </c>
      <c r="U720" s="28"/>
      <c r="V720" s="92"/>
      <c r="W720" s="24"/>
      <c r="X720" s="51"/>
      <c r="Y720" s="31">
        <v>3.0</v>
      </c>
      <c r="Z720" s="32">
        <v>3.0</v>
      </c>
      <c r="AA720" s="24"/>
      <c r="AB720" s="33"/>
      <c r="AC720" s="33"/>
      <c r="AD720" s="33"/>
    </row>
    <row r="721" ht="15.0" customHeight="1">
      <c r="A721" s="71">
        <v>678.0</v>
      </c>
      <c r="B721" s="73" t="s">
        <v>4322</v>
      </c>
      <c r="C721" s="71" t="s">
        <v>620</v>
      </c>
      <c r="D721" s="73" t="s">
        <v>4317</v>
      </c>
      <c r="E721" s="71" t="s">
        <v>603</v>
      </c>
      <c r="F721" s="73">
        <v>100.0</v>
      </c>
      <c r="G721" s="71">
        <v>2.0</v>
      </c>
      <c r="H721" s="73">
        <v>3.0</v>
      </c>
      <c r="I721" s="71">
        <v>3.0</v>
      </c>
      <c r="J721" s="73">
        <v>3.0</v>
      </c>
      <c r="K721" s="71">
        <v>104.0</v>
      </c>
      <c r="L721" s="76">
        <f t="shared" si="1"/>
        <v>18</v>
      </c>
      <c r="M721" s="77">
        <v>1.0</v>
      </c>
      <c r="N721" s="79">
        <v>1.0</v>
      </c>
      <c r="O721" s="84">
        <f t="shared" si="3"/>
        <v>17</v>
      </c>
      <c r="P721" s="24"/>
      <c r="Q721" s="77" t="s">
        <v>443</v>
      </c>
      <c r="R721" s="79">
        <v>225.0</v>
      </c>
      <c r="S721" s="86" t="s">
        <v>398</v>
      </c>
      <c r="T721" s="79" t="s">
        <v>156</v>
      </c>
      <c r="U721" s="28"/>
      <c r="V721" s="90"/>
      <c r="W721" s="24"/>
      <c r="X721" s="51"/>
      <c r="Y721" s="31">
        <v>3.0</v>
      </c>
      <c r="Z721" s="32">
        <v>3.0</v>
      </c>
      <c r="AA721" s="24"/>
      <c r="AB721" s="33"/>
      <c r="AC721" s="33"/>
      <c r="AD721" s="33"/>
    </row>
    <row r="722" ht="15.0" customHeight="1">
      <c r="A722" s="34">
        <v>679.0</v>
      </c>
      <c r="B722" s="35" t="s">
        <v>4323</v>
      </c>
      <c r="C722" s="34" t="s">
        <v>4324</v>
      </c>
      <c r="D722" s="35" t="s">
        <v>913</v>
      </c>
      <c r="E722" s="34"/>
      <c r="F722" s="35">
        <v>90.0</v>
      </c>
      <c r="G722" s="34">
        <v>3.0</v>
      </c>
      <c r="H722" s="35">
        <v>4.0</v>
      </c>
      <c r="I722" s="34">
        <v>2.0</v>
      </c>
      <c r="J722" s="35">
        <v>2.0</v>
      </c>
      <c r="K722" s="34">
        <v>28.0</v>
      </c>
      <c r="L722" s="39">
        <f t="shared" si="1"/>
        <v>15</v>
      </c>
      <c r="M722" s="40">
        <v>2.0</v>
      </c>
      <c r="N722" s="41">
        <v>1.0</v>
      </c>
      <c r="O722" s="43">
        <f t="shared" si="3"/>
        <v>5</v>
      </c>
      <c r="P722" s="24"/>
      <c r="Q722" s="54">
        <v>2.0</v>
      </c>
      <c r="R722" s="41">
        <v>120.0</v>
      </c>
      <c r="S722" s="45" t="s">
        <v>398</v>
      </c>
      <c r="T722" s="41" t="s">
        <v>154</v>
      </c>
      <c r="U722" s="28"/>
      <c r="V722" s="55"/>
      <c r="W722" s="24"/>
      <c r="X722" s="51"/>
      <c r="Y722" s="31">
        <v>1.0</v>
      </c>
      <c r="Z722" s="32"/>
      <c r="AA722" s="24"/>
      <c r="AB722" s="33"/>
      <c r="AC722" s="33"/>
      <c r="AD722" s="33"/>
    </row>
    <row r="723" ht="15.0" customHeight="1">
      <c r="A723" s="34">
        <v>680.0</v>
      </c>
      <c r="B723" s="35" t="s">
        <v>4327</v>
      </c>
      <c r="C723" s="34" t="s">
        <v>4324</v>
      </c>
      <c r="D723" s="35" t="s">
        <v>913</v>
      </c>
      <c r="E723" s="34"/>
      <c r="F723" s="53">
        <v>100.0</v>
      </c>
      <c r="G723" s="34">
        <v>4.0</v>
      </c>
      <c r="H723" s="35">
        <v>6.0</v>
      </c>
      <c r="I723" s="34">
        <v>2.0</v>
      </c>
      <c r="J723" s="35">
        <v>2.0</v>
      </c>
      <c r="K723" s="34">
        <v>35.0</v>
      </c>
      <c r="L723" s="39">
        <f t="shared" si="1"/>
        <v>19</v>
      </c>
      <c r="M723" s="40">
        <v>2.0</v>
      </c>
      <c r="N723" s="41">
        <v>1.0</v>
      </c>
      <c r="O723" s="43">
        <f t="shared" si="3"/>
        <v>5</v>
      </c>
      <c r="P723" s="24"/>
      <c r="Q723" s="54" t="s">
        <v>443</v>
      </c>
      <c r="R723" s="41">
        <v>210.0</v>
      </c>
      <c r="S723" s="45" t="s">
        <v>1769</v>
      </c>
      <c r="T723" s="41" t="s">
        <v>154</v>
      </c>
      <c r="U723" s="28"/>
      <c r="V723" s="55"/>
      <c r="W723" s="24"/>
      <c r="X723" s="51"/>
      <c r="Y723" s="31">
        <v>2.0</v>
      </c>
      <c r="Z723" s="32">
        <v>3.0</v>
      </c>
      <c r="AA723" s="24"/>
      <c r="AB723" s="33"/>
      <c r="AC723" s="33"/>
      <c r="AD723" s="33"/>
    </row>
    <row r="724" ht="15.0" customHeight="1">
      <c r="A724" s="34">
        <v>681.0</v>
      </c>
      <c r="B724" s="35" t="s">
        <v>4330</v>
      </c>
      <c r="C724" s="34" t="s">
        <v>4324</v>
      </c>
      <c r="D724" s="35" t="s">
        <v>1112</v>
      </c>
      <c r="E724" s="34"/>
      <c r="F724" s="53">
        <v>100.0</v>
      </c>
      <c r="G724" s="34">
        <v>2.0</v>
      </c>
      <c r="H724" s="35">
        <v>6.0</v>
      </c>
      <c r="I724" s="34">
        <v>2.0</v>
      </c>
      <c r="J724" s="35">
        <v>6.0</v>
      </c>
      <c r="K724" s="34">
        <v>60.0</v>
      </c>
      <c r="L724" s="39">
        <f t="shared" si="1"/>
        <v>22</v>
      </c>
      <c r="M724" s="40">
        <v>3.0</v>
      </c>
      <c r="N724" s="41">
        <v>4.0</v>
      </c>
      <c r="O724" s="43">
        <f t="shared" si="3"/>
        <v>5</v>
      </c>
      <c r="P724" s="24"/>
      <c r="Q724" s="40" t="s">
        <v>443</v>
      </c>
      <c r="R724" s="41">
        <v>255.0</v>
      </c>
      <c r="S724" s="45" t="s">
        <v>1769</v>
      </c>
      <c r="T724" s="41" t="s">
        <v>662</v>
      </c>
      <c r="U724" s="28"/>
      <c r="V724" s="55"/>
      <c r="W724" s="24"/>
      <c r="X724" s="51"/>
      <c r="Y724" s="31">
        <v>3.0</v>
      </c>
      <c r="Z724" s="32">
        <v>3.0</v>
      </c>
      <c r="AA724" s="24"/>
      <c r="AB724" s="33"/>
      <c r="AC724" s="33"/>
      <c r="AD724" s="33"/>
    </row>
    <row r="725" ht="15.0" customHeight="1">
      <c r="A725" s="71">
        <v>681.0</v>
      </c>
      <c r="B725" s="73" t="s">
        <v>4333</v>
      </c>
      <c r="C725" s="71" t="s">
        <v>4324</v>
      </c>
      <c r="D725" s="73" t="s">
        <v>1112</v>
      </c>
      <c r="E725" s="71"/>
      <c r="F725" s="88">
        <v>100.0</v>
      </c>
      <c r="G725" s="71">
        <v>6.0</v>
      </c>
      <c r="H725" s="73">
        <v>2.0</v>
      </c>
      <c r="I725" s="71">
        <v>6.0</v>
      </c>
      <c r="J725" s="73">
        <v>2.0</v>
      </c>
      <c r="K725" s="71">
        <v>60.0</v>
      </c>
      <c r="L725" s="76">
        <f t="shared" si="1"/>
        <v>22</v>
      </c>
      <c r="M725" s="77">
        <v>3.0</v>
      </c>
      <c r="N725" s="79">
        <v>4.0</v>
      </c>
      <c r="O725" s="84">
        <f t="shared" si="3"/>
        <v>5</v>
      </c>
      <c r="P725" s="24"/>
      <c r="Q725" s="89" t="s">
        <v>443</v>
      </c>
      <c r="R725" s="79">
        <v>255.0</v>
      </c>
      <c r="S725" s="86" t="s">
        <v>1769</v>
      </c>
      <c r="T725" s="79" t="s">
        <v>831</v>
      </c>
      <c r="U725" s="28"/>
      <c r="V725" s="90"/>
      <c r="W725" s="24"/>
      <c r="X725" s="51"/>
      <c r="Y725" s="31">
        <v>3.0</v>
      </c>
      <c r="Z725" s="32">
        <v>3.0</v>
      </c>
      <c r="AA725" s="24"/>
      <c r="AB725" s="33"/>
      <c r="AC725" s="33"/>
      <c r="AD725" s="33"/>
    </row>
    <row r="726" ht="15.0" customHeight="1">
      <c r="A726" s="71">
        <v>682.0</v>
      </c>
      <c r="B726" s="73" t="s">
        <v>4336</v>
      </c>
      <c r="C726" s="71" t="s">
        <v>582</v>
      </c>
      <c r="D726" s="73" t="s">
        <v>755</v>
      </c>
      <c r="E726" s="71" t="s">
        <v>551</v>
      </c>
      <c r="F726" s="73">
        <v>100.0</v>
      </c>
      <c r="G726" s="71">
        <v>2.0</v>
      </c>
      <c r="H726" s="88">
        <v>3.0</v>
      </c>
      <c r="I726" s="71">
        <v>3.0</v>
      </c>
      <c r="J726" s="73">
        <v>3.0</v>
      </c>
      <c r="K726" s="71">
        <v>23.0</v>
      </c>
      <c r="L726" s="76">
        <f t="shared" si="1"/>
        <v>15</v>
      </c>
      <c r="M726" s="77">
        <v>1.0</v>
      </c>
      <c r="N726" s="79">
        <v>1.0</v>
      </c>
      <c r="O726" s="84">
        <f t="shared" si="3"/>
        <v>5</v>
      </c>
      <c r="P726" s="24"/>
      <c r="Q726" s="89">
        <v>2.0</v>
      </c>
      <c r="R726" s="79">
        <v>100.0</v>
      </c>
      <c r="S726" s="86" t="s">
        <v>1920</v>
      </c>
      <c r="T726" s="79" t="s">
        <v>410</v>
      </c>
      <c r="U726" s="28"/>
      <c r="V726" s="90"/>
      <c r="W726" s="24"/>
      <c r="X726" s="51"/>
      <c r="Y726" s="31">
        <v>1.0</v>
      </c>
      <c r="Z726" s="32">
        <v>2.0</v>
      </c>
      <c r="AA726" s="24"/>
      <c r="AB726" s="33"/>
      <c r="AC726" s="33"/>
      <c r="AD726" s="33"/>
    </row>
    <row r="727" ht="15.0" customHeight="1">
      <c r="A727" s="71">
        <v>683.0</v>
      </c>
      <c r="B727" s="73" t="s">
        <v>4338</v>
      </c>
      <c r="C727" s="71" t="s">
        <v>582</v>
      </c>
      <c r="D727" s="73" t="s">
        <v>755</v>
      </c>
      <c r="E727" s="71" t="s">
        <v>551</v>
      </c>
      <c r="F727" s="73">
        <v>110.0</v>
      </c>
      <c r="G727" s="71">
        <v>3.0</v>
      </c>
      <c r="H727" s="73">
        <v>3.0</v>
      </c>
      <c r="I727" s="71">
        <v>4.0</v>
      </c>
      <c r="J727" s="73">
        <v>3.0</v>
      </c>
      <c r="K727" s="71">
        <v>29.0</v>
      </c>
      <c r="L727" s="76">
        <f t="shared" si="1"/>
        <v>19</v>
      </c>
      <c r="M727" s="77">
        <v>2.0</v>
      </c>
      <c r="N727" s="79">
        <v>2.0</v>
      </c>
      <c r="O727" s="84">
        <f t="shared" si="3"/>
        <v>5</v>
      </c>
      <c r="P727" s="24"/>
      <c r="Q727" s="77" t="s">
        <v>443</v>
      </c>
      <c r="R727" s="79">
        <v>160.0</v>
      </c>
      <c r="S727" s="86" t="s">
        <v>1920</v>
      </c>
      <c r="T727" s="79" t="s">
        <v>410</v>
      </c>
      <c r="U727" s="28"/>
      <c r="V727" s="90"/>
      <c r="W727" s="24"/>
      <c r="X727" s="51"/>
      <c r="Y727" s="31">
        <v>3.0</v>
      </c>
      <c r="Z727" s="32">
        <v>3.0</v>
      </c>
      <c r="AA727" s="24"/>
      <c r="AB727" s="33"/>
      <c r="AC727" s="33"/>
      <c r="AD727" s="33"/>
    </row>
    <row r="728" ht="15.0" customHeight="1">
      <c r="A728" s="34">
        <v>684.0</v>
      </c>
      <c r="B728" s="35" t="s">
        <v>4340</v>
      </c>
      <c r="C728" s="34" t="s">
        <v>582</v>
      </c>
      <c r="D728" s="35" t="s">
        <v>1150</v>
      </c>
      <c r="E728" s="34" t="s">
        <v>1199</v>
      </c>
      <c r="F728" s="35">
        <v>100.0</v>
      </c>
      <c r="G728" s="93">
        <v>2.0</v>
      </c>
      <c r="H728" s="35">
        <v>3.0</v>
      </c>
      <c r="I728" s="93">
        <v>3.0</v>
      </c>
      <c r="J728" s="53">
        <v>3.0</v>
      </c>
      <c r="K728" s="34">
        <v>49.0</v>
      </c>
      <c r="L728" s="39">
        <f t="shared" si="1"/>
        <v>16</v>
      </c>
      <c r="M728" s="40">
        <v>1.0</v>
      </c>
      <c r="N728" s="41">
        <v>1.0</v>
      </c>
      <c r="O728" s="43">
        <f t="shared" si="3"/>
        <v>7</v>
      </c>
      <c r="P728" s="24"/>
      <c r="Q728" s="54">
        <v>2.0</v>
      </c>
      <c r="R728" s="41">
        <v>100.0</v>
      </c>
      <c r="S728" s="45" t="s">
        <v>1933</v>
      </c>
      <c r="T728" s="41" t="s">
        <v>1506</v>
      </c>
      <c r="U728" s="28"/>
      <c r="V728" s="55"/>
      <c r="W728" s="24"/>
      <c r="X728" s="51"/>
      <c r="Y728" s="31">
        <v>1.0</v>
      </c>
      <c r="Z728" s="32">
        <v>2.0</v>
      </c>
      <c r="AA728" s="24"/>
      <c r="AB728" s="33"/>
      <c r="AC728" s="33"/>
      <c r="AD728" s="33"/>
    </row>
    <row r="729" ht="15.0" customHeight="1">
      <c r="A729" s="34">
        <v>685.0</v>
      </c>
      <c r="B729" s="35" t="s">
        <v>4343</v>
      </c>
      <c r="C729" s="34" t="s">
        <v>582</v>
      </c>
      <c r="D729" s="35" t="s">
        <v>1150</v>
      </c>
      <c r="E729" s="34" t="s">
        <v>1199</v>
      </c>
      <c r="F729" s="35">
        <v>100.0</v>
      </c>
      <c r="G729" s="34">
        <v>3.0</v>
      </c>
      <c r="H729" s="35">
        <v>3.0</v>
      </c>
      <c r="I729" s="34">
        <v>3.0</v>
      </c>
      <c r="J729" s="35">
        <v>3.0</v>
      </c>
      <c r="K729" s="34">
        <v>72.0</v>
      </c>
      <c r="L729" s="39">
        <f t="shared" si="1"/>
        <v>18</v>
      </c>
      <c r="M729" s="40">
        <v>2.0</v>
      </c>
      <c r="N729" s="41">
        <v>1.0</v>
      </c>
      <c r="O729" s="43">
        <f t="shared" si="3"/>
        <v>8</v>
      </c>
      <c r="P729" s="24"/>
      <c r="Q729" s="54" t="s">
        <v>443</v>
      </c>
      <c r="R729" s="41">
        <v>160.0</v>
      </c>
      <c r="S729" s="45" t="s">
        <v>1933</v>
      </c>
      <c r="T729" s="41" t="s">
        <v>1506</v>
      </c>
      <c r="U729" s="28"/>
      <c r="V729" s="55" t="s">
        <v>4345</v>
      </c>
      <c r="W729" s="24"/>
      <c r="X729" s="51"/>
      <c r="Y729" s="31">
        <v>3.0</v>
      </c>
      <c r="Z729" s="32">
        <v>3.0</v>
      </c>
      <c r="AA729" s="24"/>
      <c r="AB729" s="33"/>
      <c r="AC729" s="33"/>
      <c r="AD729" s="33"/>
    </row>
    <row r="730" ht="15.0" customHeight="1">
      <c r="A730" s="34">
        <v>686.0</v>
      </c>
      <c r="B730" s="35" t="s">
        <v>4347</v>
      </c>
      <c r="C730" s="34" t="s">
        <v>4348</v>
      </c>
      <c r="D730" s="35" t="s">
        <v>4349</v>
      </c>
      <c r="E730" s="34" t="s">
        <v>793</v>
      </c>
      <c r="F730" s="35">
        <v>90.0</v>
      </c>
      <c r="G730" s="34">
        <v>2.0</v>
      </c>
      <c r="H730" s="35">
        <v>2.0</v>
      </c>
      <c r="I730" s="34">
        <v>2.0</v>
      </c>
      <c r="J730" s="35">
        <v>2.0</v>
      </c>
      <c r="K730" s="34">
        <v>45.0</v>
      </c>
      <c r="L730" s="39">
        <f t="shared" si="1"/>
        <v>12</v>
      </c>
      <c r="M730" s="40">
        <v>1.0</v>
      </c>
      <c r="N730" s="41">
        <v>1.0</v>
      </c>
      <c r="O730" s="43">
        <f t="shared" si="3"/>
        <v>6</v>
      </c>
      <c r="P730" s="24"/>
      <c r="Q730" s="40">
        <v>2.0</v>
      </c>
      <c r="R730" s="41">
        <v>110.0</v>
      </c>
      <c r="S730" s="45" t="s">
        <v>2056</v>
      </c>
      <c r="T730" s="41" t="s">
        <v>153</v>
      </c>
      <c r="U730" s="28"/>
      <c r="V730" s="68" t="s">
        <v>4249</v>
      </c>
      <c r="W730" s="24"/>
      <c r="X730" s="51"/>
      <c r="Y730" s="31">
        <v>1.0</v>
      </c>
      <c r="Z730" s="32">
        <v>2.0</v>
      </c>
      <c r="AA730" s="24"/>
      <c r="AB730" s="33"/>
      <c r="AC730" s="33"/>
      <c r="AD730" s="33"/>
    </row>
    <row r="731" ht="15.0" customHeight="1">
      <c r="A731" s="71">
        <v>687.0</v>
      </c>
      <c r="B731" s="73" t="s">
        <v>4351</v>
      </c>
      <c r="C731" s="71" t="s">
        <v>4348</v>
      </c>
      <c r="D731" s="73" t="s">
        <v>4349</v>
      </c>
      <c r="E731" s="71" t="s">
        <v>793</v>
      </c>
      <c r="F731" s="73">
        <v>100.0</v>
      </c>
      <c r="G731" s="71">
        <v>3.0</v>
      </c>
      <c r="H731" s="73">
        <v>3.0</v>
      </c>
      <c r="I731" s="71">
        <v>3.0</v>
      </c>
      <c r="J731" s="73">
        <v>3.0</v>
      </c>
      <c r="K731" s="71">
        <v>78.0</v>
      </c>
      <c r="L731" s="76">
        <f t="shared" si="1"/>
        <v>18</v>
      </c>
      <c r="M731" s="77">
        <v>3.0</v>
      </c>
      <c r="N731" s="79">
        <v>2.0</v>
      </c>
      <c r="O731" s="84">
        <f t="shared" si="3"/>
        <v>9</v>
      </c>
      <c r="P731" s="24"/>
      <c r="Q731" s="89" t="s">
        <v>443</v>
      </c>
      <c r="R731" s="79">
        <v>220.0</v>
      </c>
      <c r="S731" s="86" t="s">
        <v>2056</v>
      </c>
      <c r="T731" s="79" t="s">
        <v>153</v>
      </c>
      <c r="U731" s="28"/>
      <c r="V731" s="90"/>
      <c r="W731" s="24"/>
      <c r="X731" s="51"/>
      <c r="Y731" s="31">
        <v>3.0</v>
      </c>
      <c r="Z731" s="32">
        <v>3.0</v>
      </c>
      <c r="AA731" s="24"/>
      <c r="AB731" s="33"/>
      <c r="AC731" s="33"/>
      <c r="AD731" s="33"/>
    </row>
    <row r="732" ht="15.0" customHeight="1">
      <c r="A732" s="71">
        <v>688.0</v>
      </c>
      <c r="B732" s="73" t="s">
        <v>4356</v>
      </c>
      <c r="C732" s="71" t="s">
        <v>1653</v>
      </c>
      <c r="D732" s="73" t="s">
        <v>4357</v>
      </c>
      <c r="E732" s="71" t="s">
        <v>937</v>
      </c>
      <c r="F732" s="73">
        <v>90.0</v>
      </c>
      <c r="G732" s="71">
        <v>2.0</v>
      </c>
      <c r="H732" s="73">
        <v>3.0</v>
      </c>
      <c r="I732" s="71">
        <v>2.0</v>
      </c>
      <c r="J732" s="88">
        <v>3.0</v>
      </c>
      <c r="K732" s="71">
        <v>50.0</v>
      </c>
      <c r="L732" s="76">
        <f t="shared" si="1"/>
        <v>14</v>
      </c>
      <c r="M732" s="77">
        <v>1.0</v>
      </c>
      <c r="N732" s="79">
        <v>3.0</v>
      </c>
      <c r="O732" s="84">
        <f t="shared" si="3"/>
        <v>8</v>
      </c>
      <c r="P732" s="24"/>
      <c r="Q732" s="77">
        <v>2.0</v>
      </c>
      <c r="R732" s="79">
        <v>180.0</v>
      </c>
      <c r="S732" s="86" t="s">
        <v>398</v>
      </c>
      <c r="T732" s="79" t="s">
        <v>154</v>
      </c>
      <c r="U732" s="28"/>
      <c r="V732" s="92"/>
      <c r="W732" s="24"/>
      <c r="X732" s="51"/>
      <c r="Y732" s="31">
        <v>1.0</v>
      </c>
      <c r="Z732" s="32">
        <v>2.0</v>
      </c>
      <c r="AA732" s="24"/>
      <c r="AB732" s="33"/>
      <c r="AC732" s="33"/>
      <c r="AD732" s="33"/>
    </row>
    <row r="733" ht="15.0" customHeight="1">
      <c r="A733" s="71">
        <v>689.0</v>
      </c>
      <c r="B733" s="73" t="s">
        <v>4359</v>
      </c>
      <c r="C733" s="71" t="s">
        <v>1653</v>
      </c>
      <c r="D733" s="73" t="s">
        <v>4357</v>
      </c>
      <c r="E733" s="71" t="s">
        <v>937</v>
      </c>
      <c r="F733" s="73">
        <v>100.0</v>
      </c>
      <c r="G733" s="71">
        <v>4.0</v>
      </c>
      <c r="H733" s="73">
        <v>4.0</v>
      </c>
      <c r="I733" s="71">
        <v>2.0</v>
      </c>
      <c r="J733" s="73">
        <v>3.0</v>
      </c>
      <c r="K733" s="71">
        <v>68.0</v>
      </c>
      <c r="L733" s="76">
        <f t="shared" si="1"/>
        <v>19</v>
      </c>
      <c r="M733" s="77">
        <v>3.0</v>
      </c>
      <c r="N733" s="79">
        <v>4.0</v>
      </c>
      <c r="O733" s="84">
        <f t="shared" si="3"/>
        <v>7</v>
      </c>
      <c r="P733" s="24"/>
      <c r="Q733" s="89" t="s">
        <v>443</v>
      </c>
      <c r="R733" s="79">
        <v>255.0</v>
      </c>
      <c r="S733" s="86" t="s">
        <v>398</v>
      </c>
      <c r="T733" s="79" t="s">
        <v>154</v>
      </c>
      <c r="U733" s="28"/>
      <c r="V733" s="90"/>
      <c r="W733" s="24"/>
      <c r="X733" s="51"/>
      <c r="Y733" s="31">
        <v>3.0</v>
      </c>
      <c r="Z733" s="32">
        <v>3.0</v>
      </c>
      <c r="AA733" s="24"/>
      <c r="AB733" s="33"/>
      <c r="AC733" s="33"/>
      <c r="AD733" s="33"/>
    </row>
    <row r="734" ht="15.0" customHeight="1">
      <c r="A734" s="34">
        <v>690.0</v>
      </c>
      <c r="B734" s="35" t="s">
        <v>4361</v>
      </c>
      <c r="C734" s="34" t="s">
        <v>1194</v>
      </c>
      <c r="D734" s="35" t="s">
        <v>4362</v>
      </c>
      <c r="E734" s="34" t="s">
        <v>455</v>
      </c>
      <c r="F734" s="35">
        <v>90.0</v>
      </c>
      <c r="G734" s="93">
        <v>3.0</v>
      </c>
      <c r="H734" s="53">
        <v>3.0</v>
      </c>
      <c r="I734" s="93">
        <v>3.0</v>
      </c>
      <c r="J734" s="53">
        <v>3.0</v>
      </c>
      <c r="K734" s="34">
        <v>30.0</v>
      </c>
      <c r="L734" s="39">
        <f t="shared" si="1"/>
        <v>16</v>
      </c>
      <c r="M734" s="40">
        <v>1.0</v>
      </c>
      <c r="N734" s="41">
        <v>1.0</v>
      </c>
      <c r="O734" s="43">
        <f t="shared" si="3"/>
        <v>5</v>
      </c>
      <c r="P734" s="24"/>
      <c r="Q734" s="40">
        <v>2.0</v>
      </c>
      <c r="R734" s="41">
        <v>75.0</v>
      </c>
      <c r="S734" s="45" t="s">
        <v>398</v>
      </c>
      <c r="T734" s="41" t="s">
        <v>2159</v>
      </c>
      <c r="U734" s="28"/>
      <c r="V734" s="55"/>
      <c r="W734" s="24"/>
      <c r="X734" s="51"/>
      <c r="Y734" s="31">
        <v>1.0</v>
      </c>
      <c r="Z734" s="32">
        <v>2.0</v>
      </c>
      <c r="AA734" s="24"/>
      <c r="AB734" s="33"/>
      <c r="AC734" s="33"/>
      <c r="AD734" s="33"/>
    </row>
    <row r="735" ht="15.0" customHeight="1">
      <c r="A735" s="34">
        <v>691.0</v>
      </c>
      <c r="B735" s="35" t="s">
        <v>4366</v>
      </c>
      <c r="C735" s="34" t="s">
        <v>4367</v>
      </c>
      <c r="D735" s="35" t="s">
        <v>4362</v>
      </c>
      <c r="E735" s="34" t="s">
        <v>455</v>
      </c>
      <c r="F735" s="35">
        <v>100.0</v>
      </c>
      <c r="G735" s="34">
        <v>3.0</v>
      </c>
      <c r="H735" s="35">
        <v>3.0</v>
      </c>
      <c r="I735" s="34">
        <v>4.0</v>
      </c>
      <c r="J735" s="35">
        <v>5.0</v>
      </c>
      <c r="K735" s="34">
        <v>44.0</v>
      </c>
      <c r="L735" s="39">
        <f t="shared" si="1"/>
        <v>20</v>
      </c>
      <c r="M735" s="40">
        <v>3.0</v>
      </c>
      <c r="N735" s="41">
        <v>3.0</v>
      </c>
      <c r="O735" s="43">
        <f t="shared" si="3"/>
        <v>5</v>
      </c>
      <c r="P735" s="24"/>
      <c r="Q735" s="54" t="s">
        <v>443</v>
      </c>
      <c r="R735" s="41">
        <v>245.0</v>
      </c>
      <c r="S735" s="45" t="s">
        <v>398</v>
      </c>
      <c r="T735" s="41" t="s">
        <v>157</v>
      </c>
      <c r="U735" s="28"/>
      <c r="V735" s="55"/>
      <c r="W735" s="24"/>
      <c r="X735" s="51"/>
      <c r="Y735" s="31">
        <v>3.0</v>
      </c>
      <c r="Z735" s="32">
        <v>3.0</v>
      </c>
      <c r="AA735" s="24"/>
      <c r="AB735" s="33"/>
      <c r="AC735" s="33"/>
      <c r="AD735" s="33"/>
    </row>
    <row r="736" ht="15.0" customHeight="1">
      <c r="A736" s="34">
        <v>692.0</v>
      </c>
      <c r="B736" s="35" t="s">
        <v>4368</v>
      </c>
      <c r="C736" s="34" t="s">
        <v>629</v>
      </c>
      <c r="D736" s="35" t="s">
        <v>876</v>
      </c>
      <c r="E736" s="34"/>
      <c r="F736" s="35">
        <v>90.0</v>
      </c>
      <c r="G736" s="34">
        <v>2.0</v>
      </c>
      <c r="H736" s="35">
        <v>3.0</v>
      </c>
      <c r="I736" s="93">
        <v>3.0</v>
      </c>
      <c r="J736" s="35">
        <v>3.0</v>
      </c>
      <c r="K736" s="34">
        <v>44.0</v>
      </c>
      <c r="L736" s="39">
        <f t="shared" si="1"/>
        <v>15</v>
      </c>
      <c r="M736" s="40">
        <v>1.0</v>
      </c>
      <c r="N736" s="41">
        <v>1.0</v>
      </c>
      <c r="O736" s="43">
        <f t="shared" si="3"/>
        <v>6</v>
      </c>
      <c r="P736" s="24"/>
      <c r="Q736" s="54">
        <v>2.0</v>
      </c>
      <c r="R736" s="41">
        <v>75.0</v>
      </c>
      <c r="S736" s="45" t="s">
        <v>398</v>
      </c>
      <c r="T736" s="41" t="s">
        <v>157</v>
      </c>
      <c r="U736" s="28"/>
      <c r="V736" s="55"/>
      <c r="W736" s="24"/>
      <c r="X736" s="51"/>
      <c r="Y736" s="31">
        <v>1.0</v>
      </c>
      <c r="Z736" s="32">
        <v>2.0</v>
      </c>
      <c r="AA736" s="24"/>
      <c r="AB736" s="33"/>
      <c r="AC736" s="33"/>
      <c r="AD736" s="33"/>
    </row>
    <row r="737" ht="15.0" customHeight="1">
      <c r="A737" s="71">
        <v>693.0</v>
      </c>
      <c r="B737" s="73" t="s">
        <v>4369</v>
      </c>
      <c r="C737" s="71" t="s">
        <v>629</v>
      </c>
      <c r="D737" s="73" t="s">
        <v>876</v>
      </c>
      <c r="E737" s="71"/>
      <c r="F737" s="73">
        <v>100.0</v>
      </c>
      <c r="G737" s="71">
        <v>3.0</v>
      </c>
      <c r="H737" s="73">
        <v>3.0</v>
      </c>
      <c r="I737" s="71">
        <v>5.0</v>
      </c>
      <c r="J737" s="73">
        <v>3.0</v>
      </c>
      <c r="K737" s="71">
        <v>59.0</v>
      </c>
      <c r="L737" s="76">
        <f t="shared" si="1"/>
        <v>20</v>
      </c>
      <c r="M737" s="77">
        <v>3.0</v>
      </c>
      <c r="N737" s="79">
        <v>3.0</v>
      </c>
      <c r="O737" s="84">
        <f t="shared" si="3"/>
        <v>5</v>
      </c>
      <c r="P737" s="24"/>
      <c r="Q737" s="89" t="s">
        <v>443</v>
      </c>
      <c r="R737" s="79">
        <v>245.0</v>
      </c>
      <c r="S737" s="86" t="s">
        <v>398</v>
      </c>
      <c r="T737" s="79" t="s">
        <v>156</v>
      </c>
      <c r="U737" s="28"/>
      <c r="V737" s="90"/>
      <c r="W737" s="24"/>
      <c r="X737" s="51"/>
      <c r="Y737" s="31">
        <v>3.0</v>
      </c>
      <c r="Z737" s="32">
        <v>3.0</v>
      </c>
      <c r="AA737" s="24"/>
      <c r="AB737" s="33"/>
      <c r="AC737" s="33"/>
      <c r="AD737" s="33"/>
    </row>
    <row r="738" ht="15.0" customHeight="1">
      <c r="A738" s="71">
        <v>694.0</v>
      </c>
      <c r="B738" s="73" t="s">
        <v>4371</v>
      </c>
      <c r="C738" s="71" t="s">
        <v>4372</v>
      </c>
      <c r="D738" s="73" t="s">
        <v>4373</v>
      </c>
      <c r="E738" s="71" t="s">
        <v>537</v>
      </c>
      <c r="F738" s="73">
        <v>90.0</v>
      </c>
      <c r="G738" s="71">
        <v>2.0</v>
      </c>
      <c r="H738" s="73">
        <v>2.0</v>
      </c>
      <c r="I738" s="71">
        <v>3.0</v>
      </c>
      <c r="J738" s="73">
        <v>2.0</v>
      </c>
      <c r="K738" s="71">
        <v>70.0</v>
      </c>
      <c r="L738" s="76">
        <f t="shared" si="1"/>
        <v>14</v>
      </c>
      <c r="M738" s="77">
        <v>1.0</v>
      </c>
      <c r="N738" s="79">
        <v>1.0</v>
      </c>
      <c r="O738" s="84">
        <f t="shared" si="3"/>
        <v>15</v>
      </c>
      <c r="P738" s="24"/>
      <c r="Q738" s="89">
        <v>2.0</v>
      </c>
      <c r="R738" s="79">
        <v>110.0</v>
      </c>
      <c r="S738" s="86" t="s">
        <v>1806</v>
      </c>
      <c r="T738" s="79" t="s">
        <v>156</v>
      </c>
      <c r="U738" s="28"/>
      <c r="V738" s="92" t="s">
        <v>4377</v>
      </c>
      <c r="W738" s="24"/>
      <c r="X738" s="51"/>
      <c r="Y738" s="31">
        <v>1.0</v>
      </c>
      <c r="Z738" s="32">
        <v>2.0</v>
      </c>
      <c r="AA738" s="24"/>
      <c r="AB738" s="33"/>
      <c r="AC738" s="33"/>
      <c r="AD738" s="33"/>
    </row>
    <row r="739" ht="15.0" customHeight="1">
      <c r="A739" s="71">
        <v>695.0</v>
      </c>
      <c r="B739" s="73" t="s">
        <v>4378</v>
      </c>
      <c r="C739" s="71" t="s">
        <v>4372</v>
      </c>
      <c r="D739" s="73" t="s">
        <v>4373</v>
      </c>
      <c r="E739" s="71" t="s">
        <v>537</v>
      </c>
      <c r="F739" s="73">
        <v>100.0</v>
      </c>
      <c r="G739" s="71">
        <v>2.0</v>
      </c>
      <c r="H739" s="73">
        <v>2.0</v>
      </c>
      <c r="I739" s="71">
        <v>4.0</v>
      </c>
      <c r="J739" s="73">
        <v>3.0</v>
      </c>
      <c r="K739" s="71">
        <v>109.0</v>
      </c>
      <c r="L739" s="76">
        <f t="shared" si="1"/>
        <v>18</v>
      </c>
      <c r="M739" s="77">
        <v>2.0</v>
      </c>
      <c r="N739" s="79">
        <v>2.0</v>
      </c>
      <c r="O739" s="84">
        <f t="shared" si="3"/>
        <v>18</v>
      </c>
      <c r="P739" s="24"/>
      <c r="Q739" s="77" t="s">
        <v>443</v>
      </c>
      <c r="R739" s="79">
        <v>225.0</v>
      </c>
      <c r="S739" s="86" t="s">
        <v>1806</v>
      </c>
      <c r="T739" s="79" t="s">
        <v>156</v>
      </c>
      <c r="U739" s="28"/>
      <c r="V739" s="87" t="s">
        <v>4377</v>
      </c>
      <c r="W739" s="24"/>
      <c r="X739" s="51"/>
      <c r="Y739" s="31">
        <v>3.0</v>
      </c>
      <c r="Z739" s="32">
        <v>3.0</v>
      </c>
      <c r="AA739" s="24"/>
      <c r="AB739" s="33"/>
      <c r="AC739" s="33"/>
      <c r="AD739" s="33"/>
    </row>
    <row r="740" ht="15.0" customHeight="1">
      <c r="A740" s="34">
        <v>696.0</v>
      </c>
      <c r="B740" s="35" t="s">
        <v>4381</v>
      </c>
      <c r="C740" s="34" t="s">
        <v>4382</v>
      </c>
      <c r="D740" s="35" t="s">
        <v>1135</v>
      </c>
      <c r="E740" s="34" t="s">
        <v>1139</v>
      </c>
      <c r="F740" s="53">
        <v>100.0</v>
      </c>
      <c r="G740" s="34">
        <v>3.0</v>
      </c>
      <c r="H740" s="35">
        <v>3.0</v>
      </c>
      <c r="I740" s="34">
        <v>2.0</v>
      </c>
      <c r="J740" s="35">
        <v>2.0</v>
      </c>
      <c r="K740" s="34">
        <v>48.0</v>
      </c>
      <c r="L740" s="39">
        <f t="shared" si="1"/>
        <v>15</v>
      </c>
      <c r="M740" s="40">
        <v>2.0</v>
      </c>
      <c r="N740" s="41">
        <v>3.0</v>
      </c>
      <c r="O740" s="43">
        <f t="shared" si="3"/>
        <v>7</v>
      </c>
      <c r="P740" s="24"/>
      <c r="Q740" s="54">
        <v>2.0</v>
      </c>
      <c r="R740" s="41">
        <v>255.0</v>
      </c>
      <c r="S740" s="45" t="s">
        <v>1964</v>
      </c>
      <c r="T740" s="41" t="s">
        <v>157</v>
      </c>
      <c r="U740" s="28"/>
      <c r="V740" s="55"/>
      <c r="W740" s="24"/>
      <c r="X740" s="51"/>
      <c r="Y740" s="31">
        <v>1.0</v>
      </c>
      <c r="Z740" s="32">
        <v>2.0</v>
      </c>
      <c r="AA740" s="24"/>
      <c r="AB740" s="33"/>
      <c r="AC740" s="33"/>
      <c r="AD740" s="33"/>
    </row>
    <row r="741" ht="15.0" customHeight="1">
      <c r="A741" s="34">
        <v>697.0</v>
      </c>
      <c r="B741" s="35" t="s">
        <v>4384</v>
      </c>
      <c r="C741" s="34" t="s">
        <v>4382</v>
      </c>
      <c r="D741" s="35" t="s">
        <v>1135</v>
      </c>
      <c r="E741" s="34" t="s">
        <v>1024</v>
      </c>
      <c r="F741" s="35">
        <v>100.0</v>
      </c>
      <c r="G741" s="34">
        <v>5.0</v>
      </c>
      <c r="H741" s="35">
        <v>5.0</v>
      </c>
      <c r="I741" s="34">
        <v>3.0</v>
      </c>
      <c r="J741" s="53">
        <v>3.0</v>
      </c>
      <c r="K741" s="34">
        <v>71.0</v>
      </c>
      <c r="L741" s="39">
        <f t="shared" si="1"/>
        <v>22</v>
      </c>
      <c r="M741" s="40">
        <v>5.0</v>
      </c>
      <c r="N741" s="41">
        <v>6.0</v>
      </c>
      <c r="O741" s="43">
        <f t="shared" si="3"/>
        <v>8</v>
      </c>
      <c r="P741" s="24"/>
      <c r="Q741" s="54" t="s">
        <v>443</v>
      </c>
      <c r="R741" s="41">
        <v>255.0</v>
      </c>
      <c r="S741" s="45" t="s">
        <v>1964</v>
      </c>
      <c r="T741" s="41" t="s">
        <v>157</v>
      </c>
      <c r="U741" s="28"/>
      <c r="V741" s="55"/>
      <c r="W741" s="24"/>
      <c r="X741" s="51"/>
      <c r="Y741" s="31">
        <v>3.0</v>
      </c>
      <c r="Z741" s="32">
        <v>3.0</v>
      </c>
      <c r="AA741" s="24"/>
      <c r="AB741" s="33"/>
      <c r="AC741" s="33"/>
      <c r="AD741" s="33"/>
    </row>
    <row r="742" ht="15.0" customHeight="1">
      <c r="A742" s="34">
        <v>698.0</v>
      </c>
      <c r="B742" s="35" t="s">
        <v>4387</v>
      </c>
      <c r="C742" s="34" t="s">
        <v>4388</v>
      </c>
      <c r="D742" s="35" t="s">
        <v>1013</v>
      </c>
      <c r="E742" s="34" t="s">
        <v>934</v>
      </c>
      <c r="F742" s="35">
        <v>100.0</v>
      </c>
      <c r="G742" s="93">
        <v>3.0</v>
      </c>
      <c r="H742" s="35">
        <v>2.0</v>
      </c>
      <c r="I742" s="34">
        <v>3.0</v>
      </c>
      <c r="J742" s="35">
        <v>3.0</v>
      </c>
      <c r="K742" s="34">
        <v>46.0</v>
      </c>
      <c r="L742" s="39">
        <f t="shared" si="1"/>
        <v>16</v>
      </c>
      <c r="M742" s="40">
        <v>3.0</v>
      </c>
      <c r="N742" s="41">
        <v>3.0</v>
      </c>
      <c r="O742" s="43">
        <f t="shared" si="3"/>
        <v>6</v>
      </c>
      <c r="P742" s="24"/>
      <c r="Q742" s="40">
        <v>2.0</v>
      </c>
      <c r="R742" s="41">
        <v>255.0</v>
      </c>
      <c r="S742" s="45" t="s">
        <v>1979</v>
      </c>
      <c r="T742" s="117" t="s">
        <v>156</v>
      </c>
      <c r="U742" s="28"/>
      <c r="V742" s="68"/>
      <c r="W742" s="24"/>
      <c r="X742" s="51"/>
      <c r="Y742" s="31">
        <v>1.0</v>
      </c>
      <c r="Z742" s="32">
        <v>2.0</v>
      </c>
      <c r="AA742" s="24"/>
      <c r="AB742" s="33"/>
      <c r="AC742" s="33"/>
      <c r="AD742" s="33"/>
    </row>
    <row r="743" ht="15.0" customHeight="1">
      <c r="A743" s="71">
        <v>699.0</v>
      </c>
      <c r="B743" s="73" t="s">
        <v>4390</v>
      </c>
      <c r="C743" s="71" t="s">
        <v>4388</v>
      </c>
      <c r="D743" s="73" t="s">
        <v>1013</v>
      </c>
      <c r="E743" s="71" t="s">
        <v>934</v>
      </c>
      <c r="F743" s="73">
        <v>120.0</v>
      </c>
      <c r="G743" s="71">
        <v>3.0</v>
      </c>
      <c r="H743" s="73">
        <v>3.0</v>
      </c>
      <c r="I743" s="71">
        <v>4.0</v>
      </c>
      <c r="J743" s="73">
        <v>3.0</v>
      </c>
      <c r="K743" s="71">
        <v>58.0</v>
      </c>
      <c r="L743" s="76">
        <f t="shared" si="1"/>
        <v>21</v>
      </c>
      <c r="M743" s="77">
        <v>5.0</v>
      </c>
      <c r="N743" s="79">
        <v>6.0</v>
      </c>
      <c r="O743" s="84">
        <f t="shared" si="3"/>
        <v>5</v>
      </c>
      <c r="P743" s="24"/>
      <c r="Q743" s="89" t="s">
        <v>443</v>
      </c>
      <c r="R743" s="79">
        <v>255.0</v>
      </c>
      <c r="S743" s="86" t="s">
        <v>1979</v>
      </c>
      <c r="T743" s="116" t="s">
        <v>156</v>
      </c>
      <c r="U743" s="28"/>
      <c r="V743" s="90"/>
      <c r="W743" s="24"/>
      <c r="X743" s="51"/>
      <c r="Y743" s="31">
        <v>3.0</v>
      </c>
      <c r="Z743" s="32">
        <v>3.0</v>
      </c>
      <c r="AA743" s="24"/>
      <c r="AB743" s="33"/>
      <c r="AC743" s="33"/>
      <c r="AD743" s="33"/>
    </row>
    <row r="744" ht="15.0" customHeight="1">
      <c r="A744" s="71">
        <v>700.0</v>
      </c>
      <c r="B744" s="73" t="s">
        <v>4393</v>
      </c>
      <c r="C744" s="71" t="s">
        <v>582</v>
      </c>
      <c r="D744" s="73" t="s">
        <v>628</v>
      </c>
      <c r="E744" s="71" t="s">
        <v>943</v>
      </c>
      <c r="F744" s="73">
        <v>100.0</v>
      </c>
      <c r="G744" s="71">
        <v>3.0</v>
      </c>
      <c r="H744" s="73">
        <v>3.0</v>
      </c>
      <c r="I744" s="71">
        <v>4.0</v>
      </c>
      <c r="J744" s="73">
        <v>5.0</v>
      </c>
      <c r="K744" s="71">
        <v>60.0</v>
      </c>
      <c r="L744" s="76">
        <f t="shared" si="1"/>
        <v>21</v>
      </c>
      <c r="M744" s="77">
        <v>2.0</v>
      </c>
      <c r="N744" s="79">
        <v>2.0</v>
      </c>
      <c r="O744" s="84">
        <f t="shared" si="3"/>
        <v>5</v>
      </c>
      <c r="P744" s="24"/>
      <c r="Q744" s="89" t="s">
        <v>443</v>
      </c>
      <c r="R744" s="79">
        <v>255.0</v>
      </c>
      <c r="S744" s="86" t="s">
        <v>1846</v>
      </c>
      <c r="T744" s="79" t="s">
        <v>157</v>
      </c>
      <c r="U744" s="28"/>
      <c r="V744" s="90" t="s">
        <v>938</v>
      </c>
      <c r="W744" s="24"/>
      <c r="X744" s="51"/>
      <c r="Y744" s="31">
        <v>3.0</v>
      </c>
      <c r="Z744" s="32">
        <v>3.0</v>
      </c>
      <c r="AA744" s="24"/>
      <c r="AB744" s="33"/>
      <c r="AC744" s="33"/>
      <c r="AD744" s="33"/>
    </row>
    <row r="745" ht="15.0" customHeight="1">
      <c r="A745" s="71">
        <v>701.0</v>
      </c>
      <c r="B745" s="73" t="s">
        <v>4396</v>
      </c>
      <c r="C745" s="71" t="s">
        <v>4397</v>
      </c>
      <c r="D745" s="73" t="s">
        <v>3762</v>
      </c>
      <c r="E745" s="71" t="s">
        <v>890</v>
      </c>
      <c r="F745" s="73">
        <v>100.0</v>
      </c>
      <c r="G745" s="71">
        <v>3.0</v>
      </c>
      <c r="H745" s="73">
        <v>3.0</v>
      </c>
      <c r="I745" s="71">
        <v>3.0</v>
      </c>
      <c r="J745" s="73">
        <v>3.0</v>
      </c>
      <c r="K745" s="71">
        <v>118.0</v>
      </c>
      <c r="L745" s="76">
        <f t="shared" si="1"/>
        <v>20</v>
      </c>
      <c r="M745" s="77">
        <v>2.0</v>
      </c>
      <c r="N745" s="79">
        <v>3.0</v>
      </c>
      <c r="O745" s="84">
        <f t="shared" si="3"/>
        <v>21</v>
      </c>
      <c r="P745" s="24"/>
      <c r="Q745" s="77">
        <v>4.0</v>
      </c>
      <c r="R745" s="79">
        <v>200.0</v>
      </c>
      <c r="S745" s="86" t="s">
        <v>1589</v>
      </c>
      <c r="T745" s="79" t="s">
        <v>153</v>
      </c>
      <c r="U745" s="28"/>
      <c r="V745" s="92" t="s">
        <v>4400</v>
      </c>
      <c r="W745" s="24"/>
      <c r="X745" s="51"/>
      <c r="Y745" s="31">
        <v>3.0</v>
      </c>
      <c r="Z745" s="32">
        <v>3.0</v>
      </c>
      <c r="AA745" s="24"/>
      <c r="AB745" s="33"/>
      <c r="AC745" s="33"/>
      <c r="AD745" s="33"/>
    </row>
    <row r="746" ht="15.0" customHeight="1">
      <c r="A746" s="34">
        <v>702.0</v>
      </c>
      <c r="B746" s="35" t="s">
        <v>4401</v>
      </c>
      <c r="C746" s="34" t="s">
        <v>4402</v>
      </c>
      <c r="D746" s="35" t="s">
        <v>4403</v>
      </c>
      <c r="E746" s="34" t="s">
        <v>947</v>
      </c>
      <c r="F746" s="35">
        <v>100.0</v>
      </c>
      <c r="G746" s="93">
        <v>3.0</v>
      </c>
      <c r="H746" s="53">
        <v>3.0</v>
      </c>
      <c r="I746" s="93">
        <v>3.0</v>
      </c>
      <c r="J746" s="35">
        <v>3.0</v>
      </c>
      <c r="K746" s="34">
        <v>101.0</v>
      </c>
      <c r="L746" s="39">
        <f t="shared" si="1"/>
        <v>19</v>
      </c>
      <c r="M746" s="40">
        <v>1.0</v>
      </c>
      <c r="N746" s="41">
        <v>1.0</v>
      </c>
      <c r="O746" s="43">
        <f t="shared" si="3"/>
        <v>16</v>
      </c>
      <c r="P746" s="24"/>
      <c r="Q746" s="54">
        <v>4.0</v>
      </c>
      <c r="R746" s="41">
        <v>120.0</v>
      </c>
      <c r="S746" s="45" t="s">
        <v>1589</v>
      </c>
      <c r="T746" s="41" t="s">
        <v>156</v>
      </c>
      <c r="U746" s="28"/>
      <c r="V746" s="68"/>
      <c r="W746" s="24"/>
      <c r="X746" s="51"/>
      <c r="Y746" s="31">
        <v>3.0</v>
      </c>
      <c r="Z746" s="32">
        <v>3.0</v>
      </c>
      <c r="AA746" s="24"/>
      <c r="AB746" s="33"/>
      <c r="AC746" s="33"/>
      <c r="AD746" s="33"/>
    </row>
    <row r="747" ht="15.0" customHeight="1">
      <c r="A747" s="34">
        <v>703.0</v>
      </c>
      <c r="B747" s="35" t="s">
        <v>4405</v>
      </c>
      <c r="C747" s="34" t="s">
        <v>4407</v>
      </c>
      <c r="D747" s="53" t="s">
        <v>583</v>
      </c>
      <c r="E747" s="34" t="s">
        <v>1139</v>
      </c>
      <c r="F747" s="35">
        <v>90.0</v>
      </c>
      <c r="G747" s="34">
        <v>2.0</v>
      </c>
      <c r="H747" s="35">
        <v>6.0</v>
      </c>
      <c r="I747" s="34">
        <v>2.0</v>
      </c>
      <c r="J747" s="35">
        <v>6.0</v>
      </c>
      <c r="K747" s="34">
        <v>50.0</v>
      </c>
      <c r="L747" s="39">
        <f t="shared" si="1"/>
        <v>20</v>
      </c>
      <c r="M747" s="40">
        <v>1.0</v>
      </c>
      <c r="N747" s="41">
        <v>1.0</v>
      </c>
      <c r="O747" s="43">
        <f t="shared" si="3"/>
        <v>5</v>
      </c>
      <c r="P747" s="24"/>
      <c r="Q747" s="40">
        <v>4.0</v>
      </c>
      <c r="R747" s="41">
        <v>240.0</v>
      </c>
      <c r="S747" s="45" t="s">
        <v>1589</v>
      </c>
      <c r="T747" s="41" t="s">
        <v>662</v>
      </c>
      <c r="U747" s="28"/>
      <c r="V747" s="55"/>
      <c r="W747" s="24"/>
      <c r="X747" s="51"/>
      <c r="Y747" s="31">
        <v>3.0</v>
      </c>
      <c r="Z747" s="32">
        <v>3.0</v>
      </c>
      <c r="AA747" s="24"/>
      <c r="AB747" s="33"/>
      <c r="AC747" s="33"/>
      <c r="AD747" s="33"/>
    </row>
    <row r="748" ht="15.0" customHeight="1">
      <c r="A748" s="34">
        <v>704.0</v>
      </c>
      <c r="B748" s="35" t="s">
        <v>4408</v>
      </c>
      <c r="C748" s="34" t="s">
        <v>577</v>
      </c>
      <c r="D748" s="53" t="s">
        <v>4409</v>
      </c>
      <c r="E748" s="34" t="s">
        <v>741</v>
      </c>
      <c r="F748" s="35">
        <v>90.0</v>
      </c>
      <c r="G748" s="34">
        <v>2.0</v>
      </c>
      <c r="H748" s="35">
        <v>2.0</v>
      </c>
      <c r="I748" s="34">
        <v>2.0</v>
      </c>
      <c r="J748" s="35">
        <v>3.0</v>
      </c>
      <c r="K748" s="34">
        <v>40.0</v>
      </c>
      <c r="L748" s="39">
        <f t="shared" si="1"/>
        <v>13</v>
      </c>
      <c r="M748" s="40">
        <v>1.0</v>
      </c>
      <c r="N748" s="41">
        <v>1.0</v>
      </c>
      <c r="O748" s="43">
        <f t="shared" si="3"/>
        <v>7</v>
      </c>
      <c r="P748" s="24"/>
      <c r="Q748" s="54">
        <v>2.0</v>
      </c>
      <c r="R748" s="41">
        <v>255.0</v>
      </c>
      <c r="S748" s="45" t="s">
        <v>398</v>
      </c>
      <c r="T748" s="41" t="s">
        <v>157</v>
      </c>
      <c r="U748" s="28"/>
      <c r="V748" s="55"/>
      <c r="W748" s="24"/>
      <c r="X748" s="51"/>
      <c r="Y748" s="31">
        <v>1.0</v>
      </c>
      <c r="Z748" s="32">
        <v>3.0</v>
      </c>
      <c r="AA748" s="24"/>
      <c r="AB748" s="33"/>
      <c r="AC748" s="33"/>
      <c r="AD748" s="33"/>
    </row>
    <row r="749" ht="15.0" customHeight="1">
      <c r="A749" s="71">
        <v>705.0</v>
      </c>
      <c r="B749" s="73" t="s">
        <v>4411</v>
      </c>
      <c r="C749" s="71" t="s">
        <v>577</v>
      </c>
      <c r="D749" s="73" t="s">
        <v>4409</v>
      </c>
      <c r="E749" s="71" t="s">
        <v>741</v>
      </c>
      <c r="F749" s="73">
        <v>100.0</v>
      </c>
      <c r="G749" s="71">
        <v>3.0</v>
      </c>
      <c r="H749" s="73">
        <v>2.0</v>
      </c>
      <c r="I749" s="71">
        <v>3.0</v>
      </c>
      <c r="J749" s="73">
        <v>4.0</v>
      </c>
      <c r="K749" s="71">
        <v>60.0</v>
      </c>
      <c r="L749" s="76">
        <f t="shared" si="1"/>
        <v>18</v>
      </c>
      <c r="M749" s="77">
        <v>2.0</v>
      </c>
      <c r="N749" s="79">
        <v>2.0</v>
      </c>
      <c r="O749" s="84">
        <f t="shared" si="3"/>
        <v>8</v>
      </c>
      <c r="P749" s="24"/>
      <c r="Q749" s="77" t="s">
        <v>443</v>
      </c>
      <c r="R749" s="79">
        <v>255.0</v>
      </c>
      <c r="S749" s="86" t="s">
        <v>2064</v>
      </c>
      <c r="T749" s="79" t="s">
        <v>443</v>
      </c>
      <c r="U749" s="28"/>
      <c r="V749" s="92"/>
      <c r="W749" s="24"/>
      <c r="X749" s="51"/>
      <c r="Y749" s="31">
        <v>2.0</v>
      </c>
      <c r="Z749" s="32">
        <v>3.0</v>
      </c>
      <c r="AA749" s="24"/>
      <c r="AB749" s="33"/>
      <c r="AC749" s="33"/>
      <c r="AD749" s="33"/>
    </row>
    <row r="750" ht="15.0" customHeight="1">
      <c r="A750" s="71">
        <v>706.0</v>
      </c>
      <c r="B750" s="73" t="s">
        <v>4414</v>
      </c>
      <c r="C750" s="71" t="s">
        <v>577</v>
      </c>
      <c r="D750" s="73" t="s">
        <v>4409</v>
      </c>
      <c r="E750" s="71" t="s">
        <v>741</v>
      </c>
      <c r="F750" s="73">
        <v>100.0</v>
      </c>
      <c r="G750" s="71">
        <v>4.0</v>
      </c>
      <c r="H750" s="73">
        <v>3.0</v>
      </c>
      <c r="I750" s="71">
        <v>4.0</v>
      </c>
      <c r="J750" s="73">
        <v>6.0</v>
      </c>
      <c r="K750" s="71">
        <v>80.0</v>
      </c>
      <c r="L750" s="76">
        <f t="shared" si="1"/>
        <v>23</v>
      </c>
      <c r="M750" s="77">
        <v>4.0</v>
      </c>
      <c r="N750" s="79">
        <v>5.0</v>
      </c>
      <c r="O750" s="84">
        <f t="shared" si="3"/>
        <v>10</v>
      </c>
      <c r="P750" s="24"/>
      <c r="Q750" s="89" t="s">
        <v>443</v>
      </c>
      <c r="R750" s="79">
        <v>255.0</v>
      </c>
      <c r="S750" s="86" t="s">
        <v>2064</v>
      </c>
      <c r="T750" s="116" t="s">
        <v>443</v>
      </c>
      <c r="U750" s="28"/>
      <c r="V750" s="90"/>
      <c r="W750" s="24"/>
      <c r="X750" s="51"/>
      <c r="Y750" s="31">
        <v>3.0</v>
      </c>
      <c r="Z750" s="32">
        <v>3.0</v>
      </c>
      <c r="AA750" s="24"/>
      <c r="AB750" s="33"/>
      <c r="AC750" s="33"/>
      <c r="AD750" s="33"/>
    </row>
    <row r="751" ht="15.0" customHeight="1">
      <c r="A751" s="71">
        <v>707.0</v>
      </c>
      <c r="B751" s="73" t="s">
        <v>4416</v>
      </c>
      <c r="C751" s="71" t="s">
        <v>3057</v>
      </c>
      <c r="D751" s="73" t="s">
        <v>968</v>
      </c>
      <c r="E751" s="71" t="s">
        <v>864</v>
      </c>
      <c r="F751" s="88">
        <v>100.0</v>
      </c>
      <c r="G751" s="71">
        <v>3.0</v>
      </c>
      <c r="H751" s="73">
        <v>3.0</v>
      </c>
      <c r="I751" s="71">
        <v>3.0</v>
      </c>
      <c r="J751" s="73">
        <v>3.0</v>
      </c>
      <c r="K751" s="71">
        <v>75.0</v>
      </c>
      <c r="L751" s="76">
        <f t="shared" si="1"/>
        <v>18</v>
      </c>
      <c r="M751" s="77">
        <v>1.0</v>
      </c>
      <c r="N751" s="79">
        <v>1.0</v>
      </c>
      <c r="O751" s="84">
        <f t="shared" si="3"/>
        <v>9</v>
      </c>
      <c r="P751" s="24"/>
      <c r="Q751" s="89">
        <v>4.0</v>
      </c>
      <c r="R751" s="79">
        <v>225.0</v>
      </c>
      <c r="S751" s="86" t="s">
        <v>1589</v>
      </c>
      <c r="T751" s="79" t="s">
        <v>154</v>
      </c>
      <c r="U751" s="28"/>
      <c r="V751" s="90"/>
      <c r="W751" s="24"/>
      <c r="X751" s="51"/>
      <c r="Y751" s="31">
        <v>3.0</v>
      </c>
      <c r="Z751" s="32">
        <v>3.0</v>
      </c>
      <c r="AA751" s="24"/>
      <c r="AB751" s="33"/>
      <c r="AC751" s="33"/>
      <c r="AD751" s="33"/>
    </row>
    <row r="752" ht="15.0" customHeight="1">
      <c r="A752" s="34">
        <v>708.0</v>
      </c>
      <c r="B752" s="35" t="s">
        <v>4419</v>
      </c>
      <c r="C752" s="34" t="s">
        <v>4420</v>
      </c>
      <c r="D752" s="35" t="s">
        <v>4421</v>
      </c>
      <c r="E752" s="34" t="s">
        <v>753</v>
      </c>
      <c r="F752" s="35">
        <v>90.0</v>
      </c>
      <c r="G752" s="34">
        <v>3.0</v>
      </c>
      <c r="H752" s="35">
        <v>2.0</v>
      </c>
      <c r="I752" s="34">
        <v>2.0</v>
      </c>
      <c r="J752" s="53">
        <v>3.0</v>
      </c>
      <c r="K752" s="34">
        <v>38.0</v>
      </c>
      <c r="L752" s="39">
        <f t="shared" si="1"/>
        <v>14</v>
      </c>
      <c r="M752" s="40">
        <v>1.0</v>
      </c>
      <c r="N752" s="41">
        <v>1.0</v>
      </c>
      <c r="O752" s="43">
        <f t="shared" si="3"/>
        <v>5</v>
      </c>
      <c r="P752" s="24"/>
      <c r="Q752" s="40">
        <v>2.0</v>
      </c>
      <c r="R752" s="41">
        <v>180.0</v>
      </c>
      <c r="S752" s="45" t="s">
        <v>1144</v>
      </c>
      <c r="T752" s="41" t="s">
        <v>970</v>
      </c>
      <c r="U752" s="28"/>
      <c r="V752" s="68"/>
      <c r="W752" s="24"/>
      <c r="X752" s="51"/>
      <c r="Y752" s="31">
        <v>1.0</v>
      </c>
      <c r="Z752" s="32">
        <v>2.0</v>
      </c>
      <c r="AA752" s="24"/>
      <c r="AB752" s="33"/>
      <c r="AC752" s="33"/>
      <c r="AD752" s="33"/>
    </row>
    <row r="753" ht="15.0" customHeight="1">
      <c r="A753" s="34">
        <v>709.0</v>
      </c>
      <c r="B753" s="35" t="s">
        <v>4423</v>
      </c>
      <c r="C753" s="34" t="s">
        <v>4420</v>
      </c>
      <c r="D753" s="35" t="s">
        <v>4421</v>
      </c>
      <c r="E753" s="34" t="s">
        <v>753</v>
      </c>
      <c r="F753" s="35">
        <v>100.0</v>
      </c>
      <c r="G753" s="34">
        <v>4.0</v>
      </c>
      <c r="H753" s="35">
        <v>3.0</v>
      </c>
      <c r="I753" s="93">
        <v>3.0</v>
      </c>
      <c r="J753" s="35">
        <v>3.0</v>
      </c>
      <c r="K753" s="93">
        <v>56.0</v>
      </c>
      <c r="L753" s="39">
        <f t="shared" si="1"/>
        <v>19</v>
      </c>
      <c r="M753" s="40">
        <v>3.0</v>
      </c>
      <c r="N753" s="41">
        <v>3.0</v>
      </c>
      <c r="O753" s="43">
        <f t="shared" si="3"/>
        <v>5</v>
      </c>
      <c r="P753" s="24"/>
      <c r="Q753" s="54" t="s">
        <v>443</v>
      </c>
      <c r="R753" s="41">
        <v>240.0</v>
      </c>
      <c r="S753" s="45" t="s">
        <v>1144</v>
      </c>
      <c r="T753" s="41" t="s">
        <v>970</v>
      </c>
      <c r="U753" s="28"/>
      <c r="V753" s="55"/>
      <c r="W753" s="24"/>
      <c r="X753" s="51"/>
      <c r="Y753" s="31">
        <v>3.0</v>
      </c>
      <c r="Z753" s="32">
        <v>3.0</v>
      </c>
      <c r="AA753" s="24"/>
      <c r="AB753" s="33"/>
      <c r="AC753" s="33"/>
      <c r="AD753" s="33"/>
    </row>
    <row r="754" ht="15.0" customHeight="1">
      <c r="A754" s="34">
        <v>710.0</v>
      </c>
      <c r="B754" s="35" t="s">
        <v>4425</v>
      </c>
      <c r="C754" s="34" t="s">
        <v>4420</v>
      </c>
      <c r="D754" s="35" t="s">
        <v>4427</v>
      </c>
      <c r="E754" s="34" t="s">
        <v>803</v>
      </c>
      <c r="F754" s="35">
        <v>90.0</v>
      </c>
      <c r="G754" s="34">
        <v>3.0</v>
      </c>
      <c r="H754" s="35">
        <v>3.0</v>
      </c>
      <c r="I754" s="34">
        <v>2.0</v>
      </c>
      <c r="J754" s="35">
        <v>2.0</v>
      </c>
      <c r="K754" s="34">
        <v>56.0</v>
      </c>
      <c r="L754" s="39">
        <f t="shared" si="1"/>
        <v>15</v>
      </c>
      <c r="M754" s="40">
        <v>1.0</v>
      </c>
      <c r="N754" s="41">
        <v>1.0</v>
      </c>
      <c r="O754" s="43">
        <f t="shared" si="3"/>
        <v>10</v>
      </c>
      <c r="P754" s="24"/>
      <c r="Q754" s="40">
        <v>2.0</v>
      </c>
      <c r="R754" s="41">
        <v>180.0</v>
      </c>
      <c r="S754" s="45" t="s">
        <v>1144</v>
      </c>
      <c r="T754" s="41" t="s">
        <v>1127</v>
      </c>
      <c r="U754" s="28"/>
      <c r="V754" s="68"/>
      <c r="W754" s="24"/>
      <c r="X754" s="51"/>
      <c r="Y754" s="31">
        <v>1.0</v>
      </c>
      <c r="Z754" s="32">
        <v>2.0</v>
      </c>
      <c r="AA754" s="24"/>
      <c r="AB754" s="33"/>
      <c r="AC754" s="33"/>
      <c r="AD754" s="33"/>
    </row>
    <row r="755" ht="15.0" customHeight="1">
      <c r="A755" s="71">
        <v>710.0</v>
      </c>
      <c r="B755" s="73" t="s">
        <v>4429</v>
      </c>
      <c r="C755" s="71" t="s">
        <v>4420</v>
      </c>
      <c r="D755" s="73" t="s">
        <v>4427</v>
      </c>
      <c r="E755" s="71" t="s">
        <v>803</v>
      </c>
      <c r="F755" s="73">
        <v>90.0</v>
      </c>
      <c r="G755" s="71">
        <v>3.0</v>
      </c>
      <c r="H755" s="73">
        <v>3.0</v>
      </c>
      <c r="I755" s="71">
        <v>2.0</v>
      </c>
      <c r="J755" s="73">
        <v>2.0</v>
      </c>
      <c r="K755" s="71">
        <v>51.0</v>
      </c>
      <c r="L755" s="76">
        <v>14.0</v>
      </c>
      <c r="M755" s="77">
        <v>1.0</v>
      </c>
      <c r="N755" s="79">
        <v>1.0</v>
      </c>
      <c r="O755" s="84">
        <f t="shared" si="3"/>
        <v>8</v>
      </c>
      <c r="P755" s="24"/>
      <c r="Q755" s="89">
        <v>2.0</v>
      </c>
      <c r="R755" s="79">
        <v>180.0</v>
      </c>
      <c r="S755" s="86" t="s">
        <v>1144</v>
      </c>
      <c r="T755" s="79" t="s">
        <v>1127</v>
      </c>
      <c r="U755" s="28"/>
      <c r="V755" s="90"/>
      <c r="W755" s="24"/>
      <c r="X755" s="51"/>
      <c r="Y755" s="31">
        <v>1.0</v>
      </c>
      <c r="Z755" s="32">
        <v>2.0</v>
      </c>
      <c r="AA755" s="24"/>
      <c r="AB755" s="33"/>
      <c r="AC755" s="33"/>
      <c r="AD755" s="33"/>
    </row>
    <row r="756" ht="15.0" customHeight="1">
      <c r="A756" s="71">
        <v>710.0</v>
      </c>
      <c r="B756" s="73" t="s">
        <v>4430</v>
      </c>
      <c r="C756" s="71" t="s">
        <v>4420</v>
      </c>
      <c r="D756" s="73" t="s">
        <v>4427</v>
      </c>
      <c r="E756" s="150" t="s">
        <v>803</v>
      </c>
      <c r="F756" s="73">
        <v>90.0</v>
      </c>
      <c r="G756" s="71">
        <v>3.0</v>
      </c>
      <c r="H756" s="73">
        <v>3.0</v>
      </c>
      <c r="I756" s="71">
        <v>2.0</v>
      </c>
      <c r="J756" s="73">
        <v>2.0</v>
      </c>
      <c r="K756" s="71">
        <v>46.0</v>
      </c>
      <c r="L756" s="76">
        <v>14.0</v>
      </c>
      <c r="M756" s="77">
        <v>1.0</v>
      </c>
      <c r="N756" s="79">
        <v>1.0</v>
      </c>
      <c r="O756" s="84">
        <f t="shared" si="3"/>
        <v>6</v>
      </c>
      <c r="P756" s="24"/>
      <c r="Q756" s="77">
        <v>2.0</v>
      </c>
      <c r="R756" s="79">
        <v>180.0</v>
      </c>
      <c r="S756" s="86" t="s">
        <v>1144</v>
      </c>
      <c r="T756" s="79" t="s">
        <v>1127</v>
      </c>
      <c r="U756" s="28"/>
      <c r="V756" s="90"/>
      <c r="W756" s="24"/>
      <c r="X756" s="51"/>
      <c r="Y756" s="31">
        <v>1.0</v>
      </c>
      <c r="Z756" s="32">
        <v>2.0</v>
      </c>
      <c r="AA756" s="24"/>
      <c r="AB756" s="33"/>
      <c r="AC756" s="33"/>
      <c r="AD756" s="33"/>
    </row>
    <row r="757" ht="15.0" customHeight="1">
      <c r="A757" s="71">
        <v>710.0</v>
      </c>
      <c r="B757" s="73" t="s">
        <v>4434</v>
      </c>
      <c r="C757" s="71" t="s">
        <v>4420</v>
      </c>
      <c r="D757" s="73" t="s">
        <v>4427</v>
      </c>
      <c r="E757" s="150" t="s">
        <v>803</v>
      </c>
      <c r="F757" s="88">
        <v>100.0</v>
      </c>
      <c r="G757" s="71">
        <v>3.0</v>
      </c>
      <c r="H757" s="73">
        <v>3.0</v>
      </c>
      <c r="I757" s="71">
        <v>2.0</v>
      </c>
      <c r="J757" s="73">
        <v>2.0</v>
      </c>
      <c r="K757" s="71">
        <v>41.0</v>
      </c>
      <c r="L757" s="76">
        <v>14.0</v>
      </c>
      <c r="M757" s="77">
        <v>2.0</v>
      </c>
      <c r="N757" s="79">
        <v>2.0</v>
      </c>
      <c r="O757" s="84">
        <f t="shared" si="3"/>
        <v>5</v>
      </c>
      <c r="P757" s="24"/>
      <c r="Q757" s="89">
        <v>2.0</v>
      </c>
      <c r="R757" s="79">
        <v>180.0</v>
      </c>
      <c r="S757" s="86" t="s">
        <v>1144</v>
      </c>
      <c r="T757" s="79" t="s">
        <v>1127</v>
      </c>
      <c r="U757" s="28"/>
      <c r="V757" s="90"/>
      <c r="W757" s="24"/>
      <c r="X757" s="51"/>
      <c r="Y757" s="31">
        <v>1.0</v>
      </c>
      <c r="Z757" s="32">
        <v>2.0</v>
      </c>
      <c r="AA757" s="24"/>
      <c r="AB757" s="33"/>
      <c r="AC757" s="33"/>
      <c r="AD757" s="33"/>
    </row>
    <row r="758" ht="15.0" customHeight="1">
      <c r="A758" s="34">
        <v>711.0</v>
      </c>
      <c r="B758" s="35" t="s">
        <v>4435</v>
      </c>
      <c r="C758" s="34" t="s">
        <v>4420</v>
      </c>
      <c r="D758" s="35" t="s">
        <v>4427</v>
      </c>
      <c r="E758" s="120" t="s">
        <v>803</v>
      </c>
      <c r="F758" s="35">
        <v>90.0</v>
      </c>
      <c r="G758" s="34">
        <v>3.0</v>
      </c>
      <c r="H758" s="35">
        <v>5.0</v>
      </c>
      <c r="I758" s="34">
        <v>2.0</v>
      </c>
      <c r="J758" s="35">
        <v>3.0</v>
      </c>
      <c r="K758" s="34">
        <v>99.0</v>
      </c>
      <c r="L758" s="39">
        <f>VLOOKUP(K758,$AB$702:$AD$711,3,TRUE())+VLOOKUP(F758,$AC$702:$AD$711,2,TRUE())+SUM(G758:J758)</f>
        <v>19</v>
      </c>
      <c r="M758" s="40">
        <v>1.0</v>
      </c>
      <c r="N758" s="41">
        <v>1.0</v>
      </c>
      <c r="O758" s="43">
        <f t="shared" si="3"/>
        <v>15</v>
      </c>
      <c r="P758" s="24"/>
      <c r="Q758" s="54" t="s">
        <v>443</v>
      </c>
      <c r="R758" s="41">
        <v>240.0</v>
      </c>
      <c r="S758" s="45" t="s">
        <v>1144</v>
      </c>
      <c r="T758" s="41" t="s">
        <v>1127</v>
      </c>
      <c r="U758" s="28"/>
      <c r="V758" s="55"/>
      <c r="W758" s="24"/>
      <c r="X758" s="51"/>
      <c r="Y758" s="31">
        <v>3.0</v>
      </c>
      <c r="Z758" s="32">
        <v>3.0</v>
      </c>
      <c r="AA758" s="24"/>
      <c r="AB758" s="33"/>
      <c r="AC758" s="33"/>
      <c r="AD758" s="33"/>
    </row>
    <row r="759" ht="15.0" customHeight="1">
      <c r="A759" s="34">
        <v>711.0</v>
      </c>
      <c r="B759" s="35" t="s">
        <v>4440</v>
      </c>
      <c r="C759" s="34" t="s">
        <v>4420</v>
      </c>
      <c r="D759" s="35" t="s">
        <v>4427</v>
      </c>
      <c r="E759" s="34" t="s">
        <v>803</v>
      </c>
      <c r="F759" s="35">
        <v>100.0</v>
      </c>
      <c r="G759" s="34">
        <v>3.0</v>
      </c>
      <c r="H759" s="35">
        <v>5.0</v>
      </c>
      <c r="I759" s="93">
        <v>3.0</v>
      </c>
      <c r="J759" s="35">
        <v>3.0</v>
      </c>
      <c r="K759" s="34">
        <v>84.0</v>
      </c>
      <c r="L759" s="39">
        <v>19.0</v>
      </c>
      <c r="M759" s="40">
        <v>2.0</v>
      </c>
      <c r="N759" s="41">
        <v>2.0</v>
      </c>
      <c r="O759" s="43">
        <f t="shared" si="3"/>
        <v>11</v>
      </c>
      <c r="P759" s="24"/>
      <c r="Q759" s="40" t="s">
        <v>443</v>
      </c>
      <c r="R759" s="41">
        <v>240.0</v>
      </c>
      <c r="S759" s="45" t="s">
        <v>1144</v>
      </c>
      <c r="T759" s="41" t="s">
        <v>1127</v>
      </c>
      <c r="U759" s="28"/>
      <c r="V759" s="55"/>
      <c r="W759" s="24"/>
      <c r="X759" s="51"/>
      <c r="Y759" s="31">
        <v>3.0</v>
      </c>
      <c r="Z759" s="32">
        <v>3.0</v>
      </c>
      <c r="AA759" s="24"/>
      <c r="AB759" s="33"/>
      <c r="AC759" s="33"/>
      <c r="AD759" s="33"/>
    </row>
    <row r="760" ht="15.0" customHeight="1">
      <c r="A760" s="34">
        <v>711.0</v>
      </c>
      <c r="B760" s="35" t="s">
        <v>4442</v>
      </c>
      <c r="C760" s="34" t="s">
        <v>4420</v>
      </c>
      <c r="D760" s="35" t="s">
        <v>4427</v>
      </c>
      <c r="E760" s="34" t="s">
        <v>803</v>
      </c>
      <c r="F760" s="35">
        <v>100.0</v>
      </c>
      <c r="G760" s="34">
        <v>3.0</v>
      </c>
      <c r="H760" s="35">
        <v>5.0</v>
      </c>
      <c r="I760" s="34">
        <v>2.0</v>
      </c>
      <c r="J760" s="35">
        <v>3.0</v>
      </c>
      <c r="K760" s="34">
        <v>69.0</v>
      </c>
      <c r="L760" s="39">
        <v>19.0</v>
      </c>
      <c r="M760" s="40">
        <v>2.0</v>
      </c>
      <c r="N760" s="41">
        <v>2.0</v>
      </c>
      <c r="O760" s="43">
        <f t="shared" si="3"/>
        <v>7</v>
      </c>
      <c r="P760" s="24"/>
      <c r="Q760" s="54" t="s">
        <v>443</v>
      </c>
      <c r="R760" s="41">
        <v>240.0</v>
      </c>
      <c r="S760" s="45" t="s">
        <v>1144</v>
      </c>
      <c r="T760" s="41" t="s">
        <v>1127</v>
      </c>
      <c r="U760" s="28"/>
      <c r="V760" s="55"/>
      <c r="W760" s="24"/>
      <c r="X760" s="51"/>
      <c r="Y760" s="31">
        <v>3.0</v>
      </c>
      <c r="Z760" s="32">
        <v>3.0</v>
      </c>
      <c r="AA760" s="24"/>
      <c r="AB760" s="33"/>
      <c r="AC760" s="33"/>
      <c r="AD760" s="33"/>
    </row>
    <row r="761" ht="15.0" customHeight="1">
      <c r="A761" s="71">
        <v>711.0</v>
      </c>
      <c r="B761" s="73" t="s">
        <v>4443</v>
      </c>
      <c r="C761" s="71" t="s">
        <v>4420</v>
      </c>
      <c r="D761" s="73" t="s">
        <v>4427</v>
      </c>
      <c r="E761" s="71" t="s">
        <v>803</v>
      </c>
      <c r="F761" s="73">
        <v>100.0</v>
      </c>
      <c r="G761" s="71">
        <v>4.0</v>
      </c>
      <c r="H761" s="73">
        <v>5.0</v>
      </c>
      <c r="I761" s="71">
        <v>2.0</v>
      </c>
      <c r="J761" s="73">
        <v>3.0</v>
      </c>
      <c r="K761" s="71">
        <v>54.0</v>
      </c>
      <c r="L761" s="76">
        <v>19.0</v>
      </c>
      <c r="M761" s="77">
        <v>3.0</v>
      </c>
      <c r="N761" s="79">
        <v>3.0</v>
      </c>
      <c r="O761" s="84">
        <f t="shared" si="3"/>
        <v>5</v>
      </c>
      <c r="P761" s="24"/>
      <c r="Q761" s="89" t="s">
        <v>443</v>
      </c>
      <c r="R761" s="79">
        <v>240.0</v>
      </c>
      <c r="S761" s="118" t="s">
        <v>1144</v>
      </c>
      <c r="T761" s="79" t="s">
        <v>1127</v>
      </c>
      <c r="U761" s="28"/>
      <c r="V761" s="90"/>
      <c r="W761" s="24"/>
      <c r="X761" s="51"/>
      <c r="Y761" s="31">
        <v>3.0</v>
      </c>
      <c r="Z761" s="32">
        <v>3.0</v>
      </c>
      <c r="AA761" s="24"/>
      <c r="AB761" s="33"/>
      <c r="AC761" s="33"/>
      <c r="AD761" s="33"/>
    </row>
    <row r="762" ht="15.0" customHeight="1">
      <c r="A762" s="71">
        <v>712.0</v>
      </c>
      <c r="B762" s="73" t="s">
        <v>4446</v>
      </c>
      <c r="C762" s="71" t="s">
        <v>610</v>
      </c>
      <c r="D762" s="73" t="s">
        <v>4447</v>
      </c>
      <c r="E762" s="71" t="s">
        <v>1139</v>
      </c>
      <c r="F762" s="73">
        <v>90.0</v>
      </c>
      <c r="G762" s="71">
        <v>3.0</v>
      </c>
      <c r="H762" s="73">
        <v>3.0</v>
      </c>
      <c r="I762" s="71">
        <v>2.0</v>
      </c>
      <c r="J762" s="73">
        <v>2.0</v>
      </c>
      <c r="K762" s="71">
        <v>28.0</v>
      </c>
      <c r="L762" s="76">
        <f t="shared" ref="L762:L796" si="4">VLOOKUP(K762,$AB$702:$AD$711,3,TRUE())+VLOOKUP(F762,$AC$702:$AD$711,2,TRUE())+SUM(G762:J762)</f>
        <v>14</v>
      </c>
      <c r="M762" s="77">
        <v>2.0</v>
      </c>
      <c r="N762" s="79">
        <v>4.0</v>
      </c>
      <c r="O762" s="84">
        <f t="shared" si="3"/>
        <v>5</v>
      </c>
      <c r="P762" s="24"/>
      <c r="Q762" s="77">
        <v>2.0</v>
      </c>
      <c r="R762" s="79">
        <v>110.0</v>
      </c>
      <c r="S762" s="86" t="s">
        <v>398</v>
      </c>
      <c r="T762" s="79" t="s">
        <v>154</v>
      </c>
      <c r="U762" s="28"/>
      <c r="V762" s="92"/>
      <c r="W762" s="24"/>
      <c r="X762" s="51"/>
      <c r="Y762" s="31">
        <v>1.0</v>
      </c>
      <c r="Z762" s="32">
        <v>2.0</v>
      </c>
      <c r="AA762" s="24"/>
      <c r="AB762" s="33"/>
      <c r="AC762" s="33"/>
      <c r="AD762" s="33"/>
    </row>
    <row r="763" ht="15.0" customHeight="1">
      <c r="A763" s="71">
        <v>713.0</v>
      </c>
      <c r="B763" s="73" t="s">
        <v>4450</v>
      </c>
      <c r="C763" s="71" t="s">
        <v>610</v>
      </c>
      <c r="D763" s="73" t="s">
        <v>4447</v>
      </c>
      <c r="E763" s="71" t="s">
        <v>1139</v>
      </c>
      <c r="F763" s="73">
        <v>100.0</v>
      </c>
      <c r="G763" s="71">
        <v>5.0</v>
      </c>
      <c r="H763" s="73">
        <v>8.0</v>
      </c>
      <c r="I763" s="71">
        <v>2.0</v>
      </c>
      <c r="J763" s="73">
        <v>2.0</v>
      </c>
      <c r="K763" s="71">
        <v>28.0</v>
      </c>
      <c r="L763" s="76">
        <f t="shared" si="4"/>
        <v>22</v>
      </c>
      <c r="M763" s="77">
        <v>4.0</v>
      </c>
      <c r="N763" s="79">
        <v>9.0</v>
      </c>
      <c r="O763" s="84">
        <f t="shared" si="3"/>
        <v>5</v>
      </c>
      <c r="P763" s="24"/>
      <c r="Q763" s="89" t="s">
        <v>443</v>
      </c>
      <c r="R763" s="79">
        <v>245.0</v>
      </c>
      <c r="S763" s="86" t="s">
        <v>398</v>
      </c>
      <c r="T763" s="79" t="s">
        <v>154</v>
      </c>
      <c r="U763" s="28"/>
      <c r="V763" s="90"/>
      <c r="W763" s="24"/>
      <c r="X763" s="51"/>
      <c r="Y763" s="31">
        <v>3.0</v>
      </c>
      <c r="Z763" s="32">
        <v>3.0</v>
      </c>
      <c r="AA763" s="24"/>
      <c r="AB763" s="33"/>
      <c r="AC763" s="33"/>
      <c r="AD763" s="33"/>
    </row>
    <row r="764" ht="15.0" customHeight="1">
      <c r="A764" s="34">
        <v>714.0</v>
      </c>
      <c r="B764" s="35" t="s">
        <v>4454</v>
      </c>
      <c r="C764" s="34" t="s">
        <v>4456</v>
      </c>
      <c r="D764" s="35" t="s">
        <v>4457</v>
      </c>
      <c r="E764" s="34" t="s">
        <v>1169</v>
      </c>
      <c r="F764" s="35">
        <v>90.0</v>
      </c>
      <c r="G764" s="34">
        <v>2.0</v>
      </c>
      <c r="H764" s="35">
        <v>2.0</v>
      </c>
      <c r="I764" s="34">
        <v>2.0</v>
      </c>
      <c r="J764" s="35">
        <v>2.0</v>
      </c>
      <c r="K764" s="34">
        <v>55.0</v>
      </c>
      <c r="L764" s="39">
        <f t="shared" si="4"/>
        <v>12</v>
      </c>
      <c r="M764" s="40">
        <v>1.0</v>
      </c>
      <c r="N764" s="41">
        <v>1.0</v>
      </c>
      <c r="O764" s="43">
        <f t="shared" si="3"/>
        <v>9</v>
      </c>
      <c r="P764" s="24"/>
      <c r="Q764" s="54">
        <v>2.0</v>
      </c>
      <c r="R764" s="41">
        <v>110.0</v>
      </c>
      <c r="S764" s="45" t="s">
        <v>398</v>
      </c>
      <c r="T764" s="41" t="s">
        <v>156</v>
      </c>
      <c r="U764" s="28"/>
      <c r="V764" s="55"/>
      <c r="W764" s="24"/>
      <c r="X764" s="51"/>
      <c r="Y764" s="31">
        <v>1.0</v>
      </c>
      <c r="Z764" s="32">
        <v>2.0</v>
      </c>
      <c r="AA764" s="24"/>
      <c r="AB764" s="33"/>
      <c r="AC764" s="33"/>
      <c r="AD764" s="33"/>
    </row>
    <row r="765" ht="15.0" customHeight="1">
      <c r="A765" s="34">
        <v>715.0</v>
      </c>
      <c r="B765" s="35" t="s">
        <v>4461</v>
      </c>
      <c r="C765" s="34" t="s">
        <v>4456</v>
      </c>
      <c r="D765" s="35" t="s">
        <v>4457</v>
      </c>
      <c r="E765" s="34" t="s">
        <v>1169</v>
      </c>
      <c r="F765" s="35">
        <v>100.0</v>
      </c>
      <c r="G765" s="34">
        <v>3.0</v>
      </c>
      <c r="H765" s="35">
        <v>3.0</v>
      </c>
      <c r="I765" s="34">
        <v>4.0</v>
      </c>
      <c r="J765" s="35">
        <v>3.0</v>
      </c>
      <c r="K765" s="34">
        <v>123.0</v>
      </c>
      <c r="L765" s="39">
        <f t="shared" si="4"/>
        <v>21</v>
      </c>
      <c r="M765" s="40">
        <v>3.0</v>
      </c>
      <c r="N765" s="41">
        <v>4.0</v>
      </c>
      <c r="O765" s="43">
        <f t="shared" si="3"/>
        <v>23</v>
      </c>
      <c r="P765" s="24"/>
      <c r="Q765" s="40" t="s">
        <v>443</v>
      </c>
      <c r="R765" s="41">
        <v>255.0</v>
      </c>
      <c r="S765" s="45" t="s">
        <v>398</v>
      </c>
      <c r="T765" s="41" t="s">
        <v>156</v>
      </c>
      <c r="U765" s="28"/>
      <c r="V765" s="68"/>
      <c r="W765" s="24"/>
      <c r="X765" s="51"/>
      <c r="Y765" s="31">
        <v>3.0</v>
      </c>
      <c r="Z765" s="32">
        <v>3.0</v>
      </c>
      <c r="AA765" s="24"/>
      <c r="AB765" s="33"/>
      <c r="AC765" s="33"/>
      <c r="AD765" s="33"/>
    </row>
    <row r="766" ht="15.0" customHeight="1">
      <c r="A766" s="34">
        <v>716.0</v>
      </c>
      <c r="B766" s="35" t="s">
        <v>4462</v>
      </c>
      <c r="C766" s="34" t="s">
        <v>582</v>
      </c>
      <c r="D766" s="35" t="s">
        <v>687</v>
      </c>
      <c r="E766" s="34"/>
      <c r="F766" s="35">
        <v>120.0</v>
      </c>
      <c r="G766" s="34">
        <v>5.0</v>
      </c>
      <c r="H766" s="35">
        <v>3.0</v>
      </c>
      <c r="I766" s="34">
        <v>5.0</v>
      </c>
      <c r="J766" s="35">
        <v>4.0</v>
      </c>
      <c r="K766" s="34">
        <v>99.0</v>
      </c>
      <c r="L766" s="39">
        <f t="shared" si="4"/>
        <v>26</v>
      </c>
      <c r="M766" s="40">
        <v>5.0</v>
      </c>
      <c r="N766" s="41">
        <v>6.0</v>
      </c>
      <c r="O766" s="43">
        <f t="shared" si="3"/>
        <v>15</v>
      </c>
      <c r="P766" s="24"/>
      <c r="Q766" s="54" t="s">
        <v>443</v>
      </c>
      <c r="R766" s="41">
        <v>297.0</v>
      </c>
      <c r="S766" s="45" t="s">
        <v>1589</v>
      </c>
      <c r="T766" s="41" t="s">
        <v>443</v>
      </c>
      <c r="U766" s="28"/>
      <c r="V766" s="55"/>
      <c r="W766" s="24"/>
      <c r="X766" s="51"/>
      <c r="Y766" s="31">
        <v>3.0</v>
      </c>
      <c r="Z766" s="32">
        <v>3.0</v>
      </c>
      <c r="AA766" s="24"/>
      <c r="AB766" s="33"/>
      <c r="AC766" s="33"/>
      <c r="AD766" s="33"/>
    </row>
    <row r="767" ht="15.0" customHeight="1">
      <c r="A767" s="71">
        <v>717.0</v>
      </c>
      <c r="B767" s="73" t="s">
        <v>4464</v>
      </c>
      <c r="C767" s="71" t="s">
        <v>2255</v>
      </c>
      <c r="D767" s="73" t="s">
        <v>636</v>
      </c>
      <c r="E767" s="71"/>
      <c r="F767" s="73">
        <v>120.0</v>
      </c>
      <c r="G767" s="71">
        <v>5.0</v>
      </c>
      <c r="H767" s="73">
        <v>3.0</v>
      </c>
      <c r="I767" s="71">
        <v>5.0</v>
      </c>
      <c r="J767" s="73">
        <v>4.0</v>
      </c>
      <c r="K767" s="71">
        <v>99.0</v>
      </c>
      <c r="L767" s="76">
        <f t="shared" si="4"/>
        <v>26</v>
      </c>
      <c r="M767" s="77">
        <v>6.0</v>
      </c>
      <c r="N767" s="79">
        <v>6.0</v>
      </c>
      <c r="O767" s="84">
        <f t="shared" si="3"/>
        <v>15</v>
      </c>
      <c r="P767" s="24"/>
      <c r="Q767" s="77" t="s">
        <v>443</v>
      </c>
      <c r="R767" s="79">
        <v>297.0</v>
      </c>
      <c r="S767" s="86" t="s">
        <v>1589</v>
      </c>
      <c r="T767" s="79" t="s">
        <v>443</v>
      </c>
      <c r="U767" s="28"/>
      <c r="V767" s="90"/>
      <c r="W767" s="24"/>
      <c r="X767" s="51"/>
      <c r="Y767" s="31">
        <v>3.0</v>
      </c>
      <c r="Z767" s="32">
        <v>3.0</v>
      </c>
      <c r="AA767" s="24"/>
      <c r="AB767" s="33"/>
      <c r="AC767" s="33"/>
      <c r="AD767" s="33"/>
    </row>
    <row r="768" ht="15.0" customHeight="1">
      <c r="A768" s="71">
        <v>718.0</v>
      </c>
      <c r="B768" s="73" t="s">
        <v>4466</v>
      </c>
      <c r="C768" s="71" t="s">
        <v>3533</v>
      </c>
      <c r="D768" s="73" t="s">
        <v>4468</v>
      </c>
      <c r="E768" s="71"/>
      <c r="F768" s="73">
        <v>90.0</v>
      </c>
      <c r="G768" s="71">
        <v>4.0</v>
      </c>
      <c r="H768" s="73">
        <v>3.0</v>
      </c>
      <c r="I768" s="71">
        <v>3.0</v>
      </c>
      <c r="J768" s="73">
        <v>3.0</v>
      </c>
      <c r="K768" s="71">
        <v>115.0</v>
      </c>
      <c r="L768" s="76">
        <f t="shared" si="4"/>
        <v>19</v>
      </c>
      <c r="M768" s="77">
        <v>3.0</v>
      </c>
      <c r="N768" s="79">
        <v>3.0</v>
      </c>
      <c r="O768" s="84">
        <f t="shared" si="3"/>
        <v>20</v>
      </c>
      <c r="P768" s="24"/>
      <c r="Q768" s="77" t="s">
        <v>443</v>
      </c>
      <c r="R768" s="79">
        <v>297.0</v>
      </c>
      <c r="S768" s="86" t="s">
        <v>1589</v>
      </c>
      <c r="T768" s="79" t="s">
        <v>153</v>
      </c>
      <c r="U768" s="28"/>
      <c r="V768" s="87"/>
      <c r="W768" s="24"/>
      <c r="X768" s="51"/>
      <c r="Y768" s="31">
        <v>3.0</v>
      </c>
      <c r="Z768" s="32">
        <v>3.0</v>
      </c>
      <c r="AA768" s="24"/>
      <c r="AB768" s="33"/>
      <c r="AC768" s="33"/>
      <c r="AD768" s="33"/>
    </row>
    <row r="769" ht="15.0" customHeight="1">
      <c r="A769" s="71">
        <v>718.0</v>
      </c>
      <c r="B769" s="73" t="s">
        <v>4470</v>
      </c>
      <c r="C769" s="71" t="s">
        <v>3533</v>
      </c>
      <c r="D769" s="73" t="s">
        <v>4468</v>
      </c>
      <c r="E769" s="71"/>
      <c r="F769" s="73">
        <v>110.0</v>
      </c>
      <c r="G769" s="71">
        <v>4.0</v>
      </c>
      <c r="H769" s="73">
        <v>5.0</v>
      </c>
      <c r="I769" s="71">
        <v>3.0</v>
      </c>
      <c r="J769" s="73">
        <v>3.0</v>
      </c>
      <c r="K769" s="71">
        <v>95.0</v>
      </c>
      <c r="L769" s="76">
        <f t="shared" si="4"/>
        <v>22</v>
      </c>
      <c r="M769" s="77">
        <v>5.0</v>
      </c>
      <c r="N769" s="79">
        <v>7.0</v>
      </c>
      <c r="O769" s="84">
        <f t="shared" si="3"/>
        <v>14</v>
      </c>
      <c r="P769" s="24"/>
      <c r="Q769" s="77" t="s">
        <v>443</v>
      </c>
      <c r="R769" s="79">
        <v>297.0</v>
      </c>
      <c r="S769" s="86" t="s">
        <v>1589</v>
      </c>
      <c r="T769" s="79" t="s">
        <v>154</v>
      </c>
      <c r="U769" s="28"/>
      <c r="V769" s="87"/>
      <c r="W769" s="24"/>
      <c r="X769" s="51"/>
      <c r="Y769" s="31">
        <v>3.0</v>
      </c>
      <c r="Z769" s="32">
        <v>3.0</v>
      </c>
      <c r="AA769" s="24"/>
      <c r="AB769" s="33"/>
      <c r="AC769" s="33"/>
      <c r="AD769" s="33"/>
    </row>
    <row r="770" ht="15.0" customHeight="1">
      <c r="A770" s="34">
        <v>718.0</v>
      </c>
      <c r="B770" s="35" t="s">
        <v>4474</v>
      </c>
      <c r="C770" s="34" t="s">
        <v>3533</v>
      </c>
      <c r="D770" s="35" t="s">
        <v>4468</v>
      </c>
      <c r="E770" s="34"/>
      <c r="F770" s="35">
        <v>145.0</v>
      </c>
      <c r="G770" s="34">
        <v>4.0</v>
      </c>
      <c r="H770" s="35">
        <v>5.0</v>
      </c>
      <c r="I770" s="34">
        <v>3.0</v>
      </c>
      <c r="J770" s="35">
        <v>3.0</v>
      </c>
      <c r="K770" s="93">
        <v>85.0</v>
      </c>
      <c r="L770" s="39">
        <f t="shared" si="4"/>
        <v>28</v>
      </c>
      <c r="M770" s="40">
        <v>6.0</v>
      </c>
      <c r="N770" s="41">
        <v>10.0</v>
      </c>
      <c r="O770" s="43">
        <f t="shared" si="3"/>
        <v>11</v>
      </c>
      <c r="P770" s="24"/>
      <c r="Q770" s="54" t="s">
        <v>443</v>
      </c>
      <c r="R770" s="41">
        <v>297.0</v>
      </c>
      <c r="S770" s="45" t="s">
        <v>1589</v>
      </c>
      <c r="T770" s="41" t="s">
        <v>443</v>
      </c>
      <c r="U770" s="28"/>
      <c r="V770" s="68"/>
      <c r="W770" s="24"/>
      <c r="X770" s="51"/>
      <c r="Y770" s="31">
        <v>3.0</v>
      </c>
      <c r="Z770" s="32">
        <v>3.0</v>
      </c>
      <c r="AA770" s="24"/>
      <c r="AB770" s="33"/>
      <c r="AC770" s="33"/>
      <c r="AD770" s="33"/>
    </row>
    <row r="771" ht="15.0" customHeight="1">
      <c r="A771" s="34">
        <v>719.0</v>
      </c>
      <c r="B771" s="35" t="s">
        <v>2208</v>
      </c>
      <c r="C771" s="34" t="s">
        <v>4407</v>
      </c>
      <c r="D771" s="35" t="s">
        <v>583</v>
      </c>
      <c r="E771" s="34"/>
      <c r="F771" s="35">
        <v>90.0</v>
      </c>
      <c r="G771" s="34">
        <v>4.0</v>
      </c>
      <c r="H771" s="35">
        <v>6.0</v>
      </c>
      <c r="I771" s="34">
        <v>4.0</v>
      </c>
      <c r="J771" s="35">
        <v>6.0</v>
      </c>
      <c r="K771" s="34">
        <v>50.0</v>
      </c>
      <c r="L771" s="39">
        <f t="shared" si="4"/>
        <v>24</v>
      </c>
      <c r="M771" s="40">
        <v>1.0</v>
      </c>
      <c r="N771" s="41">
        <v>1.0</v>
      </c>
      <c r="O771" s="43">
        <f t="shared" si="3"/>
        <v>5</v>
      </c>
      <c r="P771" s="24"/>
      <c r="Q771" s="54" t="s">
        <v>443</v>
      </c>
      <c r="R771" s="41">
        <v>297.0</v>
      </c>
      <c r="S771" s="45" t="s">
        <v>4476</v>
      </c>
      <c r="T771" s="41" t="s">
        <v>443</v>
      </c>
      <c r="U771" s="28"/>
      <c r="V771" s="68"/>
      <c r="W771" s="24"/>
      <c r="X771" s="51"/>
      <c r="Y771" s="31">
        <v>3.0</v>
      </c>
      <c r="Z771" s="32">
        <v>3.0</v>
      </c>
      <c r="AA771" s="24"/>
      <c r="AB771" s="33"/>
      <c r="AC771" s="33"/>
      <c r="AD771" s="33"/>
    </row>
    <row r="772" ht="15.0" customHeight="1">
      <c r="A772" s="34">
        <v>720.0</v>
      </c>
      <c r="B772" s="35" t="s">
        <v>1753</v>
      </c>
      <c r="C772" s="34" t="s">
        <v>4477</v>
      </c>
      <c r="D772" s="35" t="s">
        <v>864</v>
      </c>
      <c r="E772" s="34"/>
      <c r="F772" s="35">
        <v>100.0</v>
      </c>
      <c r="G772" s="34">
        <v>4.0</v>
      </c>
      <c r="H772" s="53">
        <v>3.0</v>
      </c>
      <c r="I772" s="34">
        <v>6.0</v>
      </c>
      <c r="J772" s="35">
        <v>5.0</v>
      </c>
      <c r="K772" s="34">
        <v>70.0</v>
      </c>
      <c r="L772" s="39">
        <f t="shared" si="4"/>
        <v>24</v>
      </c>
      <c r="M772" s="40">
        <v>1.0</v>
      </c>
      <c r="N772" s="41">
        <v>1.0</v>
      </c>
      <c r="O772" s="43">
        <f t="shared" si="3"/>
        <v>8</v>
      </c>
      <c r="P772" s="24"/>
      <c r="Q772" s="54" t="s">
        <v>443</v>
      </c>
      <c r="R772" s="41">
        <v>297.0</v>
      </c>
      <c r="S772" s="45" t="s">
        <v>4479</v>
      </c>
      <c r="T772" s="117" t="s">
        <v>443</v>
      </c>
      <c r="U772" s="28"/>
      <c r="V772" s="68"/>
      <c r="W772" s="24"/>
      <c r="X772" s="51"/>
      <c r="Y772" s="31">
        <v>1.0</v>
      </c>
      <c r="Z772" s="32">
        <v>1.0</v>
      </c>
      <c r="AA772" s="24"/>
      <c r="AB772" s="33"/>
      <c r="AC772" s="33"/>
      <c r="AD772" s="33"/>
    </row>
    <row r="773" ht="15.0" customHeight="1">
      <c r="A773" s="71">
        <v>720.0</v>
      </c>
      <c r="B773" s="73" t="s">
        <v>4480</v>
      </c>
      <c r="C773" s="71" t="s">
        <v>4481</v>
      </c>
      <c r="D773" s="73" t="s">
        <v>864</v>
      </c>
      <c r="E773" s="71"/>
      <c r="F773" s="73">
        <v>100.0</v>
      </c>
      <c r="G773" s="71">
        <v>7.0</v>
      </c>
      <c r="H773" s="88">
        <v>3.0</v>
      </c>
      <c r="I773" s="71">
        <v>7.0</v>
      </c>
      <c r="J773" s="73">
        <v>5.0</v>
      </c>
      <c r="K773" s="71">
        <v>80.0</v>
      </c>
      <c r="L773" s="76">
        <f t="shared" si="4"/>
        <v>28</v>
      </c>
      <c r="M773" s="77">
        <v>7.0</v>
      </c>
      <c r="N773" s="79">
        <v>9.0</v>
      </c>
      <c r="O773" s="84">
        <f t="shared" si="3"/>
        <v>10</v>
      </c>
      <c r="P773" s="24"/>
      <c r="Q773" s="77" t="s">
        <v>443</v>
      </c>
      <c r="R773" s="79">
        <v>297.0</v>
      </c>
      <c r="S773" s="86" t="s">
        <v>4479</v>
      </c>
      <c r="T773" s="79" t="s">
        <v>443</v>
      </c>
      <c r="U773" s="28"/>
      <c r="V773" s="92"/>
      <c r="W773" s="24"/>
      <c r="X773" s="51"/>
      <c r="Y773" s="31">
        <v>1.0</v>
      </c>
      <c r="Z773" s="32">
        <v>1.0</v>
      </c>
      <c r="AA773" s="24"/>
      <c r="AB773" s="33"/>
      <c r="AC773" s="33"/>
      <c r="AD773" s="33"/>
    </row>
    <row r="774" ht="15.0" customHeight="1">
      <c r="A774" s="71">
        <v>721.0</v>
      </c>
      <c r="B774" s="73" t="s">
        <v>4484</v>
      </c>
      <c r="C774" s="71" t="s">
        <v>4485</v>
      </c>
      <c r="D774" s="73" t="s">
        <v>1213</v>
      </c>
      <c r="E774" s="71"/>
      <c r="F774" s="73">
        <v>100.0</v>
      </c>
      <c r="G774" s="71">
        <v>4.0</v>
      </c>
      <c r="H774" s="73">
        <v>5.0</v>
      </c>
      <c r="I774" s="71">
        <v>5.0</v>
      </c>
      <c r="J774" s="73">
        <v>3.0</v>
      </c>
      <c r="K774" s="71">
        <v>70.0</v>
      </c>
      <c r="L774" s="76">
        <f t="shared" si="4"/>
        <v>23</v>
      </c>
      <c r="M774" s="77">
        <v>4.0</v>
      </c>
      <c r="N774" s="79">
        <v>5.0</v>
      </c>
      <c r="O774" s="84">
        <f t="shared" si="3"/>
        <v>8</v>
      </c>
      <c r="P774" s="24"/>
      <c r="Q774" s="89" t="s">
        <v>443</v>
      </c>
      <c r="R774" s="79">
        <v>297.0</v>
      </c>
      <c r="S774" s="86" t="s">
        <v>1589</v>
      </c>
      <c r="T774" s="116" t="s">
        <v>156</v>
      </c>
      <c r="U774" s="28"/>
      <c r="V774" s="90"/>
      <c r="W774" s="24"/>
      <c r="X774" s="51"/>
      <c r="Y774" s="31">
        <v>1.0</v>
      </c>
      <c r="Z774" s="32">
        <v>1.0</v>
      </c>
      <c r="AA774" s="24"/>
      <c r="AB774" s="33"/>
      <c r="AC774" s="33"/>
      <c r="AD774" s="33"/>
    </row>
    <row r="775" ht="15.0" customHeight="1">
      <c r="A775" s="71">
        <v>722.0</v>
      </c>
      <c r="B775" s="73" t="s">
        <v>4486</v>
      </c>
      <c r="C775" s="71" t="s">
        <v>2121</v>
      </c>
      <c r="D775" s="73" t="s">
        <v>295</v>
      </c>
      <c r="E775" s="71" t="s">
        <v>857</v>
      </c>
      <c r="F775" s="73">
        <v>100.0</v>
      </c>
      <c r="G775" s="71">
        <v>2.0</v>
      </c>
      <c r="H775" s="73">
        <v>2.0</v>
      </c>
      <c r="I775" s="71">
        <v>2.0</v>
      </c>
      <c r="J775" s="73">
        <v>2.0</v>
      </c>
      <c r="K775" s="71">
        <v>42.0</v>
      </c>
      <c r="L775" s="76">
        <f t="shared" si="4"/>
        <v>13</v>
      </c>
      <c r="M775" s="77">
        <v>1.0</v>
      </c>
      <c r="N775" s="79">
        <v>1.0</v>
      </c>
      <c r="O775" s="84">
        <f t="shared" si="3"/>
        <v>8</v>
      </c>
      <c r="P775" s="24"/>
      <c r="Q775" s="89">
        <v>2.0</v>
      </c>
      <c r="R775" s="79">
        <v>255.0</v>
      </c>
      <c r="S775" s="86" t="s">
        <v>398</v>
      </c>
      <c r="T775" s="79" t="s">
        <v>1127</v>
      </c>
      <c r="U775" s="28"/>
      <c r="V775" s="90"/>
      <c r="W775" s="24"/>
      <c r="X775" s="51"/>
      <c r="Y775" s="31">
        <v>1.0</v>
      </c>
      <c r="Z775" s="32">
        <v>3.0</v>
      </c>
      <c r="AA775" s="24"/>
      <c r="AB775" s="33"/>
      <c r="AC775" s="33"/>
      <c r="AD775" s="33"/>
    </row>
    <row r="776" ht="15.0" customHeight="1">
      <c r="A776" s="34">
        <v>723.0</v>
      </c>
      <c r="B776" s="35" t="s">
        <v>4489</v>
      </c>
      <c r="C776" s="34" t="s">
        <v>2121</v>
      </c>
      <c r="D776" s="35" t="s">
        <v>295</v>
      </c>
      <c r="E776" s="34" t="s">
        <v>857</v>
      </c>
      <c r="F776" s="35">
        <v>100.0</v>
      </c>
      <c r="G776" s="34">
        <v>3.0</v>
      </c>
      <c r="H776" s="35">
        <v>3.0</v>
      </c>
      <c r="I776" s="34">
        <v>3.0</v>
      </c>
      <c r="J776" s="35">
        <v>3.0</v>
      </c>
      <c r="K776" s="34">
        <v>52.0</v>
      </c>
      <c r="L776" s="39">
        <f t="shared" si="4"/>
        <v>17</v>
      </c>
      <c r="M776" s="40">
        <v>1.0</v>
      </c>
      <c r="N776" s="41">
        <v>2.0</v>
      </c>
      <c r="O776" s="43">
        <f t="shared" si="3"/>
        <v>6</v>
      </c>
      <c r="P776" s="24"/>
      <c r="Q776" s="40" t="s">
        <v>443</v>
      </c>
      <c r="R776" s="41">
        <v>255.0</v>
      </c>
      <c r="S776" s="45" t="s">
        <v>398</v>
      </c>
      <c r="T776" s="41" t="s">
        <v>1127</v>
      </c>
      <c r="U776" s="28"/>
      <c r="V776" s="68"/>
      <c r="W776" s="24"/>
      <c r="X776" s="51"/>
      <c r="Y776" s="31">
        <v>2.0</v>
      </c>
      <c r="Z776" s="32">
        <v>3.0</v>
      </c>
      <c r="AA776" s="24"/>
      <c r="AB776" s="33"/>
      <c r="AC776" s="33"/>
      <c r="AD776" s="33"/>
    </row>
    <row r="777" ht="15.0" customHeight="1">
      <c r="A777" s="34">
        <v>724.0</v>
      </c>
      <c r="B777" s="35" t="s">
        <v>2336</v>
      </c>
      <c r="C777" s="34" t="s">
        <v>4492</v>
      </c>
      <c r="D777" s="35" t="s">
        <v>295</v>
      </c>
      <c r="E777" s="34" t="s">
        <v>857</v>
      </c>
      <c r="F777" s="35">
        <v>100.0</v>
      </c>
      <c r="G777" s="34">
        <v>4.0</v>
      </c>
      <c r="H777" s="35">
        <v>3.0</v>
      </c>
      <c r="I777" s="93">
        <v>4.0</v>
      </c>
      <c r="J777" s="35">
        <v>4.0</v>
      </c>
      <c r="K777" s="93">
        <v>70.0</v>
      </c>
      <c r="L777" s="39">
        <f t="shared" si="4"/>
        <v>21</v>
      </c>
      <c r="M777" s="40">
        <v>3.0</v>
      </c>
      <c r="N777" s="41">
        <v>3.0</v>
      </c>
      <c r="O777" s="43">
        <f t="shared" si="3"/>
        <v>8</v>
      </c>
      <c r="P777" s="24"/>
      <c r="Q777" s="54" t="s">
        <v>443</v>
      </c>
      <c r="R777" s="41">
        <v>255.0</v>
      </c>
      <c r="S777" s="45" t="s">
        <v>4494</v>
      </c>
      <c r="T777" s="41" t="s">
        <v>722</v>
      </c>
      <c r="U777" s="28"/>
      <c r="V777" s="55"/>
      <c r="W777" s="24"/>
      <c r="X777" s="51"/>
      <c r="Y777" s="31">
        <v>3.0</v>
      </c>
      <c r="Z777" s="32">
        <v>3.0</v>
      </c>
      <c r="AA777" s="24"/>
      <c r="AB777" s="33"/>
      <c r="AC777" s="33"/>
      <c r="AD777" s="33"/>
    </row>
    <row r="778" ht="15.0" customHeight="1">
      <c r="A778" s="34">
        <v>725.0</v>
      </c>
      <c r="B778" s="35" t="s">
        <v>4496</v>
      </c>
      <c r="C778" s="34" t="s">
        <v>535</v>
      </c>
      <c r="D778" s="35" t="s">
        <v>536</v>
      </c>
      <c r="E778" s="34" t="s">
        <v>806</v>
      </c>
      <c r="F778" s="35">
        <v>90.0</v>
      </c>
      <c r="G778" s="34">
        <v>3.0</v>
      </c>
      <c r="H778" s="35">
        <v>2.0</v>
      </c>
      <c r="I778" s="34">
        <v>2.0</v>
      </c>
      <c r="J778" s="53">
        <v>3.0</v>
      </c>
      <c r="K778" s="34">
        <v>70.0</v>
      </c>
      <c r="L778" s="39">
        <f t="shared" si="4"/>
        <v>15</v>
      </c>
      <c r="M778" s="40">
        <v>1.0</v>
      </c>
      <c r="N778" s="41">
        <v>1.0</v>
      </c>
      <c r="O778" s="43">
        <f t="shared" si="3"/>
        <v>23</v>
      </c>
      <c r="P778" s="24"/>
      <c r="Q778" s="40">
        <v>2.0</v>
      </c>
      <c r="R778" s="41">
        <v>255.0</v>
      </c>
      <c r="S778" s="45" t="s">
        <v>398</v>
      </c>
      <c r="T778" s="41" t="s">
        <v>153</v>
      </c>
      <c r="U778" s="28"/>
      <c r="V778" s="68"/>
      <c r="W778" s="24"/>
      <c r="X778" s="51"/>
      <c r="Y778" s="31">
        <v>1.0</v>
      </c>
      <c r="Z778" s="32">
        <v>3.0</v>
      </c>
      <c r="AA778" s="24"/>
      <c r="AB778" s="33"/>
      <c r="AC778" s="33"/>
      <c r="AD778" s="33"/>
    </row>
    <row r="779" ht="15.0" customHeight="1">
      <c r="A779" s="71">
        <v>726.0</v>
      </c>
      <c r="B779" s="73" t="s">
        <v>4498</v>
      </c>
      <c r="C779" s="71" t="s">
        <v>535</v>
      </c>
      <c r="D779" s="73" t="s">
        <v>536</v>
      </c>
      <c r="E779" s="71" t="s">
        <v>806</v>
      </c>
      <c r="F779" s="73">
        <v>100.0</v>
      </c>
      <c r="G779" s="71">
        <v>3.0</v>
      </c>
      <c r="H779" s="73">
        <v>2.0</v>
      </c>
      <c r="I779" s="71">
        <v>3.0</v>
      </c>
      <c r="J779" s="73">
        <v>2.0</v>
      </c>
      <c r="K779" s="71">
        <v>90.0</v>
      </c>
      <c r="L779" s="76">
        <f t="shared" si="4"/>
        <v>16</v>
      </c>
      <c r="M779" s="77">
        <v>1.0</v>
      </c>
      <c r="N779" s="79">
        <v>2.0</v>
      </c>
      <c r="O779" s="84">
        <f t="shared" si="3"/>
        <v>19</v>
      </c>
      <c r="P779" s="24"/>
      <c r="Q779" s="89" t="s">
        <v>443</v>
      </c>
      <c r="R779" s="79">
        <v>255.0</v>
      </c>
      <c r="S779" s="86" t="s">
        <v>398</v>
      </c>
      <c r="T779" s="79" t="s">
        <v>153</v>
      </c>
      <c r="U779" s="28"/>
      <c r="V779" s="90"/>
      <c r="W779" s="24"/>
      <c r="X779" s="51"/>
      <c r="Y779" s="31">
        <v>2.0</v>
      </c>
      <c r="Z779" s="32">
        <v>3.0</v>
      </c>
      <c r="AA779" s="24"/>
      <c r="AB779" s="33"/>
      <c r="AC779" s="33"/>
      <c r="AD779" s="33"/>
    </row>
    <row r="780" ht="15.0" customHeight="1">
      <c r="A780" s="71">
        <v>727.0</v>
      </c>
      <c r="B780" s="73" t="s">
        <v>2349</v>
      </c>
      <c r="C780" s="71" t="s">
        <v>4500</v>
      </c>
      <c r="D780" s="73" t="s">
        <v>536</v>
      </c>
      <c r="E780" s="150" t="s">
        <v>806</v>
      </c>
      <c r="F780" s="73">
        <v>100.0</v>
      </c>
      <c r="G780" s="71">
        <v>4.0</v>
      </c>
      <c r="H780" s="73">
        <v>3.0</v>
      </c>
      <c r="I780" s="71">
        <v>3.0</v>
      </c>
      <c r="J780" s="73">
        <v>3.0</v>
      </c>
      <c r="K780" s="71">
        <v>60.0</v>
      </c>
      <c r="L780" s="76">
        <f t="shared" si="4"/>
        <v>19</v>
      </c>
      <c r="M780" s="77">
        <v>3.0</v>
      </c>
      <c r="N780" s="79">
        <v>4.0</v>
      </c>
      <c r="O780" s="84">
        <f t="shared" si="3"/>
        <v>5</v>
      </c>
      <c r="P780" s="24"/>
      <c r="Q780" s="77" t="s">
        <v>443</v>
      </c>
      <c r="R780" s="79">
        <v>255.0</v>
      </c>
      <c r="S780" s="86" t="s">
        <v>4502</v>
      </c>
      <c r="T780" s="79" t="s">
        <v>722</v>
      </c>
      <c r="U780" s="28"/>
      <c r="V780" s="90"/>
      <c r="W780" s="24"/>
      <c r="X780" s="51"/>
      <c r="Y780" s="31">
        <v>3.0</v>
      </c>
      <c r="Z780" s="32">
        <v>3.0</v>
      </c>
      <c r="AA780" s="24"/>
      <c r="AB780" s="33"/>
      <c r="AC780" s="33"/>
      <c r="AD780" s="33"/>
    </row>
    <row r="781" ht="15.0" customHeight="1">
      <c r="A781" s="71">
        <v>728.0</v>
      </c>
      <c r="B781" s="73" t="s">
        <v>4503</v>
      </c>
      <c r="C781" s="71" t="s">
        <v>629</v>
      </c>
      <c r="D781" s="73" t="s">
        <v>652</v>
      </c>
      <c r="E781" s="150" t="s">
        <v>854</v>
      </c>
      <c r="F781" s="73">
        <v>90.0</v>
      </c>
      <c r="G781" s="71">
        <v>2.0</v>
      </c>
      <c r="H781" s="73">
        <v>2.0</v>
      </c>
      <c r="I781" s="71">
        <v>3.0</v>
      </c>
      <c r="J781" s="88">
        <v>3.0</v>
      </c>
      <c r="K781" s="71">
        <v>40.0</v>
      </c>
      <c r="L781" s="76">
        <f t="shared" si="4"/>
        <v>14</v>
      </c>
      <c r="M781" s="77">
        <v>1.0</v>
      </c>
      <c r="N781" s="79">
        <v>1.0</v>
      </c>
      <c r="O781" s="84">
        <f t="shared" si="3"/>
        <v>7</v>
      </c>
      <c r="P781" s="24"/>
      <c r="Q781" s="89">
        <v>2.0</v>
      </c>
      <c r="R781" s="79">
        <v>255.0</v>
      </c>
      <c r="S781" s="86" t="s">
        <v>398</v>
      </c>
      <c r="T781" s="79" t="s">
        <v>156</v>
      </c>
      <c r="U781" s="28"/>
      <c r="V781" s="90"/>
      <c r="W781" s="24"/>
      <c r="X781" s="51"/>
      <c r="Y781" s="31">
        <v>1.0</v>
      </c>
      <c r="Z781" s="32">
        <v>3.0</v>
      </c>
      <c r="AA781" s="24"/>
      <c r="AB781" s="33"/>
      <c r="AC781" s="33"/>
      <c r="AD781" s="33"/>
    </row>
    <row r="782" ht="15.0" customHeight="1">
      <c r="A782" s="34">
        <v>729.0</v>
      </c>
      <c r="B782" s="35" t="s">
        <v>4506</v>
      </c>
      <c r="C782" s="34" t="s">
        <v>629</v>
      </c>
      <c r="D782" s="35" t="s">
        <v>652</v>
      </c>
      <c r="E782" s="120" t="s">
        <v>854</v>
      </c>
      <c r="F782" s="53">
        <v>100.0</v>
      </c>
      <c r="G782" s="34">
        <v>3.0</v>
      </c>
      <c r="H782" s="35">
        <v>3.0</v>
      </c>
      <c r="I782" s="34">
        <v>3.0</v>
      </c>
      <c r="J782" s="35">
        <v>3.0</v>
      </c>
      <c r="K782" s="34">
        <v>50.0</v>
      </c>
      <c r="L782" s="39">
        <f t="shared" si="4"/>
        <v>17</v>
      </c>
      <c r="M782" s="40">
        <v>1.0</v>
      </c>
      <c r="N782" s="41">
        <v>2.0</v>
      </c>
      <c r="O782" s="43">
        <f t="shared" si="3"/>
        <v>6</v>
      </c>
      <c r="P782" s="24"/>
      <c r="Q782" s="54" t="s">
        <v>443</v>
      </c>
      <c r="R782" s="41">
        <v>255.0</v>
      </c>
      <c r="S782" s="45" t="s">
        <v>398</v>
      </c>
      <c r="T782" s="41" t="s">
        <v>156</v>
      </c>
      <c r="U782" s="28"/>
      <c r="V782" s="55"/>
      <c r="W782" s="24"/>
      <c r="X782" s="51"/>
      <c r="Y782" s="31">
        <v>2.0</v>
      </c>
      <c r="Z782" s="32">
        <v>3.0</v>
      </c>
      <c r="AA782" s="24"/>
      <c r="AB782" s="33"/>
      <c r="AC782" s="33"/>
      <c r="AD782" s="33"/>
    </row>
    <row r="783" ht="15.0" customHeight="1">
      <c r="A783" s="34">
        <v>730.0</v>
      </c>
      <c r="B783" s="35" t="s">
        <v>2376</v>
      </c>
      <c r="C783" s="34" t="s">
        <v>2084</v>
      </c>
      <c r="D783" s="35" t="s">
        <v>652</v>
      </c>
      <c r="E783" s="34" t="s">
        <v>854</v>
      </c>
      <c r="F783" s="35">
        <v>100.0</v>
      </c>
      <c r="G783" s="34">
        <v>3.0</v>
      </c>
      <c r="H783" s="35">
        <v>3.0</v>
      </c>
      <c r="I783" s="34">
        <v>5.0</v>
      </c>
      <c r="J783" s="35">
        <v>5.0</v>
      </c>
      <c r="K783" s="34">
        <v>60.0</v>
      </c>
      <c r="L783" s="39">
        <f t="shared" si="4"/>
        <v>22</v>
      </c>
      <c r="M783" s="40">
        <v>2.0</v>
      </c>
      <c r="N783" s="41">
        <v>3.0</v>
      </c>
      <c r="O783" s="43">
        <f t="shared" si="3"/>
        <v>5</v>
      </c>
      <c r="P783" s="24"/>
      <c r="Q783" s="40" t="s">
        <v>443</v>
      </c>
      <c r="R783" s="41">
        <v>255.0</v>
      </c>
      <c r="S783" s="45" t="s">
        <v>4510</v>
      </c>
      <c r="T783" s="41" t="s">
        <v>648</v>
      </c>
      <c r="U783" s="28"/>
      <c r="V783" s="55"/>
      <c r="W783" s="24"/>
      <c r="X783" s="51"/>
      <c r="Y783" s="31">
        <v>3.0</v>
      </c>
      <c r="Z783" s="32">
        <v>3.0</v>
      </c>
      <c r="AA783" s="24"/>
      <c r="AB783" s="33"/>
      <c r="AC783" s="33"/>
      <c r="AD783" s="33"/>
    </row>
    <row r="784" ht="15.0" customHeight="1">
      <c r="A784" s="34">
        <v>731.0</v>
      </c>
      <c r="B784" s="35" t="s">
        <v>4511</v>
      </c>
      <c r="C784" s="34" t="s">
        <v>727</v>
      </c>
      <c r="D784" s="35" t="s">
        <v>4513</v>
      </c>
      <c r="E784" s="34" t="s">
        <v>941</v>
      </c>
      <c r="F784" s="35">
        <v>90.0</v>
      </c>
      <c r="G784" s="34">
        <v>3.0</v>
      </c>
      <c r="H784" s="35">
        <v>2.0</v>
      </c>
      <c r="I784" s="34">
        <v>2.0</v>
      </c>
      <c r="J784" s="35">
        <v>2.0</v>
      </c>
      <c r="K784" s="34">
        <v>65.0</v>
      </c>
      <c r="L784" s="39">
        <f t="shared" si="4"/>
        <v>14</v>
      </c>
      <c r="M784" s="40">
        <v>1.0</v>
      </c>
      <c r="N784" s="41">
        <v>1.0</v>
      </c>
      <c r="O784" s="43">
        <f t="shared" si="3"/>
        <v>19</v>
      </c>
      <c r="P784" s="24"/>
      <c r="Q784" s="54">
        <v>2.0</v>
      </c>
      <c r="R784" s="41">
        <v>45.0</v>
      </c>
      <c r="S784" s="45" t="s">
        <v>398</v>
      </c>
      <c r="T784" s="41" t="s">
        <v>153</v>
      </c>
      <c r="U784" s="28"/>
      <c r="V784" s="55"/>
      <c r="W784" s="24"/>
      <c r="X784" s="51"/>
      <c r="Y784" s="31">
        <v>1.0</v>
      </c>
      <c r="Z784" s="32">
        <v>3.0</v>
      </c>
      <c r="AA784" s="24"/>
      <c r="AB784" s="33"/>
      <c r="AC784" s="33"/>
      <c r="AD784" s="33"/>
    </row>
    <row r="785" ht="15.0" customHeight="1">
      <c r="A785" s="71">
        <v>732.0</v>
      </c>
      <c r="B785" s="73" t="s">
        <v>4515</v>
      </c>
      <c r="C785" s="71" t="s">
        <v>727</v>
      </c>
      <c r="D785" s="73" t="s">
        <v>4513</v>
      </c>
      <c r="E785" s="71" t="s">
        <v>941</v>
      </c>
      <c r="F785" s="73">
        <v>90.0</v>
      </c>
      <c r="G785" s="71">
        <v>3.0</v>
      </c>
      <c r="H785" s="73">
        <v>2.0</v>
      </c>
      <c r="I785" s="71">
        <v>2.0</v>
      </c>
      <c r="J785" s="73">
        <v>2.0</v>
      </c>
      <c r="K785" s="71">
        <v>75.0</v>
      </c>
      <c r="L785" s="76">
        <f t="shared" si="4"/>
        <v>14</v>
      </c>
      <c r="M785" s="77">
        <v>1.0</v>
      </c>
      <c r="N785" s="79">
        <v>2.0</v>
      </c>
      <c r="O785" s="84">
        <f t="shared" si="3"/>
        <v>13</v>
      </c>
      <c r="P785" s="24"/>
      <c r="Q785" s="89" t="s">
        <v>443</v>
      </c>
      <c r="R785" s="79">
        <v>180.0</v>
      </c>
      <c r="S785" s="118" t="s">
        <v>398</v>
      </c>
      <c r="T785" s="79" t="s">
        <v>153</v>
      </c>
      <c r="U785" s="28"/>
      <c r="V785" s="90"/>
      <c r="W785" s="24"/>
      <c r="X785" s="51"/>
      <c r="Y785" s="31">
        <v>2.0</v>
      </c>
      <c r="Z785" s="32">
        <v>3.0</v>
      </c>
      <c r="AA785" s="24"/>
      <c r="AB785" s="33"/>
      <c r="AC785" s="33"/>
      <c r="AD785" s="33"/>
    </row>
    <row r="786" ht="15.0" customHeight="1">
      <c r="A786" s="71">
        <v>733.0</v>
      </c>
      <c r="B786" s="73" t="s">
        <v>4517</v>
      </c>
      <c r="C786" s="71" t="s">
        <v>727</v>
      </c>
      <c r="D786" s="73" t="s">
        <v>4513</v>
      </c>
      <c r="E786" s="71" t="s">
        <v>885</v>
      </c>
      <c r="F786" s="73">
        <v>100.0</v>
      </c>
      <c r="G786" s="71">
        <v>5.0</v>
      </c>
      <c r="H786" s="73">
        <v>3.0</v>
      </c>
      <c r="I786" s="71">
        <v>3.0</v>
      </c>
      <c r="J786" s="73">
        <v>3.0</v>
      </c>
      <c r="K786" s="71">
        <v>60.0</v>
      </c>
      <c r="L786" s="76">
        <f t="shared" si="4"/>
        <v>20</v>
      </c>
      <c r="M786" s="77">
        <v>2.0</v>
      </c>
      <c r="N786" s="79">
        <v>3.0</v>
      </c>
      <c r="O786" s="84">
        <f t="shared" si="3"/>
        <v>5</v>
      </c>
      <c r="P786" s="24"/>
      <c r="Q786" s="77" t="s">
        <v>443</v>
      </c>
      <c r="R786" s="79">
        <v>255.0</v>
      </c>
      <c r="S786" s="86" t="s">
        <v>398</v>
      </c>
      <c r="T786" s="79" t="s">
        <v>153</v>
      </c>
      <c r="U786" s="28"/>
      <c r="V786" s="92"/>
      <c r="W786" s="24"/>
      <c r="X786" s="51"/>
      <c r="Y786" s="31">
        <v>3.0</v>
      </c>
      <c r="Z786" s="32">
        <v>3.0</v>
      </c>
      <c r="AA786" s="24"/>
      <c r="AB786" s="33"/>
      <c r="AC786" s="33"/>
      <c r="AD786" s="33"/>
    </row>
    <row r="787" ht="15.0" customHeight="1">
      <c r="A787" s="71">
        <v>734.0</v>
      </c>
      <c r="B787" s="73" t="s">
        <v>4519</v>
      </c>
      <c r="C787" s="71" t="s">
        <v>613</v>
      </c>
      <c r="D787" s="73" t="s">
        <v>4521</v>
      </c>
      <c r="E787" s="71" t="s">
        <v>455</v>
      </c>
      <c r="F787" s="73">
        <v>90.0</v>
      </c>
      <c r="G787" s="71">
        <v>3.0</v>
      </c>
      <c r="H787" s="73">
        <v>2.0</v>
      </c>
      <c r="I787" s="71">
        <v>2.0</v>
      </c>
      <c r="J787" s="73">
        <v>2.0</v>
      </c>
      <c r="K787" s="71">
        <v>45.0</v>
      </c>
      <c r="L787" s="76">
        <f t="shared" si="4"/>
        <v>13</v>
      </c>
      <c r="M787" s="77">
        <v>1.0</v>
      </c>
      <c r="N787" s="79">
        <v>1.0</v>
      </c>
      <c r="O787" s="84">
        <f t="shared" si="3"/>
        <v>6</v>
      </c>
      <c r="P787" s="24"/>
      <c r="Q787" s="89">
        <v>2.0</v>
      </c>
      <c r="R787" s="79">
        <v>45.0</v>
      </c>
      <c r="S787" s="86" t="s">
        <v>1994</v>
      </c>
      <c r="T787" s="79" t="s">
        <v>153</v>
      </c>
      <c r="U787" s="28"/>
      <c r="V787" s="90"/>
      <c r="W787" s="24"/>
      <c r="X787" s="51"/>
      <c r="Y787" s="31">
        <v>1.0</v>
      </c>
      <c r="Z787" s="32">
        <v>2.0</v>
      </c>
      <c r="AA787" s="24"/>
      <c r="AB787" s="33"/>
      <c r="AC787" s="33"/>
      <c r="AD787" s="33"/>
    </row>
    <row r="788" ht="15.0" customHeight="1">
      <c r="A788" s="34">
        <v>735.0</v>
      </c>
      <c r="B788" s="35" t="s">
        <v>4523</v>
      </c>
      <c r="C788" s="34" t="s">
        <v>613</v>
      </c>
      <c r="D788" s="35" t="s">
        <v>4521</v>
      </c>
      <c r="E788" s="34" t="s">
        <v>455</v>
      </c>
      <c r="F788" s="35">
        <v>100.0</v>
      </c>
      <c r="G788" s="34">
        <v>4.0</v>
      </c>
      <c r="H788" s="35">
        <v>2.0</v>
      </c>
      <c r="I788" s="34">
        <v>2.0</v>
      </c>
      <c r="J788" s="53">
        <v>3.0</v>
      </c>
      <c r="K788" s="34">
        <v>45.0</v>
      </c>
      <c r="L788" s="39">
        <f t="shared" si="4"/>
        <v>16</v>
      </c>
      <c r="M788" s="40">
        <v>1.0</v>
      </c>
      <c r="N788" s="41">
        <v>2.0</v>
      </c>
      <c r="O788" s="43">
        <f t="shared" si="3"/>
        <v>5</v>
      </c>
      <c r="P788" s="24"/>
      <c r="Q788" s="54" t="s">
        <v>443</v>
      </c>
      <c r="R788" s="41">
        <v>173.0</v>
      </c>
      <c r="S788" s="45" t="s">
        <v>1994</v>
      </c>
      <c r="T788" s="41" t="s">
        <v>153</v>
      </c>
      <c r="U788" s="28"/>
      <c r="V788" s="55"/>
      <c r="W788" s="24"/>
      <c r="X788" s="51"/>
      <c r="Y788" s="31">
        <v>2.0</v>
      </c>
      <c r="Z788" s="32">
        <v>2.0</v>
      </c>
      <c r="AA788" s="24"/>
      <c r="AB788" s="33"/>
      <c r="AC788" s="33"/>
      <c r="AD788" s="33"/>
    </row>
    <row r="789" ht="15.0" customHeight="1">
      <c r="A789" s="34">
        <v>736.0</v>
      </c>
      <c r="B789" s="35" t="s">
        <v>4526</v>
      </c>
      <c r="C789" s="34" t="s">
        <v>548</v>
      </c>
      <c r="D789" s="35" t="s">
        <v>716</v>
      </c>
      <c r="E789" s="34"/>
      <c r="F789" s="35">
        <v>90.0</v>
      </c>
      <c r="G789" s="34">
        <v>3.0</v>
      </c>
      <c r="H789" s="35">
        <v>2.0</v>
      </c>
      <c r="I789" s="34">
        <v>2.0</v>
      </c>
      <c r="J789" s="35">
        <v>2.0</v>
      </c>
      <c r="K789" s="34">
        <v>46.0</v>
      </c>
      <c r="L789" s="39">
        <f t="shared" si="4"/>
        <v>13</v>
      </c>
      <c r="M789" s="40">
        <v>1.0</v>
      </c>
      <c r="N789" s="41">
        <v>1.0</v>
      </c>
      <c r="O789" s="43">
        <f t="shared" si="3"/>
        <v>10</v>
      </c>
      <c r="P789" s="24"/>
      <c r="Q789" s="40">
        <v>2.0</v>
      </c>
      <c r="R789" s="41">
        <v>45.0</v>
      </c>
      <c r="S789" s="45" t="s">
        <v>398</v>
      </c>
      <c r="T789" s="41" t="s">
        <v>153</v>
      </c>
      <c r="U789" s="28"/>
      <c r="V789" s="68"/>
      <c r="W789" s="24"/>
      <c r="X789" s="51"/>
      <c r="Y789" s="31">
        <v>1.0</v>
      </c>
      <c r="Z789" s="32">
        <v>3.0</v>
      </c>
      <c r="AA789" s="24"/>
      <c r="AB789" s="33"/>
      <c r="AC789" s="33"/>
      <c r="AD789" s="33"/>
    </row>
    <row r="790" ht="15.0" customHeight="1">
      <c r="A790" s="34">
        <v>737.0</v>
      </c>
      <c r="B790" s="35" t="s">
        <v>4528</v>
      </c>
      <c r="C790" s="34" t="s">
        <v>4027</v>
      </c>
      <c r="D790" s="35" t="s">
        <v>557</v>
      </c>
      <c r="E790" s="34"/>
      <c r="F790" s="53">
        <v>100.0</v>
      </c>
      <c r="G790" s="34">
        <v>3.0</v>
      </c>
      <c r="H790" s="35">
        <v>3.0</v>
      </c>
      <c r="I790" s="34">
        <v>2.0</v>
      </c>
      <c r="J790" s="35">
        <v>3.0</v>
      </c>
      <c r="K790" s="34">
        <v>36.0</v>
      </c>
      <c r="L790" s="39">
        <f t="shared" si="4"/>
        <v>16</v>
      </c>
      <c r="M790" s="40">
        <v>1.0</v>
      </c>
      <c r="N790" s="41">
        <v>2.0</v>
      </c>
      <c r="O790" s="43">
        <f t="shared" si="3"/>
        <v>5</v>
      </c>
      <c r="P790" s="24"/>
      <c r="Q790" s="54" t="s">
        <v>443</v>
      </c>
      <c r="R790" s="41">
        <v>180.0</v>
      </c>
      <c r="S790" s="45" t="s">
        <v>1987</v>
      </c>
      <c r="T790" s="41" t="s">
        <v>154</v>
      </c>
      <c r="U790" s="28"/>
      <c r="V790" s="55"/>
      <c r="W790" s="24"/>
      <c r="X790" s="51"/>
      <c r="Y790" s="31">
        <v>2.0</v>
      </c>
      <c r="Z790" s="32">
        <v>3.0</v>
      </c>
      <c r="AA790" s="24"/>
      <c r="AB790" s="33"/>
      <c r="AC790" s="33"/>
      <c r="AD790" s="33"/>
    </row>
    <row r="791" ht="15.0" customHeight="1">
      <c r="A791" s="71">
        <v>738.0</v>
      </c>
      <c r="B791" s="73" t="s">
        <v>4530</v>
      </c>
      <c r="C791" s="71" t="s">
        <v>4027</v>
      </c>
      <c r="D791" s="73" t="s">
        <v>824</v>
      </c>
      <c r="E791" s="71"/>
      <c r="F791" s="73">
        <v>100.0</v>
      </c>
      <c r="G791" s="71">
        <v>3.0</v>
      </c>
      <c r="H791" s="73">
        <v>3.0</v>
      </c>
      <c r="I791" s="71">
        <v>6.0</v>
      </c>
      <c r="J791" s="73">
        <v>3.0</v>
      </c>
      <c r="K791" s="71">
        <v>43.0</v>
      </c>
      <c r="L791" s="76">
        <f t="shared" si="4"/>
        <v>20</v>
      </c>
      <c r="M791" s="77">
        <v>2.0</v>
      </c>
      <c r="N791" s="79">
        <v>3.0</v>
      </c>
      <c r="O791" s="84">
        <f t="shared" si="3"/>
        <v>5</v>
      </c>
      <c r="P791" s="24"/>
      <c r="Q791" s="77" t="s">
        <v>443</v>
      </c>
      <c r="R791" s="79">
        <v>255.0</v>
      </c>
      <c r="S791" s="86" t="s">
        <v>1987</v>
      </c>
      <c r="T791" s="79" t="s">
        <v>156</v>
      </c>
      <c r="U791" s="28"/>
      <c r="V791" s="92"/>
      <c r="W791" s="24"/>
      <c r="X791" s="51"/>
      <c r="Y791" s="31">
        <v>3.0</v>
      </c>
      <c r="Z791" s="32">
        <v>3.0</v>
      </c>
      <c r="AA791" s="24"/>
      <c r="AB791" s="33"/>
      <c r="AC791" s="33"/>
      <c r="AD791" s="33"/>
    </row>
    <row r="792" ht="15.0" customHeight="1">
      <c r="A792" s="71">
        <v>739.0</v>
      </c>
      <c r="B792" s="73" t="s">
        <v>4533</v>
      </c>
      <c r="C792" s="71" t="s">
        <v>585</v>
      </c>
      <c r="D792" s="73" t="s">
        <v>4534</v>
      </c>
      <c r="E792" s="71" t="s">
        <v>543</v>
      </c>
      <c r="F792" s="73">
        <v>90.0</v>
      </c>
      <c r="G792" s="71">
        <v>3.0</v>
      </c>
      <c r="H792" s="88">
        <v>3.0</v>
      </c>
      <c r="I792" s="71">
        <v>2.0</v>
      </c>
      <c r="J792" s="73">
        <v>2.0</v>
      </c>
      <c r="K792" s="71">
        <v>63.0</v>
      </c>
      <c r="L792" s="76">
        <f t="shared" si="4"/>
        <v>15</v>
      </c>
      <c r="M792" s="77">
        <v>1.0</v>
      </c>
      <c r="N792" s="79">
        <v>1.0</v>
      </c>
      <c r="O792" s="84">
        <f t="shared" si="3"/>
        <v>12</v>
      </c>
      <c r="P792" s="24"/>
      <c r="Q792" s="89">
        <v>2.0</v>
      </c>
      <c r="R792" s="79">
        <v>75.0</v>
      </c>
      <c r="S792" s="86" t="s">
        <v>1780</v>
      </c>
      <c r="T792" s="116" t="s">
        <v>153</v>
      </c>
      <c r="U792" s="28"/>
      <c r="V792" s="90"/>
      <c r="W792" s="24"/>
      <c r="X792" s="51"/>
      <c r="Y792" s="31">
        <v>1.0</v>
      </c>
      <c r="Z792" s="32">
        <v>2.0</v>
      </c>
      <c r="AA792" s="24"/>
      <c r="AB792" s="33"/>
      <c r="AC792" s="33"/>
      <c r="AD792" s="33"/>
    </row>
    <row r="793" ht="15.0" customHeight="1">
      <c r="A793" s="71">
        <v>740.0</v>
      </c>
      <c r="B793" s="73" t="s">
        <v>4536</v>
      </c>
      <c r="C793" s="71" t="s">
        <v>4538</v>
      </c>
      <c r="D793" s="73" t="s">
        <v>4534</v>
      </c>
      <c r="E793" s="71" t="s">
        <v>543</v>
      </c>
      <c r="F793" s="73">
        <v>110.0</v>
      </c>
      <c r="G793" s="71">
        <v>5.0</v>
      </c>
      <c r="H793" s="73">
        <v>3.0</v>
      </c>
      <c r="I793" s="71">
        <v>3.0</v>
      </c>
      <c r="J793" s="73">
        <v>3.0</v>
      </c>
      <c r="K793" s="71">
        <v>43.0</v>
      </c>
      <c r="L793" s="76">
        <f t="shared" si="4"/>
        <v>20</v>
      </c>
      <c r="M793" s="77">
        <v>3.0</v>
      </c>
      <c r="N793" s="79">
        <v>5.0</v>
      </c>
      <c r="O793" s="84">
        <f t="shared" si="3"/>
        <v>5</v>
      </c>
      <c r="P793" s="24"/>
      <c r="Q793" s="89" t="s">
        <v>443</v>
      </c>
      <c r="R793" s="79">
        <v>240.0</v>
      </c>
      <c r="S793" s="86" t="s">
        <v>1780</v>
      </c>
      <c r="T793" s="79" t="s">
        <v>153</v>
      </c>
      <c r="U793" s="28"/>
      <c r="V793" s="90"/>
      <c r="W793" s="24"/>
      <c r="X793" s="51"/>
      <c r="Y793" s="31">
        <v>2.0</v>
      </c>
      <c r="Z793" s="32">
        <v>2.0</v>
      </c>
      <c r="AA793" s="24"/>
      <c r="AB793" s="33"/>
      <c r="AC793" s="33"/>
      <c r="AD793" s="33"/>
    </row>
    <row r="794" ht="15.0" customHeight="1">
      <c r="A794" s="34">
        <v>741.0</v>
      </c>
      <c r="B794" s="35" t="s">
        <v>4539</v>
      </c>
      <c r="C794" s="34" t="s">
        <v>640</v>
      </c>
      <c r="D794" s="35" t="s">
        <v>634</v>
      </c>
      <c r="E794" s="34"/>
      <c r="F794" s="35">
        <v>100.0</v>
      </c>
      <c r="G794" s="34">
        <v>3.0</v>
      </c>
      <c r="H794" s="35">
        <v>3.0</v>
      </c>
      <c r="I794" s="34">
        <v>4.0</v>
      </c>
      <c r="J794" s="35">
        <v>3.0</v>
      </c>
      <c r="K794" s="34">
        <v>93.0</v>
      </c>
      <c r="L794" s="39">
        <f t="shared" si="4"/>
        <v>19</v>
      </c>
      <c r="M794" s="40">
        <v>1.0</v>
      </c>
      <c r="N794" s="41">
        <v>1.0</v>
      </c>
      <c r="O794" s="43">
        <f t="shared" si="3"/>
        <v>13</v>
      </c>
      <c r="P794" s="24"/>
      <c r="Q794" s="40">
        <v>4.0</v>
      </c>
      <c r="R794" s="41">
        <v>255.0</v>
      </c>
      <c r="S794" s="45" t="s">
        <v>2078</v>
      </c>
      <c r="T794" s="41" t="s">
        <v>156</v>
      </c>
      <c r="U794" s="28"/>
      <c r="V794" s="68"/>
      <c r="W794" s="24"/>
      <c r="X794" s="51"/>
      <c r="Y794" s="31">
        <v>1.0</v>
      </c>
      <c r="Z794" s="32">
        <v>1.0</v>
      </c>
      <c r="AA794" s="24"/>
      <c r="AB794" s="33"/>
      <c r="AC794" s="33"/>
      <c r="AD794" s="33"/>
    </row>
    <row r="795" ht="15.0" customHeight="1">
      <c r="A795" s="34">
        <v>741.0</v>
      </c>
      <c r="B795" s="35" t="s">
        <v>4542</v>
      </c>
      <c r="C795" s="34" t="s">
        <v>1682</v>
      </c>
      <c r="D795" s="35" t="s">
        <v>634</v>
      </c>
      <c r="E795" s="34"/>
      <c r="F795" s="35">
        <v>100.0</v>
      </c>
      <c r="G795" s="34">
        <v>3.0</v>
      </c>
      <c r="H795" s="35">
        <v>3.0</v>
      </c>
      <c r="I795" s="93">
        <v>4.0</v>
      </c>
      <c r="J795" s="35">
        <v>3.0</v>
      </c>
      <c r="K795" s="93">
        <v>93.0</v>
      </c>
      <c r="L795" s="39">
        <f t="shared" si="4"/>
        <v>19</v>
      </c>
      <c r="M795" s="40">
        <v>1.0</v>
      </c>
      <c r="N795" s="41">
        <v>1.0</v>
      </c>
      <c r="O795" s="43">
        <f t="shared" si="3"/>
        <v>13</v>
      </c>
      <c r="P795" s="24"/>
      <c r="Q795" s="54">
        <v>4.0</v>
      </c>
      <c r="R795" s="41">
        <v>255.0</v>
      </c>
      <c r="S795" s="45" t="s">
        <v>2078</v>
      </c>
      <c r="T795" s="41" t="s">
        <v>156</v>
      </c>
      <c r="U795" s="28"/>
      <c r="V795" s="55"/>
      <c r="W795" s="24"/>
      <c r="X795" s="51"/>
      <c r="Y795" s="31">
        <v>1.0</v>
      </c>
      <c r="Z795" s="32">
        <v>1.0</v>
      </c>
      <c r="AA795" s="24"/>
      <c r="AB795" s="33"/>
      <c r="AC795" s="33"/>
      <c r="AD795" s="33"/>
    </row>
    <row r="796" ht="15.0" customHeight="1">
      <c r="A796" s="34">
        <v>741.0</v>
      </c>
      <c r="B796" s="35" t="s">
        <v>4545</v>
      </c>
      <c r="C796" s="34" t="s">
        <v>2017</v>
      </c>
      <c r="D796" s="35" t="s">
        <v>634</v>
      </c>
      <c r="E796" s="34"/>
      <c r="F796" s="35">
        <v>100.0</v>
      </c>
      <c r="G796" s="34">
        <v>3.0</v>
      </c>
      <c r="H796" s="35">
        <v>3.0</v>
      </c>
      <c r="I796" s="34">
        <v>4.0</v>
      </c>
      <c r="J796" s="35">
        <v>3.0</v>
      </c>
      <c r="K796" s="34">
        <v>93.0</v>
      </c>
      <c r="L796" s="39">
        <f t="shared" si="4"/>
        <v>19</v>
      </c>
      <c r="M796" s="40">
        <v>1.0</v>
      </c>
      <c r="N796" s="41">
        <v>1.0</v>
      </c>
      <c r="O796" s="43">
        <f t="shared" si="3"/>
        <v>13</v>
      </c>
      <c r="P796" s="24"/>
      <c r="Q796" s="40">
        <v>4.0</v>
      </c>
      <c r="R796" s="41">
        <v>255.0</v>
      </c>
      <c r="S796" s="45" t="s">
        <v>2078</v>
      </c>
      <c r="T796" s="41" t="s">
        <v>156</v>
      </c>
      <c r="U796" s="28"/>
      <c r="V796" s="68"/>
      <c r="W796" s="24"/>
      <c r="X796" s="51"/>
      <c r="Y796" s="31">
        <v>1.0</v>
      </c>
      <c r="Z796" s="32">
        <v>1.0</v>
      </c>
      <c r="AA796" s="24"/>
      <c r="AB796" s="33"/>
      <c r="AC796" s="33"/>
      <c r="AD796" s="33"/>
    </row>
    <row r="797" ht="15.0" customHeight="1">
      <c r="A797" s="71">
        <v>741.0</v>
      </c>
      <c r="B797" s="73" t="s">
        <v>4548</v>
      </c>
      <c r="C797" s="71" t="s">
        <v>3484</v>
      </c>
      <c r="D797" s="73" t="s">
        <v>634</v>
      </c>
      <c r="E797" s="71"/>
      <c r="F797" s="73">
        <v>100.0</v>
      </c>
      <c r="G797" s="71">
        <v>3.0</v>
      </c>
      <c r="H797" s="73">
        <v>3.0</v>
      </c>
      <c r="I797" s="71">
        <v>4.0</v>
      </c>
      <c r="J797" s="73">
        <v>3.0</v>
      </c>
      <c r="K797" s="71">
        <v>93.0</v>
      </c>
      <c r="L797" s="76">
        <f>VLOOKUP(K797,$AB$702:$AD$711,3,TRUE())+VLOOKUP(F797,$AC$702:$AD$711,2,TRUE())+SUM(G797:J797)</f>
        <v>19</v>
      </c>
      <c r="M797" s="77">
        <v>1.0</v>
      </c>
      <c r="N797" s="79">
        <v>1.0</v>
      </c>
      <c r="O797" s="84">
        <f>Min((Max((Round(((Power(CEILING((K797*1.15),1),2) / 870) * (Z797 /Y797)),0)),5)),30)</f>
        <v>13</v>
      </c>
      <c r="P797" s="24"/>
      <c r="Q797" s="89">
        <v>4.0</v>
      </c>
      <c r="R797" s="79">
        <v>255.0</v>
      </c>
      <c r="S797" s="86" t="s">
        <v>2078</v>
      </c>
      <c r="T797" s="79" t="s">
        <v>156</v>
      </c>
      <c r="U797" s="28"/>
      <c r="V797" s="90"/>
      <c r="W797" s="24"/>
      <c r="X797" s="51"/>
      <c r="Y797" s="31">
        <v>1.0</v>
      </c>
      <c r="Z797" s="32">
        <v>1.0</v>
      </c>
      <c r="AA797" s="24"/>
      <c r="AB797" s="33"/>
      <c r="AC797" s="33"/>
      <c r="AD797" s="33"/>
    </row>
    <row r="798" ht="15.0" customHeight="1">
      <c r="A798" s="71">
        <v>742.0</v>
      </c>
      <c r="B798" s="73" t="s">
        <v>4557</v>
      </c>
      <c r="C798" s="71" t="s">
        <v>4558</v>
      </c>
      <c r="D798" s="73" t="s">
        <v>4560</v>
      </c>
      <c r="E798" s="150" t="s">
        <v>1150</v>
      </c>
      <c r="F798" s="73">
        <v>90.0</v>
      </c>
      <c r="G798" s="71">
        <v>2.0</v>
      </c>
      <c r="H798" s="73">
        <v>2.0</v>
      </c>
      <c r="I798" s="71">
        <v>2.0</v>
      </c>
      <c r="J798" s="73">
        <v>2.0</v>
      </c>
      <c r="K798" s="71">
        <v>84.0</v>
      </c>
      <c r="L798" s="76">
        <f t="shared" ref="L798:L848" si="5">VLOOKUP(K798,$AB$702:$AD$711,3,TRUE())+VLOOKUP(F798,$AC$702:$AD$711,2,TRUE())+SUM(G798:J798)</f>
        <v>13</v>
      </c>
      <c r="M798" s="77">
        <v>1.0</v>
      </c>
      <c r="N798" s="79">
        <v>1.0</v>
      </c>
      <c r="O798" s="84">
        <f t="shared" ref="O798:O848" si="6">Min((Max((Round(((Power(CEILING((K798*1.15),1),2) / 870) * (Z798 /Y798)),0)),5)),30)</f>
        <v>22</v>
      </c>
      <c r="P798" s="24"/>
      <c r="Q798" s="77">
        <v>2.0</v>
      </c>
      <c r="R798" s="79">
        <v>110.0</v>
      </c>
      <c r="S798" s="86" t="s">
        <v>398</v>
      </c>
      <c r="T798" s="79" t="s">
        <v>156</v>
      </c>
      <c r="U798" s="28"/>
      <c r="V798" s="90"/>
      <c r="W798" s="24"/>
      <c r="X798" s="51"/>
      <c r="Y798" s="31">
        <v>1.0</v>
      </c>
      <c r="Z798" s="32">
        <v>2.0</v>
      </c>
      <c r="AA798" s="24"/>
      <c r="AB798" s="33"/>
      <c r="AC798" s="33"/>
      <c r="AD798" s="33"/>
    </row>
    <row r="799" ht="15.0" customHeight="1">
      <c r="A799" s="71">
        <v>743.0</v>
      </c>
      <c r="B799" s="73" t="s">
        <v>4564</v>
      </c>
      <c r="C799" s="71" t="s">
        <v>4558</v>
      </c>
      <c r="D799" s="73" t="s">
        <v>4560</v>
      </c>
      <c r="E799" s="150" t="s">
        <v>1150</v>
      </c>
      <c r="F799" s="88">
        <v>100.0</v>
      </c>
      <c r="G799" s="71">
        <v>2.0</v>
      </c>
      <c r="H799" s="88">
        <v>3.0</v>
      </c>
      <c r="I799" s="71">
        <v>3.0</v>
      </c>
      <c r="J799" s="73">
        <v>3.0</v>
      </c>
      <c r="K799" s="71">
        <v>124.0</v>
      </c>
      <c r="L799" s="76">
        <f t="shared" si="5"/>
        <v>19</v>
      </c>
      <c r="M799" s="77">
        <v>1.0</v>
      </c>
      <c r="N799" s="79">
        <v>1.0</v>
      </c>
      <c r="O799" s="84">
        <f t="shared" si="6"/>
        <v>24</v>
      </c>
      <c r="P799" s="24"/>
      <c r="Q799" s="89" t="s">
        <v>443</v>
      </c>
      <c r="R799" s="79">
        <v>225.0</v>
      </c>
      <c r="S799" s="86" t="s">
        <v>398</v>
      </c>
      <c r="T799" s="79" t="s">
        <v>156</v>
      </c>
      <c r="U799" s="28"/>
      <c r="V799" s="90"/>
      <c r="W799" s="24"/>
      <c r="X799" s="51"/>
      <c r="Y799" s="31">
        <v>2.0</v>
      </c>
      <c r="Z799" s="32">
        <v>2.0</v>
      </c>
      <c r="AA799" s="24"/>
      <c r="AB799" s="33"/>
      <c r="AC799" s="33"/>
      <c r="AD799" s="33"/>
    </row>
    <row r="800" ht="15.0" customHeight="1">
      <c r="A800" s="34">
        <v>744.0</v>
      </c>
      <c r="B800" s="35" t="s">
        <v>4566</v>
      </c>
      <c r="C800" s="34" t="s">
        <v>623</v>
      </c>
      <c r="D800" s="35" t="s">
        <v>4568</v>
      </c>
      <c r="E800" s="120" t="s">
        <v>1117</v>
      </c>
      <c r="F800" s="35">
        <v>90.0</v>
      </c>
      <c r="G800" s="34">
        <v>3.0</v>
      </c>
      <c r="H800" s="35">
        <v>2.0</v>
      </c>
      <c r="I800" s="34">
        <v>2.0</v>
      </c>
      <c r="J800" s="35">
        <v>2.0</v>
      </c>
      <c r="K800" s="34">
        <v>60.0</v>
      </c>
      <c r="L800" s="39">
        <f t="shared" si="5"/>
        <v>14</v>
      </c>
      <c r="M800" s="40">
        <v>1.0</v>
      </c>
      <c r="N800" s="41">
        <v>1.0</v>
      </c>
      <c r="O800" s="43">
        <f t="shared" si="6"/>
        <v>11</v>
      </c>
      <c r="P800" s="24"/>
      <c r="Q800" s="54">
        <v>2.0</v>
      </c>
      <c r="R800" s="41">
        <v>110.0</v>
      </c>
      <c r="S800" s="45" t="s">
        <v>4570</v>
      </c>
      <c r="T800" s="41" t="s">
        <v>153</v>
      </c>
      <c r="U800" s="28"/>
      <c r="V800" s="55"/>
      <c r="W800" s="24"/>
      <c r="X800" s="51"/>
      <c r="Y800" s="31">
        <v>1.0</v>
      </c>
      <c r="Z800" s="32">
        <v>2.0</v>
      </c>
      <c r="AA800" s="24"/>
      <c r="AB800" s="33"/>
      <c r="AC800" s="33"/>
      <c r="AD800" s="33"/>
    </row>
    <row r="801" ht="15.0" customHeight="1">
      <c r="A801" s="34">
        <v>745.0</v>
      </c>
      <c r="B801" s="35" t="s">
        <v>4571</v>
      </c>
      <c r="C801" s="34" t="s">
        <v>623</v>
      </c>
      <c r="D801" s="35" t="s">
        <v>4572</v>
      </c>
      <c r="E801" s="34" t="s">
        <v>1117</v>
      </c>
      <c r="F801" s="35">
        <v>100.0</v>
      </c>
      <c r="G801" s="34">
        <v>4.0</v>
      </c>
      <c r="H801" s="35">
        <v>3.0</v>
      </c>
      <c r="I801" s="34">
        <v>2.0</v>
      </c>
      <c r="J801" s="35">
        <v>3.0</v>
      </c>
      <c r="K801" s="34">
        <v>112.0</v>
      </c>
      <c r="L801" s="39">
        <f t="shared" si="5"/>
        <v>19</v>
      </c>
      <c r="M801" s="40">
        <v>1.0</v>
      </c>
      <c r="N801" s="41">
        <v>2.0</v>
      </c>
      <c r="O801" s="43">
        <f t="shared" si="6"/>
        <v>19</v>
      </c>
      <c r="P801" s="24"/>
      <c r="Q801" s="40" t="s">
        <v>443</v>
      </c>
      <c r="R801" s="41">
        <v>210.0</v>
      </c>
      <c r="S801" s="45" t="s">
        <v>1994</v>
      </c>
      <c r="T801" s="41" t="s">
        <v>153</v>
      </c>
      <c r="U801" s="28"/>
      <c r="V801" s="55"/>
      <c r="W801" s="24"/>
      <c r="X801" s="51"/>
      <c r="Y801" s="31">
        <v>2.0</v>
      </c>
      <c r="Z801" s="32">
        <v>2.0</v>
      </c>
      <c r="AA801" s="24"/>
      <c r="AB801" s="33"/>
      <c r="AC801" s="33"/>
      <c r="AD801" s="33"/>
    </row>
    <row r="802" ht="15.0" customHeight="1">
      <c r="A802" s="34">
        <v>745.0</v>
      </c>
      <c r="B802" s="35" t="s">
        <v>4575</v>
      </c>
      <c r="C802" s="34" t="s">
        <v>623</v>
      </c>
      <c r="D802" s="35" t="s">
        <v>4568</v>
      </c>
      <c r="E802" s="34" t="s">
        <v>913</v>
      </c>
      <c r="F802" s="35">
        <v>100.0</v>
      </c>
      <c r="G802" s="34">
        <v>4.0</v>
      </c>
      <c r="H802" s="35">
        <v>3.0</v>
      </c>
      <c r="I802" s="34">
        <v>2.0</v>
      </c>
      <c r="J802" s="35">
        <v>3.0</v>
      </c>
      <c r="K802" s="34">
        <v>82.0</v>
      </c>
      <c r="L802" s="39">
        <f t="shared" si="5"/>
        <v>18</v>
      </c>
      <c r="M802" s="40">
        <v>2.0</v>
      </c>
      <c r="N802" s="41">
        <v>2.0</v>
      </c>
      <c r="O802" s="43">
        <f t="shared" si="6"/>
        <v>10</v>
      </c>
      <c r="P802" s="24"/>
      <c r="Q802" s="54" t="s">
        <v>443</v>
      </c>
      <c r="R802" s="41">
        <v>210.0</v>
      </c>
      <c r="S802" s="45" t="s">
        <v>2000</v>
      </c>
      <c r="T802" s="41" t="s">
        <v>153</v>
      </c>
      <c r="U802" s="28"/>
      <c r="V802" s="55"/>
      <c r="W802" s="24"/>
      <c r="X802" s="51"/>
      <c r="Y802" s="31">
        <v>2.0</v>
      </c>
      <c r="Z802" s="32">
        <v>2.0</v>
      </c>
      <c r="AA802" s="24"/>
      <c r="AB802" s="33"/>
      <c r="AC802" s="33"/>
      <c r="AD802" s="33"/>
    </row>
    <row r="803" ht="15.0" customHeight="1">
      <c r="A803" s="71">
        <v>746.0</v>
      </c>
      <c r="B803" s="73" t="s">
        <v>4578</v>
      </c>
      <c r="C803" s="71" t="s">
        <v>629</v>
      </c>
      <c r="D803" s="73" t="s">
        <v>1045</v>
      </c>
      <c r="E803" s="71"/>
      <c r="F803" s="73">
        <v>90.0</v>
      </c>
      <c r="G803" s="71">
        <v>1.0</v>
      </c>
      <c r="H803" s="73">
        <v>1.0</v>
      </c>
      <c r="I803" s="71">
        <v>1.0</v>
      </c>
      <c r="J803" s="73">
        <v>1.0</v>
      </c>
      <c r="K803" s="71">
        <v>40.0</v>
      </c>
      <c r="L803" s="76">
        <f t="shared" si="5"/>
        <v>8</v>
      </c>
      <c r="M803" s="77">
        <v>1.0</v>
      </c>
      <c r="N803" s="79">
        <v>1.0</v>
      </c>
      <c r="O803" s="84">
        <f t="shared" si="6"/>
        <v>5</v>
      </c>
      <c r="P803" s="24"/>
      <c r="Q803" s="89">
        <v>4.0</v>
      </c>
      <c r="R803" s="79">
        <v>240.0</v>
      </c>
      <c r="S803" s="118" t="s">
        <v>1589</v>
      </c>
      <c r="T803" s="79" t="s">
        <v>410</v>
      </c>
      <c r="U803" s="28"/>
      <c r="V803" s="90"/>
      <c r="W803" s="24"/>
      <c r="X803" s="51"/>
      <c r="Y803" s="31">
        <v>1.0</v>
      </c>
      <c r="Z803" s="32">
        <v>1.0</v>
      </c>
      <c r="AA803" s="24"/>
      <c r="AB803" s="33"/>
      <c r="AC803" s="33"/>
      <c r="AD803" s="33"/>
    </row>
    <row r="804" ht="15.0" customHeight="1">
      <c r="A804" s="71">
        <v>746.0</v>
      </c>
      <c r="B804" s="73" t="s">
        <v>4581</v>
      </c>
      <c r="C804" s="71" t="s">
        <v>629</v>
      </c>
      <c r="D804" s="73" t="s">
        <v>1045</v>
      </c>
      <c r="E804" s="71"/>
      <c r="F804" s="73">
        <v>90.0</v>
      </c>
      <c r="G804" s="74">
        <v>6.0</v>
      </c>
      <c r="H804" s="73">
        <v>5.0</v>
      </c>
      <c r="I804" s="74">
        <v>6.0</v>
      </c>
      <c r="J804" s="73">
        <v>5.0</v>
      </c>
      <c r="K804" s="71">
        <v>30.0</v>
      </c>
      <c r="L804" s="76">
        <f t="shared" si="5"/>
        <v>26</v>
      </c>
      <c r="M804" s="77">
        <v>7.0</v>
      </c>
      <c r="N804" s="79">
        <v>4.0</v>
      </c>
      <c r="O804" s="84">
        <f t="shared" si="6"/>
        <v>5</v>
      </c>
      <c r="P804" s="24"/>
      <c r="Q804" s="77">
        <v>4.0</v>
      </c>
      <c r="R804" s="79">
        <v>240.0</v>
      </c>
      <c r="S804" s="86" t="s">
        <v>1589</v>
      </c>
      <c r="T804" s="79" t="s">
        <v>443</v>
      </c>
      <c r="U804" s="28"/>
      <c r="V804" s="92"/>
      <c r="W804" s="24"/>
      <c r="X804" s="51"/>
      <c r="Y804" s="31">
        <v>1.0</v>
      </c>
      <c r="Z804" s="32">
        <v>1.0</v>
      </c>
      <c r="AA804" s="24"/>
      <c r="AB804" s="33"/>
      <c r="AC804" s="33"/>
      <c r="AD804" s="33"/>
    </row>
    <row r="805" ht="15.0" customHeight="1">
      <c r="A805" s="71">
        <v>747.0</v>
      </c>
      <c r="B805" s="73" t="s">
        <v>4584</v>
      </c>
      <c r="C805" s="71" t="s">
        <v>4585</v>
      </c>
      <c r="D805" s="73" t="s">
        <v>4586</v>
      </c>
      <c r="E805" s="71" t="s">
        <v>1015</v>
      </c>
      <c r="F805" s="73">
        <v>90.0</v>
      </c>
      <c r="G805" s="71">
        <v>2.0</v>
      </c>
      <c r="H805" s="73">
        <v>3.0</v>
      </c>
      <c r="I805" s="71">
        <v>2.0</v>
      </c>
      <c r="J805" s="73">
        <v>2.0</v>
      </c>
      <c r="K805" s="71">
        <v>45.0</v>
      </c>
      <c r="L805" s="76">
        <f t="shared" si="5"/>
        <v>13</v>
      </c>
      <c r="M805" s="77">
        <v>1.0</v>
      </c>
      <c r="N805" s="79">
        <v>1.0</v>
      </c>
      <c r="O805" s="84">
        <f t="shared" si="6"/>
        <v>6</v>
      </c>
      <c r="P805" s="24"/>
      <c r="Q805" s="89">
        <v>2.0</v>
      </c>
      <c r="R805" s="79">
        <v>110.0</v>
      </c>
      <c r="S805" s="86" t="s">
        <v>398</v>
      </c>
      <c r="T805" s="79" t="s">
        <v>154</v>
      </c>
      <c r="U805" s="28"/>
      <c r="V805" s="90"/>
      <c r="W805" s="24"/>
      <c r="X805" s="51"/>
      <c r="Y805" s="31">
        <v>1.0</v>
      </c>
      <c r="Z805" s="32">
        <v>2.0</v>
      </c>
      <c r="AA805" s="24"/>
      <c r="AB805" s="33"/>
      <c r="AC805" s="33"/>
      <c r="AD805" s="33"/>
    </row>
    <row r="806" ht="15.0" customHeight="1">
      <c r="A806" s="34">
        <v>748.0</v>
      </c>
      <c r="B806" s="35" t="s">
        <v>4588</v>
      </c>
      <c r="C806" s="34" t="s">
        <v>4585</v>
      </c>
      <c r="D806" s="35" t="s">
        <v>4586</v>
      </c>
      <c r="E806" s="34" t="s">
        <v>1015</v>
      </c>
      <c r="F806" s="35">
        <v>90.0</v>
      </c>
      <c r="G806" s="34">
        <v>3.0</v>
      </c>
      <c r="H806" s="53">
        <v>7.0</v>
      </c>
      <c r="I806" s="34">
        <v>2.0</v>
      </c>
      <c r="J806" s="35">
        <v>6.0</v>
      </c>
      <c r="K806" s="34">
        <v>35.0</v>
      </c>
      <c r="L806" s="39">
        <f t="shared" si="5"/>
        <v>22</v>
      </c>
      <c r="M806" s="40">
        <v>1.0</v>
      </c>
      <c r="N806" s="41">
        <v>2.0</v>
      </c>
      <c r="O806" s="43">
        <f t="shared" si="6"/>
        <v>5</v>
      </c>
      <c r="P806" s="24"/>
      <c r="Q806" s="54" t="s">
        <v>443</v>
      </c>
      <c r="R806" s="41">
        <v>225.0</v>
      </c>
      <c r="S806" s="45" t="s">
        <v>398</v>
      </c>
      <c r="T806" s="41" t="s">
        <v>154</v>
      </c>
      <c r="U806" s="28"/>
      <c r="V806" s="55"/>
      <c r="W806" s="24"/>
      <c r="X806" s="51"/>
      <c r="Y806" s="31">
        <v>2.0</v>
      </c>
      <c r="Z806" s="32">
        <v>2.0</v>
      </c>
      <c r="AA806" s="24"/>
      <c r="AB806" s="33"/>
      <c r="AC806" s="33"/>
      <c r="AD806" s="33"/>
    </row>
    <row r="807" ht="15.0" customHeight="1">
      <c r="A807" s="34">
        <v>749.0</v>
      </c>
      <c r="B807" s="35" t="s">
        <v>4590</v>
      </c>
      <c r="C807" s="34" t="s">
        <v>606</v>
      </c>
      <c r="D807" s="35" t="s">
        <v>4592</v>
      </c>
      <c r="E807" s="34" t="s">
        <v>801</v>
      </c>
      <c r="F807" s="35">
        <v>100.0</v>
      </c>
      <c r="G807" s="34">
        <v>4.0</v>
      </c>
      <c r="H807" s="35">
        <v>3.0</v>
      </c>
      <c r="I807" s="34">
        <v>2.0</v>
      </c>
      <c r="J807" s="35">
        <v>2.0</v>
      </c>
      <c r="K807" s="34">
        <v>45.0</v>
      </c>
      <c r="L807" s="39">
        <f t="shared" si="5"/>
        <v>16</v>
      </c>
      <c r="M807" s="40">
        <v>2.0</v>
      </c>
      <c r="N807" s="41">
        <v>5.0</v>
      </c>
      <c r="O807" s="43">
        <f t="shared" si="6"/>
        <v>6</v>
      </c>
      <c r="P807" s="24"/>
      <c r="Q807" s="40">
        <v>2.0</v>
      </c>
      <c r="R807" s="41">
        <v>110.0</v>
      </c>
      <c r="S807" s="45" t="s">
        <v>398</v>
      </c>
      <c r="T807" s="41" t="s">
        <v>153</v>
      </c>
      <c r="U807" s="28"/>
      <c r="V807" s="68"/>
      <c r="W807" s="24"/>
      <c r="X807" s="51"/>
      <c r="Y807" s="31">
        <v>1.0</v>
      </c>
      <c r="Z807" s="32">
        <v>2.0</v>
      </c>
      <c r="AA807" s="24"/>
      <c r="AB807" s="33"/>
      <c r="AC807" s="33"/>
      <c r="AD807" s="33"/>
    </row>
    <row r="808" ht="15.0" customHeight="1">
      <c r="A808" s="34">
        <v>750.0</v>
      </c>
      <c r="B808" s="35" t="s">
        <v>4595</v>
      </c>
      <c r="C808" s="34" t="s">
        <v>606</v>
      </c>
      <c r="D808" s="35" t="s">
        <v>4592</v>
      </c>
      <c r="E808" s="34" t="s">
        <v>801</v>
      </c>
      <c r="F808" s="35">
        <v>110.0</v>
      </c>
      <c r="G808" s="34">
        <v>5.0</v>
      </c>
      <c r="H808" s="35">
        <v>4.0</v>
      </c>
      <c r="I808" s="34">
        <v>2.0</v>
      </c>
      <c r="J808" s="35">
        <v>3.0</v>
      </c>
      <c r="K808" s="34">
        <v>35.0</v>
      </c>
      <c r="L808" s="39">
        <f t="shared" si="5"/>
        <v>20</v>
      </c>
      <c r="M808" s="40">
        <v>4.0</v>
      </c>
      <c r="N808" s="41">
        <v>11.0</v>
      </c>
      <c r="O808" s="43">
        <f t="shared" si="6"/>
        <v>5</v>
      </c>
      <c r="P808" s="24"/>
      <c r="Q808" s="54" t="s">
        <v>443</v>
      </c>
      <c r="R808" s="41">
        <v>225.0</v>
      </c>
      <c r="S808" s="45" t="s">
        <v>398</v>
      </c>
      <c r="T808" s="41" t="s">
        <v>153</v>
      </c>
      <c r="U808" s="28"/>
      <c r="V808" s="55"/>
      <c r="W808" s="24"/>
      <c r="X808" s="51"/>
      <c r="Y808" s="31">
        <v>2.0</v>
      </c>
      <c r="Z808" s="32">
        <v>2.0</v>
      </c>
      <c r="AA808" s="24"/>
      <c r="AB808" s="33"/>
      <c r="AC808" s="33"/>
      <c r="AD808" s="33"/>
    </row>
    <row r="809" ht="15.0" customHeight="1">
      <c r="A809" s="71">
        <v>751.0</v>
      </c>
      <c r="B809" s="73" t="s">
        <v>4598</v>
      </c>
      <c r="C809" s="71" t="s">
        <v>4599</v>
      </c>
      <c r="D809" s="73" t="s">
        <v>1215</v>
      </c>
      <c r="E809" s="71" t="s">
        <v>1213</v>
      </c>
      <c r="F809" s="73">
        <v>90.0</v>
      </c>
      <c r="G809" s="71">
        <v>2.0</v>
      </c>
      <c r="H809" s="73">
        <v>2.0</v>
      </c>
      <c r="I809" s="71">
        <v>2.0</v>
      </c>
      <c r="J809" s="73">
        <v>3.0</v>
      </c>
      <c r="K809" s="71">
        <v>27.0</v>
      </c>
      <c r="L809" s="76">
        <f t="shared" si="5"/>
        <v>13</v>
      </c>
      <c r="M809" s="77">
        <v>1.0</v>
      </c>
      <c r="N809" s="79">
        <v>1.0</v>
      </c>
      <c r="O809" s="84">
        <f t="shared" si="6"/>
        <v>5</v>
      </c>
      <c r="P809" s="24"/>
      <c r="Q809" s="77">
        <v>2.0</v>
      </c>
      <c r="R809" s="79">
        <v>100.0</v>
      </c>
      <c r="S809" s="86" t="s">
        <v>398</v>
      </c>
      <c r="T809" s="79" t="s">
        <v>157</v>
      </c>
      <c r="U809" s="28"/>
      <c r="V809" s="92"/>
      <c r="W809" s="24"/>
      <c r="X809" s="51"/>
      <c r="Y809" s="31">
        <v>1.0</v>
      </c>
      <c r="Z809" s="32">
        <v>2.0</v>
      </c>
      <c r="AA809" s="24"/>
      <c r="AB809" s="33"/>
      <c r="AC809" s="33"/>
      <c r="AD809" s="33"/>
    </row>
    <row r="810" ht="15.0" customHeight="1">
      <c r="A810" s="71">
        <v>752.0</v>
      </c>
      <c r="B810" s="73" t="s">
        <v>4602</v>
      </c>
      <c r="C810" s="71" t="s">
        <v>4599</v>
      </c>
      <c r="D810" s="73" t="s">
        <v>1215</v>
      </c>
      <c r="E810" s="71" t="s">
        <v>1213</v>
      </c>
      <c r="F810" s="73">
        <v>100.0</v>
      </c>
      <c r="G810" s="71">
        <v>3.0</v>
      </c>
      <c r="H810" s="73">
        <v>3.0</v>
      </c>
      <c r="I810" s="71">
        <v>2.0</v>
      </c>
      <c r="J810" s="73">
        <v>5.0</v>
      </c>
      <c r="K810" s="71">
        <v>42.0</v>
      </c>
      <c r="L810" s="76">
        <f t="shared" si="5"/>
        <v>18</v>
      </c>
      <c r="M810" s="77">
        <v>4.0</v>
      </c>
      <c r="N810" s="79">
        <v>4.0</v>
      </c>
      <c r="O810" s="84">
        <f t="shared" si="6"/>
        <v>5</v>
      </c>
      <c r="P810" s="24"/>
      <c r="Q810" s="89" t="s">
        <v>443</v>
      </c>
      <c r="R810" s="79">
        <v>200.0</v>
      </c>
      <c r="S810" s="86" t="s">
        <v>398</v>
      </c>
      <c r="T810" s="116" t="s">
        <v>157</v>
      </c>
      <c r="U810" s="28"/>
      <c r="V810" s="90"/>
      <c r="W810" s="24"/>
      <c r="X810" s="51"/>
      <c r="Y810" s="31">
        <v>2.0</v>
      </c>
      <c r="Z810" s="32">
        <v>2.0</v>
      </c>
      <c r="AA810" s="24"/>
      <c r="AB810" s="33"/>
      <c r="AC810" s="33"/>
      <c r="AD810" s="33"/>
    </row>
    <row r="811" ht="15.0" customHeight="1">
      <c r="A811" s="71">
        <v>753.0</v>
      </c>
      <c r="B811" s="73" t="s">
        <v>4603</v>
      </c>
      <c r="C811" s="71" t="s">
        <v>601</v>
      </c>
      <c r="D811" s="73" t="s">
        <v>821</v>
      </c>
      <c r="E811" s="71" t="s">
        <v>611</v>
      </c>
      <c r="F811" s="73">
        <v>90.0</v>
      </c>
      <c r="G811" s="71">
        <v>2.0</v>
      </c>
      <c r="H811" s="73">
        <v>2.0</v>
      </c>
      <c r="I811" s="71">
        <v>2.0</v>
      </c>
      <c r="J811" s="73">
        <v>2.0</v>
      </c>
      <c r="K811" s="71">
        <v>35.0</v>
      </c>
      <c r="L811" s="76">
        <f t="shared" si="5"/>
        <v>12</v>
      </c>
      <c r="M811" s="77">
        <v>1.0</v>
      </c>
      <c r="N811" s="79">
        <v>1.0</v>
      </c>
      <c r="O811" s="84">
        <f t="shared" si="6"/>
        <v>5</v>
      </c>
      <c r="P811" s="24"/>
      <c r="Q811" s="89">
        <v>2.0</v>
      </c>
      <c r="R811" s="79">
        <v>110.0</v>
      </c>
      <c r="S811" s="86" t="s">
        <v>1994</v>
      </c>
      <c r="T811" s="79" t="s">
        <v>153</v>
      </c>
      <c r="U811" s="28"/>
      <c r="V811" s="90"/>
      <c r="W811" s="24"/>
      <c r="X811" s="51"/>
      <c r="Y811" s="31">
        <v>1.0</v>
      </c>
      <c r="Z811" s="32">
        <v>2.0</v>
      </c>
      <c r="AA811" s="24"/>
      <c r="AB811" s="33"/>
      <c r="AC811" s="33"/>
      <c r="AD811" s="33"/>
    </row>
    <row r="812" ht="15.0" customHeight="1">
      <c r="A812" s="34">
        <v>754.0</v>
      </c>
      <c r="B812" s="35" t="s">
        <v>4607</v>
      </c>
      <c r="C812" s="34" t="s">
        <v>601</v>
      </c>
      <c r="D812" s="35" t="s">
        <v>821</v>
      </c>
      <c r="E812" s="34" t="s">
        <v>611</v>
      </c>
      <c r="F812" s="35">
        <v>100.0</v>
      </c>
      <c r="G812" s="34">
        <v>4.0</v>
      </c>
      <c r="H812" s="35">
        <v>3.0</v>
      </c>
      <c r="I812" s="34">
        <v>3.0</v>
      </c>
      <c r="J812" s="35">
        <v>3.0</v>
      </c>
      <c r="K812" s="34">
        <v>45.0</v>
      </c>
      <c r="L812" s="39">
        <f t="shared" si="5"/>
        <v>18</v>
      </c>
      <c r="M812" s="40">
        <v>2.0</v>
      </c>
      <c r="N812" s="41">
        <v>2.0</v>
      </c>
      <c r="O812" s="43">
        <f t="shared" si="6"/>
        <v>5</v>
      </c>
      <c r="P812" s="24"/>
      <c r="Q812" s="40" t="s">
        <v>443</v>
      </c>
      <c r="R812" s="41">
        <v>225.0</v>
      </c>
      <c r="S812" s="45" t="s">
        <v>1994</v>
      </c>
      <c r="T812" s="41" t="s">
        <v>153</v>
      </c>
      <c r="U812" s="28"/>
      <c r="V812" s="68"/>
      <c r="W812" s="24"/>
      <c r="X812" s="51"/>
      <c r="Y812" s="31">
        <v>2.0</v>
      </c>
      <c r="Z812" s="32">
        <v>2.0</v>
      </c>
      <c r="AA812" s="24"/>
      <c r="AB812" s="33"/>
      <c r="AC812" s="33"/>
      <c r="AD812" s="33"/>
    </row>
    <row r="813" ht="15.0" customHeight="1">
      <c r="A813" s="34">
        <v>755.0</v>
      </c>
      <c r="B813" s="35" t="s">
        <v>4610</v>
      </c>
      <c r="C813" s="34" t="s">
        <v>3870</v>
      </c>
      <c r="D813" s="35" t="s">
        <v>4611</v>
      </c>
      <c r="E813" s="34" t="s">
        <v>653</v>
      </c>
      <c r="F813" s="35">
        <v>90.0</v>
      </c>
      <c r="G813" s="34">
        <v>2.0</v>
      </c>
      <c r="H813" s="35">
        <v>2.0</v>
      </c>
      <c r="I813" s="93">
        <v>3.0</v>
      </c>
      <c r="J813" s="35">
        <v>3.0</v>
      </c>
      <c r="K813" s="93">
        <v>15.0</v>
      </c>
      <c r="L813" s="39">
        <f t="shared" si="5"/>
        <v>13</v>
      </c>
      <c r="M813" s="40">
        <v>1.0</v>
      </c>
      <c r="N813" s="41">
        <v>1.0</v>
      </c>
      <c r="O813" s="43">
        <f t="shared" si="6"/>
        <v>5</v>
      </c>
      <c r="P813" s="24"/>
      <c r="Q813" s="54">
        <v>2.0</v>
      </c>
      <c r="R813" s="41">
        <v>110.0</v>
      </c>
      <c r="S813" s="45" t="s">
        <v>398</v>
      </c>
      <c r="T813" s="41" t="s">
        <v>157</v>
      </c>
      <c r="U813" s="28"/>
      <c r="V813" s="55"/>
      <c r="W813" s="24"/>
      <c r="X813" s="51"/>
      <c r="Y813" s="31">
        <v>1.0</v>
      </c>
      <c r="Z813" s="32">
        <v>2.0</v>
      </c>
      <c r="AA813" s="24"/>
      <c r="AB813" s="33"/>
      <c r="AC813" s="33"/>
      <c r="AD813" s="33"/>
    </row>
    <row r="814" ht="15.0" customHeight="1">
      <c r="A814" s="34">
        <v>756.0</v>
      </c>
      <c r="B814" s="35" t="s">
        <v>4613</v>
      </c>
      <c r="C814" s="34" t="s">
        <v>3870</v>
      </c>
      <c r="D814" s="35" t="s">
        <v>4611</v>
      </c>
      <c r="E814" s="34" t="s">
        <v>653</v>
      </c>
      <c r="F814" s="53">
        <v>100.0</v>
      </c>
      <c r="G814" s="34">
        <v>2.0</v>
      </c>
      <c r="H814" s="35">
        <v>3.0</v>
      </c>
      <c r="I814" s="34">
        <v>3.0</v>
      </c>
      <c r="J814" s="35">
        <v>4.0</v>
      </c>
      <c r="K814" s="34">
        <v>30.0</v>
      </c>
      <c r="L814" s="39">
        <f t="shared" si="5"/>
        <v>17</v>
      </c>
      <c r="M814" s="40">
        <v>2.0</v>
      </c>
      <c r="N814" s="41">
        <v>2.0</v>
      </c>
      <c r="O814" s="43">
        <f t="shared" si="6"/>
        <v>5</v>
      </c>
      <c r="P814" s="24"/>
      <c r="Q814" s="40" t="s">
        <v>443</v>
      </c>
      <c r="R814" s="41">
        <v>225.0</v>
      </c>
      <c r="S814" s="45" t="s">
        <v>398</v>
      </c>
      <c r="T814" s="41" t="s">
        <v>157</v>
      </c>
      <c r="U814" s="28"/>
      <c r="V814" s="68"/>
      <c r="W814" s="24"/>
      <c r="X814" s="51"/>
      <c r="Y814" s="31">
        <v>2.0</v>
      </c>
      <c r="Z814" s="32">
        <v>2.0</v>
      </c>
      <c r="AA814" s="24"/>
      <c r="AB814" s="33"/>
      <c r="AC814" s="33"/>
      <c r="AD814" s="33"/>
    </row>
    <row r="815" ht="15.0" customHeight="1">
      <c r="A815" s="71">
        <v>757.0</v>
      </c>
      <c r="B815" s="73" t="s">
        <v>4615</v>
      </c>
      <c r="C815" s="71" t="s">
        <v>4616</v>
      </c>
      <c r="D815" s="73" t="s">
        <v>617</v>
      </c>
      <c r="E815" s="71" t="s">
        <v>920</v>
      </c>
      <c r="F815" s="73">
        <v>90.0</v>
      </c>
      <c r="G815" s="71">
        <v>2.0</v>
      </c>
      <c r="H815" s="73">
        <v>2.0</v>
      </c>
      <c r="I815" s="71">
        <v>3.0</v>
      </c>
      <c r="J815" s="73">
        <v>2.0</v>
      </c>
      <c r="K815" s="71">
        <v>77.0</v>
      </c>
      <c r="L815" s="76">
        <f t="shared" si="5"/>
        <v>14</v>
      </c>
      <c r="M815" s="77">
        <v>1.0</v>
      </c>
      <c r="N815" s="79">
        <v>1.0</v>
      </c>
      <c r="O815" s="84">
        <f t="shared" si="6"/>
        <v>18</v>
      </c>
      <c r="P815" s="24"/>
      <c r="Q815" s="89">
        <v>2.0</v>
      </c>
      <c r="R815" s="79">
        <v>180.0</v>
      </c>
      <c r="S815" s="196" t="s">
        <v>2060</v>
      </c>
      <c r="T815" s="79" t="s">
        <v>156</v>
      </c>
      <c r="U815" s="28"/>
      <c r="V815" s="90"/>
      <c r="W815" s="24"/>
      <c r="X815" s="51"/>
      <c r="Y815" s="31">
        <v>1.0</v>
      </c>
      <c r="Z815" s="32">
        <v>2.0</v>
      </c>
      <c r="AA815" s="24"/>
      <c r="AB815" s="33"/>
      <c r="AC815" s="33"/>
      <c r="AD815" s="33"/>
    </row>
    <row r="816" ht="15.0" customHeight="1">
      <c r="A816" s="71">
        <v>758.0</v>
      </c>
      <c r="B816" s="73" t="s">
        <v>4621</v>
      </c>
      <c r="C816" s="71" t="s">
        <v>4616</v>
      </c>
      <c r="D816" s="73" t="s">
        <v>617</v>
      </c>
      <c r="E816" s="150" t="s">
        <v>920</v>
      </c>
      <c r="F816" s="73">
        <v>100.0</v>
      </c>
      <c r="G816" s="71">
        <v>3.0</v>
      </c>
      <c r="H816" s="88">
        <v>3.0</v>
      </c>
      <c r="I816" s="71">
        <v>4.0</v>
      </c>
      <c r="J816" s="88">
        <v>3.0</v>
      </c>
      <c r="K816" s="71">
        <v>117.0</v>
      </c>
      <c r="L816" s="76">
        <f t="shared" si="5"/>
        <v>21</v>
      </c>
      <c r="M816" s="77">
        <v>2.0</v>
      </c>
      <c r="N816" s="79">
        <v>2.0</v>
      </c>
      <c r="O816" s="84">
        <f t="shared" si="6"/>
        <v>21</v>
      </c>
      <c r="P816" s="24"/>
      <c r="Q816" s="77" t="s">
        <v>443</v>
      </c>
      <c r="R816" s="79">
        <v>255.0</v>
      </c>
      <c r="S816" s="118" t="s">
        <v>2060</v>
      </c>
      <c r="T816" s="79" t="s">
        <v>156</v>
      </c>
      <c r="U816" s="28"/>
      <c r="V816" s="90"/>
      <c r="W816" s="24"/>
      <c r="X816" s="51"/>
      <c r="Y816" s="31">
        <v>2.0</v>
      </c>
      <c r="Z816" s="32">
        <v>2.0</v>
      </c>
      <c r="AA816" s="24"/>
      <c r="AB816" s="33"/>
      <c r="AC816" s="33"/>
      <c r="AD816" s="33"/>
    </row>
    <row r="817" ht="15.0" customHeight="1">
      <c r="A817" s="71">
        <v>759.0</v>
      </c>
      <c r="B817" s="73" t="s">
        <v>4623</v>
      </c>
      <c r="C817" s="71" t="s">
        <v>4218</v>
      </c>
      <c r="D817" s="73" t="s">
        <v>4626</v>
      </c>
      <c r="E817" s="150" t="s">
        <v>628</v>
      </c>
      <c r="F817" s="73">
        <v>100.0</v>
      </c>
      <c r="G817" s="71">
        <v>3.0</v>
      </c>
      <c r="H817" s="73">
        <v>2.0</v>
      </c>
      <c r="I817" s="71">
        <v>2.0</v>
      </c>
      <c r="J817" s="73">
        <v>2.0</v>
      </c>
      <c r="K817" s="71">
        <v>50.0</v>
      </c>
      <c r="L817" s="76">
        <f t="shared" si="5"/>
        <v>14</v>
      </c>
      <c r="M817" s="77">
        <v>1.0</v>
      </c>
      <c r="N817" s="79">
        <v>1.0</v>
      </c>
      <c r="O817" s="84">
        <f t="shared" si="6"/>
        <v>8</v>
      </c>
      <c r="P817" s="24"/>
      <c r="Q817" s="89">
        <v>2.0</v>
      </c>
      <c r="R817" s="79">
        <v>160.0</v>
      </c>
      <c r="S817" s="86" t="s">
        <v>398</v>
      </c>
      <c r="T817" s="79" t="s">
        <v>153</v>
      </c>
      <c r="U817" s="28"/>
      <c r="V817" s="90"/>
      <c r="W817" s="24"/>
      <c r="X817" s="51"/>
      <c r="Y817" s="31">
        <v>1.0</v>
      </c>
      <c r="Z817" s="32">
        <v>2.0</v>
      </c>
      <c r="AA817" s="24"/>
      <c r="AB817" s="33"/>
      <c r="AC817" s="33"/>
      <c r="AD817" s="33"/>
    </row>
    <row r="818" ht="15.0" customHeight="1">
      <c r="A818" s="34">
        <v>760.0</v>
      </c>
      <c r="B818" s="35" t="s">
        <v>4627</v>
      </c>
      <c r="C818" s="34" t="s">
        <v>4218</v>
      </c>
      <c r="D818" s="35" t="s">
        <v>4626</v>
      </c>
      <c r="E818" s="120" t="s">
        <v>799</v>
      </c>
      <c r="F818" s="35">
        <v>120.0</v>
      </c>
      <c r="G818" s="34">
        <v>5.0</v>
      </c>
      <c r="H818" s="35">
        <v>3.0</v>
      </c>
      <c r="I818" s="34">
        <v>2.0</v>
      </c>
      <c r="J818" s="53">
        <v>3.0</v>
      </c>
      <c r="K818" s="34">
        <v>60.0</v>
      </c>
      <c r="L818" s="39">
        <f t="shared" si="5"/>
        <v>21</v>
      </c>
      <c r="M818" s="40">
        <v>4.0</v>
      </c>
      <c r="N818" s="41">
        <v>5.0</v>
      </c>
      <c r="O818" s="43">
        <f t="shared" si="6"/>
        <v>5</v>
      </c>
      <c r="P818" s="24"/>
      <c r="Q818" s="54" t="s">
        <v>443</v>
      </c>
      <c r="R818" s="41">
        <v>230.0</v>
      </c>
      <c r="S818" s="45" t="s">
        <v>398</v>
      </c>
      <c r="T818" s="41" t="s">
        <v>153</v>
      </c>
      <c r="U818" s="28"/>
      <c r="V818" s="55"/>
      <c r="W818" s="24"/>
      <c r="X818" s="51"/>
      <c r="Y818" s="31">
        <v>2.0</v>
      </c>
      <c r="Z818" s="32">
        <v>2.0</v>
      </c>
      <c r="AA818" s="24"/>
      <c r="AB818" s="33"/>
      <c r="AC818" s="33"/>
      <c r="AD818" s="33"/>
    </row>
    <row r="819" ht="15.0" customHeight="1">
      <c r="A819" s="34">
        <v>761.0</v>
      </c>
      <c r="B819" s="35" t="s">
        <v>4630</v>
      </c>
      <c r="C819" s="34" t="s">
        <v>601</v>
      </c>
      <c r="D819" s="35" t="s">
        <v>4631</v>
      </c>
      <c r="E819" s="34" t="s">
        <v>1150</v>
      </c>
      <c r="F819" s="35">
        <v>90.0</v>
      </c>
      <c r="G819" s="34">
        <v>2.0</v>
      </c>
      <c r="H819" s="35">
        <v>2.0</v>
      </c>
      <c r="I819" s="34">
        <v>2.0</v>
      </c>
      <c r="J819" s="35">
        <v>2.0</v>
      </c>
      <c r="K819" s="34">
        <v>32.0</v>
      </c>
      <c r="L819" s="39">
        <f t="shared" si="5"/>
        <v>12</v>
      </c>
      <c r="M819" s="40">
        <v>1.0</v>
      </c>
      <c r="N819" s="41">
        <v>1.0</v>
      </c>
      <c r="O819" s="43">
        <f t="shared" si="6"/>
        <v>5</v>
      </c>
      <c r="P819" s="24"/>
      <c r="Q819" s="40">
        <v>2.0</v>
      </c>
      <c r="R819" s="41">
        <v>65.0</v>
      </c>
      <c r="S819" s="45" t="s">
        <v>398</v>
      </c>
      <c r="T819" s="41" t="s">
        <v>157</v>
      </c>
      <c r="U819" s="28"/>
      <c r="V819" s="55"/>
      <c r="W819" s="24"/>
      <c r="X819" s="51"/>
      <c r="Y819" s="31">
        <v>1.0</v>
      </c>
      <c r="Z819" s="32">
        <v>3.0</v>
      </c>
      <c r="AA819" s="24"/>
      <c r="AB819" s="33"/>
      <c r="AC819" s="33"/>
      <c r="AD819" s="33"/>
    </row>
    <row r="820" ht="15.0" customHeight="1">
      <c r="A820" s="34">
        <v>762.0</v>
      </c>
      <c r="B820" s="35" t="s">
        <v>4633</v>
      </c>
      <c r="C820" s="34" t="s">
        <v>601</v>
      </c>
      <c r="D820" s="35" t="s">
        <v>4631</v>
      </c>
      <c r="E820" s="34" t="s">
        <v>1150</v>
      </c>
      <c r="F820" s="35">
        <v>90.0</v>
      </c>
      <c r="G820" s="34">
        <v>2.0</v>
      </c>
      <c r="H820" s="35">
        <v>2.0</v>
      </c>
      <c r="I820" s="34">
        <v>2.0</v>
      </c>
      <c r="J820" s="35">
        <v>2.0</v>
      </c>
      <c r="K820" s="34">
        <v>62.0</v>
      </c>
      <c r="L820" s="39">
        <f t="shared" si="5"/>
        <v>13</v>
      </c>
      <c r="M820" s="40">
        <v>1.0</v>
      </c>
      <c r="N820" s="41">
        <v>1.0</v>
      </c>
      <c r="O820" s="43">
        <f t="shared" si="6"/>
        <v>9</v>
      </c>
      <c r="P820" s="24"/>
      <c r="Q820" s="54" t="s">
        <v>443</v>
      </c>
      <c r="R820" s="41">
        <v>180.0</v>
      </c>
      <c r="S820" s="45" t="s">
        <v>2073</v>
      </c>
      <c r="T820" s="41" t="s">
        <v>662</v>
      </c>
      <c r="U820" s="28"/>
      <c r="V820" s="55"/>
      <c r="W820" s="24"/>
      <c r="X820" s="51"/>
      <c r="Y820" s="31">
        <v>2.0</v>
      </c>
      <c r="Z820" s="32">
        <v>3.0</v>
      </c>
      <c r="AA820" s="24"/>
      <c r="AB820" s="33"/>
      <c r="AC820" s="33"/>
      <c r="AD820" s="33"/>
    </row>
    <row r="821" ht="15.0" customHeight="1">
      <c r="A821" s="71">
        <v>763.0</v>
      </c>
      <c r="B821" s="73" t="s">
        <v>4636</v>
      </c>
      <c r="C821" s="71" t="s">
        <v>601</v>
      </c>
      <c r="D821" s="73" t="s">
        <v>4637</v>
      </c>
      <c r="E821" s="71" t="s">
        <v>1150</v>
      </c>
      <c r="F821" s="73">
        <v>100.0</v>
      </c>
      <c r="G821" s="71">
        <v>5.0</v>
      </c>
      <c r="H821" s="73">
        <v>4.0</v>
      </c>
      <c r="I821" s="71">
        <v>2.0</v>
      </c>
      <c r="J821" s="73">
        <v>4.0</v>
      </c>
      <c r="K821" s="71">
        <v>72.0</v>
      </c>
      <c r="L821" s="76">
        <f t="shared" si="5"/>
        <v>21</v>
      </c>
      <c r="M821" s="77">
        <v>2.0</v>
      </c>
      <c r="N821" s="79">
        <v>2.0</v>
      </c>
      <c r="O821" s="84">
        <f t="shared" si="6"/>
        <v>8</v>
      </c>
      <c r="P821" s="24"/>
      <c r="Q821" s="89" t="s">
        <v>443</v>
      </c>
      <c r="R821" s="79">
        <v>255.0</v>
      </c>
      <c r="S821" s="118" t="s">
        <v>2073</v>
      </c>
      <c r="T821" s="79" t="s">
        <v>153</v>
      </c>
      <c r="U821" s="28"/>
      <c r="V821" s="90"/>
      <c r="W821" s="24"/>
      <c r="X821" s="51"/>
      <c r="Y821" s="31">
        <v>3.0</v>
      </c>
      <c r="Z821" s="32">
        <v>3.0</v>
      </c>
      <c r="AA821" s="24"/>
      <c r="AB821" s="33"/>
      <c r="AC821" s="33"/>
      <c r="AD821" s="33"/>
    </row>
    <row r="822" ht="15.0" customHeight="1">
      <c r="A822" s="71">
        <v>764.0</v>
      </c>
      <c r="B822" s="73" t="s">
        <v>4639</v>
      </c>
      <c r="C822" s="71" t="s">
        <v>582</v>
      </c>
      <c r="D822" s="73" t="s">
        <v>4640</v>
      </c>
      <c r="E822" s="71" t="s">
        <v>909</v>
      </c>
      <c r="F822" s="73">
        <v>90.0</v>
      </c>
      <c r="G822" s="71">
        <v>2.0</v>
      </c>
      <c r="H822" s="73">
        <v>3.0</v>
      </c>
      <c r="I822" s="71">
        <v>3.0</v>
      </c>
      <c r="J822" s="73">
        <v>4.0</v>
      </c>
      <c r="K822" s="71">
        <v>100.0</v>
      </c>
      <c r="L822" s="76">
        <f t="shared" si="5"/>
        <v>18</v>
      </c>
      <c r="M822" s="77">
        <v>1.0</v>
      </c>
      <c r="N822" s="79">
        <v>1.0</v>
      </c>
      <c r="O822" s="84">
        <f t="shared" si="6"/>
        <v>15</v>
      </c>
      <c r="P822" s="24"/>
      <c r="Q822" s="77">
        <v>4.0</v>
      </c>
      <c r="R822" s="79">
        <v>240.0</v>
      </c>
      <c r="S822" s="86" t="s">
        <v>1589</v>
      </c>
      <c r="T822" s="79" t="s">
        <v>157</v>
      </c>
      <c r="U822" s="28"/>
      <c r="V822" s="87" t="s">
        <v>938</v>
      </c>
      <c r="W822" s="24"/>
      <c r="X822" s="51"/>
      <c r="Y822" s="31">
        <v>1.0</v>
      </c>
      <c r="Z822" s="32">
        <v>1.0</v>
      </c>
      <c r="AA822" s="24"/>
      <c r="AB822" s="33"/>
      <c r="AC822" s="33"/>
      <c r="AD822" s="33"/>
    </row>
    <row r="823" ht="15.0" customHeight="1">
      <c r="A823" s="71">
        <v>765.0</v>
      </c>
      <c r="B823" s="73" t="s">
        <v>4643</v>
      </c>
      <c r="C823" s="71" t="s">
        <v>2326</v>
      </c>
      <c r="D823" s="73" t="s">
        <v>4644</v>
      </c>
      <c r="E823" s="71" t="s">
        <v>1159</v>
      </c>
      <c r="F823" s="73">
        <v>100.0</v>
      </c>
      <c r="G823" s="74">
        <v>3.0</v>
      </c>
      <c r="H823" s="73">
        <v>3.0</v>
      </c>
      <c r="I823" s="71">
        <v>3.0</v>
      </c>
      <c r="J823" s="73">
        <v>4.0</v>
      </c>
      <c r="K823" s="71">
        <v>60.0</v>
      </c>
      <c r="L823" s="76">
        <f t="shared" si="5"/>
        <v>19</v>
      </c>
      <c r="M823" s="77">
        <v>3.0</v>
      </c>
      <c r="N823" s="79">
        <v>4.0</v>
      </c>
      <c r="O823" s="84">
        <f t="shared" si="6"/>
        <v>5</v>
      </c>
      <c r="P823" s="24"/>
      <c r="Q823" s="89">
        <v>4.0</v>
      </c>
      <c r="R823" s="79">
        <v>255.0</v>
      </c>
      <c r="S823" s="86" t="s">
        <v>1589</v>
      </c>
      <c r="T823" s="79" t="s">
        <v>157</v>
      </c>
      <c r="U823" s="28"/>
      <c r="V823" s="90"/>
      <c r="W823" s="24"/>
      <c r="X823" s="51"/>
      <c r="Y823" s="31">
        <v>1.0</v>
      </c>
      <c r="Z823" s="32">
        <v>1.0</v>
      </c>
      <c r="AA823" s="24"/>
      <c r="AB823" s="33"/>
      <c r="AC823" s="33"/>
      <c r="AD823" s="33"/>
    </row>
    <row r="824" ht="15.0" customHeight="1">
      <c r="A824" s="34">
        <v>766.0</v>
      </c>
      <c r="B824" s="35" t="s">
        <v>4647</v>
      </c>
      <c r="C824" s="34" t="s">
        <v>585</v>
      </c>
      <c r="D824" s="35" t="s">
        <v>1006</v>
      </c>
      <c r="E824" s="34" t="s">
        <v>645</v>
      </c>
      <c r="F824" s="35">
        <v>110.0</v>
      </c>
      <c r="G824" s="34">
        <v>5.0</v>
      </c>
      <c r="H824" s="35">
        <v>3.0</v>
      </c>
      <c r="I824" s="34">
        <v>2.0</v>
      </c>
      <c r="J824" s="53">
        <v>3.0</v>
      </c>
      <c r="K824" s="34">
        <v>80.0</v>
      </c>
      <c r="L824" s="39">
        <f t="shared" si="5"/>
        <v>20</v>
      </c>
      <c r="M824" s="40">
        <v>3.0</v>
      </c>
      <c r="N824" s="41">
        <v>4.0</v>
      </c>
      <c r="O824" s="43">
        <f t="shared" si="6"/>
        <v>10</v>
      </c>
      <c r="P824" s="24"/>
      <c r="Q824" s="54">
        <v>4.0</v>
      </c>
      <c r="R824" s="41">
        <v>255.0</v>
      </c>
      <c r="S824" s="45" t="s">
        <v>1589</v>
      </c>
      <c r="T824" s="41" t="s">
        <v>153</v>
      </c>
      <c r="U824" s="28"/>
      <c r="V824" s="55"/>
      <c r="W824" s="24"/>
      <c r="X824" s="51"/>
      <c r="Y824" s="31">
        <v>1.0</v>
      </c>
      <c r="Z824" s="32">
        <v>1.0</v>
      </c>
      <c r="AA824" s="24"/>
      <c r="AB824" s="33"/>
      <c r="AC824" s="33"/>
      <c r="AD824" s="33"/>
    </row>
    <row r="825" ht="15.0" customHeight="1">
      <c r="A825" s="34">
        <v>767.0</v>
      </c>
      <c r="B825" s="35" t="s">
        <v>4649</v>
      </c>
      <c r="C825" s="34" t="s">
        <v>2985</v>
      </c>
      <c r="D825" s="35" t="s">
        <v>1229</v>
      </c>
      <c r="E825" s="34"/>
      <c r="F825" s="35">
        <v>80.0</v>
      </c>
      <c r="G825" s="34">
        <v>2.0</v>
      </c>
      <c r="H825" s="35">
        <v>2.0</v>
      </c>
      <c r="I825" s="34">
        <v>1.0</v>
      </c>
      <c r="J825" s="35">
        <v>2.0</v>
      </c>
      <c r="K825" s="34">
        <v>80.0</v>
      </c>
      <c r="L825" s="39">
        <f t="shared" si="5"/>
        <v>11</v>
      </c>
      <c r="M825" s="40">
        <v>1.0</v>
      </c>
      <c r="N825" s="41">
        <v>2.0</v>
      </c>
      <c r="O825" s="43">
        <f t="shared" si="6"/>
        <v>19</v>
      </c>
      <c r="P825" s="24"/>
      <c r="Q825" s="40">
        <v>2.0</v>
      </c>
      <c r="R825" s="41">
        <v>210.0</v>
      </c>
      <c r="S825" s="45" t="s">
        <v>398</v>
      </c>
      <c r="T825" s="41" t="s">
        <v>154</v>
      </c>
      <c r="U825" s="28"/>
      <c r="V825" s="68"/>
      <c r="W825" s="24"/>
      <c r="X825" s="51"/>
      <c r="Y825" s="31">
        <v>1.0</v>
      </c>
      <c r="Z825" s="32">
        <v>2.0</v>
      </c>
      <c r="AA825" s="24"/>
      <c r="AB825" s="33"/>
      <c r="AC825" s="33"/>
      <c r="AD825" s="33"/>
    </row>
    <row r="826" ht="15.0" customHeight="1">
      <c r="A826" s="34">
        <v>768.0</v>
      </c>
      <c r="B826" s="35" t="s">
        <v>4651</v>
      </c>
      <c r="C826" s="34" t="s">
        <v>2985</v>
      </c>
      <c r="D826" s="35" t="s">
        <v>685</v>
      </c>
      <c r="E826" s="34"/>
      <c r="F826" s="35">
        <v>100.0</v>
      </c>
      <c r="G826" s="34">
        <v>5.0</v>
      </c>
      <c r="H826" s="53">
        <v>6.0</v>
      </c>
      <c r="I826" s="93">
        <v>3.0</v>
      </c>
      <c r="J826" s="35">
        <v>3.0</v>
      </c>
      <c r="K826" s="34">
        <v>40.0</v>
      </c>
      <c r="L826" s="39">
        <f t="shared" si="5"/>
        <v>22</v>
      </c>
      <c r="M826" s="40">
        <v>3.0</v>
      </c>
      <c r="N826" s="41">
        <v>5.0</v>
      </c>
      <c r="O826" s="43">
        <f t="shared" si="6"/>
        <v>5</v>
      </c>
      <c r="P826" s="24"/>
      <c r="Q826" s="54" t="s">
        <v>443</v>
      </c>
      <c r="R826" s="41">
        <v>255.0</v>
      </c>
      <c r="S826" s="45" t="s">
        <v>398</v>
      </c>
      <c r="T826" s="41" t="s">
        <v>154</v>
      </c>
      <c r="U826" s="28"/>
      <c r="V826" s="55"/>
      <c r="W826" s="24"/>
      <c r="X826" s="51"/>
      <c r="Y826" s="31">
        <v>2.0</v>
      </c>
      <c r="Z826" s="32">
        <v>2.0</v>
      </c>
      <c r="AA826" s="24"/>
      <c r="AB826" s="33"/>
      <c r="AC826" s="33"/>
      <c r="AD826" s="33"/>
    </row>
    <row r="827" ht="15.0" customHeight="1">
      <c r="A827" s="71">
        <v>769.0</v>
      </c>
      <c r="B827" s="73" t="s">
        <v>4652</v>
      </c>
      <c r="C827" s="71" t="s">
        <v>4653</v>
      </c>
      <c r="D827" s="73" t="s">
        <v>1220</v>
      </c>
      <c r="E827" s="71" t="s">
        <v>841</v>
      </c>
      <c r="F827" s="73">
        <v>90.0</v>
      </c>
      <c r="G827" s="71">
        <v>2.0</v>
      </c>
      <c r="H827" s="73">
        <v>3.0</v>
      </c>
      <c r="I827" s="71">
        <v>3.0</v>
      </c>
      <c r="J827" s="73">
        <v>2.0</v>
      </c>
      <c r="K827" s="71">
        <v>15.0</v>
      </c>
      <c r="L827" s="76">
        <f t="shared" si="5"/>
        <v>13</v>
      </c>
      <c r="M827" s="77">
        <v>1.0</v>
      </c>
      <c r="N827" s="79">
        <v>4.0</v>
      </c>
      <c r="O827" s="84">
        <f t="shared" si="6"/>
        <v>5</v>
      </c>
      <c r="P827" s="24"/>
      <c r="Q827" s="77">
        <v>2.0</v>
      </c>
      <c r="R827" s="79">
        <v>160.0</v>
      </c>
      <c r="S827" s="86" t="s">
        <v>398</v>
      </c>
      <c r="T827" s="79" t="s">
        <v>154</v>
      </c>
      <c r="U827" s="28"/>
      <c r="V827" s="92"/>
      <c r="W827" s="24"/>
      <c r="X827" s="51"/>
      <c r="Y827" s="31">
        <v>1.0</v>
      </c>
      <c r="Z827" s="32">
        <v>2.0</v>
      </c>
      <c r="AA827" s="24"/>
      <c r="AB827" s="33"/>
      <c r="AC827" s="33"/>
      <c r="AD827" s="33"/>
    </row>
    <row r="828" ht="15.0" customHeight="1">
      <c r="A828" s="71">
        <v>770.0</v>
      </c>
      <c r="B828" s="73" t="s">
        <v>4656</v>
      </c>
      <c r="C828" s="71" t="s">
        <v>4653</v>
      </c>
      <c r="D828" s="73" t="s">
        <v>1220</v>
      </c>
      <c r="E828" s="71" t="s">
        <v>841</v>
      </c>
      <c r="F828" s="73">
        <v>100.0</v>
      </c>
      <c r="G828" s="71">
        <v>3.0</v>
      </c>
      <c r="H828" s="73">
        <v>4.0</v>
      </c>
      <c r="I828" s="71">
        <v>4.0</v>
      </c>
      <c r="J828" s="73">
        <v>3.0</v>
      </c>
      <c r="K828" s="71">
        <v>35.0</v>
      </c>
      <c r="L828" s="76">
        <f t="shared" si="5"/>
        <v>19</v>
      </c>
      <c r="M828" s="77">
        <v>3.0</v>
      </c>
      <c r="N828" s="79">
        <v>6.0</v>
      </c>
      <c r="O828" s="84">
        <f t="shared" si="6"/>
        <v>5</v>
      </c>
      <c r="P828" s="24"/>
      <c r="Q828" s="89" t="s">
        <v>443</v>
      </c>
      <c r="R828" s="79">
        <v>240.0</v>
      </c>
      <c r="S828" s="86" t="s">
        <v>398</v>
      </c>
      <c r="T828" s="116" t="s">
        <v>154</v>
      </c>
      <c r="U828" s="28"/>
      <c r="V828" s="90"/>
      <c r="W828" s="24"/>
      <c r="X828" s="51"/>
      <c r="Y828" s="31">
        <v>2.0</v>
      </c>
      <c r="Z828" s="32">
        <v>2.0</v>
      </c>
      <c r="AA828" s="24"/>
      <c r="AB828" s="33"/>
      <c r="AC828" s="33"/>
      <c r="AD828" s="33"/>
    </row>
    <row r="829" ht="15.0" customHeight="1">
      <c r="A829" s="71">
        <v>771.0</v>
      </c>
      <c r="B829" s="73" t="s">
        <v>4659</v>
      </c>
      <c r="C829" s="71" t="s">
        <v>629</v>
      </c>
      <c r="D829" s="73" t="s">
        <v>797</v>
      </c>
      <c r="E829" s="71" t="s">
        <v>919</v>
      </c>
      <c r="F829" s="73">
        <v>90.0</v>
      </c>
      <c r="G829" s="74">
        <v>3.0</v>
      </c>
      <c r="H829" s="73">
        <v>5.0</v>
      </c>
      <c r="I829" s="71">
        <v>2.0</v>
      </c>
      <c r="J829" s="73">
        <v>5.0</v>
      </c>
      <c r="K829" s="71">
        <v>5.0</v>
      </c>
      <c r="L829" s="76">
        <f t="shared" si="5"/>
        <v>18</v>
      </c>
      <c r="M829" s="77">
        <v>1.0</v>
      </c>
      <c r="N829" s="79">
        <v>1.0</v>
      </c>
      <c r="O829" s="84">
        <f t="shared" si="6"/>
        <v>5</v>
      </c>
      <c r="P829" s="24"/>
      <c r="Q829" s="89">
        <v>4.0</v>
      </c>
      <c r="R829" s="79">
        <v>240.0</v>
      </c>
      <c r="S829" s="86" t="s">
        <v>1589</v>
      </c>
      <c r="T829" s="79" t="s">
        <v>662</v>
      </c>
      <c r="U829" s="28"/>
      <c r="V829" s="90"/>
      <c r="W829" s="24"/>
      <c r="X829" s="51"/>
      <c r="Y829" s="31">
        <v>1.0</v>
      </c>
      <c r="Z829" s="32">
        <v>1.0</v>
      </c>
      <c r="AA829" s="24"/>
      <c r="AB829" s="33"/>
      <c r="AC829" s="33"/>
      <c r="AD829" s="33"/>
    </row>
    <row r="830" ht="15.0" customHeight="1">
      <c r="A830" s="34">
        <v>772.0</v>
      </c>
      <c r="B830" s="35" t="s">
        <v>4661</v>
      </c>
      <c r="C830" s="34" t="s">
        <v>613</v>
      </c>
      <c r="D830" s="35" t="s">
        <v>560</v>
      </c>
      <c r="E830" s="34"/>
      <c r="F830" s="35">
        <v>100.0</v>
      </c>
      <c r="G830" s="34">
        <v>3.0</v>
      </c>
      <c r="H830" s="35">
        <v>3.0</v>
      </c>
      <c r="I830" s="34">
        <v>3.0</v>
      </c>
      <c r="J830" s="35">
        <v>3.0</v>
      </c>
      <c r="K830" s="34">
        <v>59.0</v>
      </c>
      <c r="L830" s="39">
        <f t="shared" si="5"/>
        <v>18</v>
      </c>
      <c r="M830" s="40">
        <v>4.0</v>
      </c>
      <c r="N830" s="41">
        <v>5.0</v>
      </c>
      <c r="O830" s="43">
        <f t="shared" si="6"/>
        <v>11</v>
      </c>
      <c r="P830" s="24"/>
      <c r="Q830" s="40">
        <v>4.0</v>
      </c>
      <c r="R830" s="41">
        <v>297.0</v>
      </c>
      <c r="S830" s="45" t="s">
        <v>969</v>
      </c>
      <c r="T830" s="41" t="s">
        <v>2159</v>
      </c>
      <c r="U830" s="28"/>
      <c r="V830" s="68"/>
      <c r="W830" s="24"/>
      <c r="X830" s="51"/>
      <c r="Y830" s="31">
        <v>1.0</v>
      </c>
      <c r="Z830" s="32">
        <v>2.0</v>
      </c>
      <c r="AA830" s="24"/>
      <c r="AB830" s="33"/>
      <c r="AC830" s="33"/>
      <c r="AD830" s="33"/>
    </row>
    <row r="831" ht="15.0" customHeight="1">
      <c r="A831" s="34">
        <v>773.0</v>
      </c>
      <c r="B831" s="35" t="s">
        <v>2093</v>
      </c>
      <c r="C831" s="34" t="s">
        <v>613</v>
      </c>
      <c r="D831" s="35" t="s">
        <v>1022</v>
      </c>
      <c r="E831" s="34"/>
      <c r="F831" s="35">
        <v>100.0</v>
      </c>
      <c r="G831" s="34">
        <v>3.0</v>
      </c>
      <c r="H831" s="35">
        <v>3.0</v>
      </c>
      <c r="I831" s="93">
        <v>3.0</v>
      </c>
      <c r="J831" s="35">
        <v>3.0</v>
      </c>
      <c r="K831" s="93">
        <v>95.0</v>
      </c>
      <c r="L831" s="39">
        <f t="shared" si="5"/>
        <v>18</v>
      </c>
      <c r="M831" s="40">
        <v>4.0</v>
      </c>
      <c r="N831" s="41">
        <v>5.0</v>
      </c>
      <c r="O831" s="43">
        <f t="shared" si="6"/>
        <v>14</v>
      </c>
      <c r="P831" s="24"/>
      <c r="Q831" s="54" t="s">
        <v>443</v>
      </c>
      <c r="R831" s="41">
        <v>297.0</v>
      </c>
      <c r="S831" s="45" t="s">
        <v>4664</v>
      </c>
      <c r="T831" s="41" t="s">
        <v>4666</v>
      </c>
      <c r="U831" s="28"/>
      <c r="V831" s="55"/>
      <c r="W831" s="24"/>
      <c r="X831" s="51"/>
      <c r="Y831" s="31">
        <v>2.0</v>
      </c>
      <c r="Z831" s="32">
        <v>2.0</v>
      </c>
      <c r="AA831" s="24"/>
      <c r="AB831" s="33"/>
      <c r="AC831" s="33"/>
      <c r="AD831" s="33"/>
    </row>
    <row r="832" ht="15.0" customHeight="1">
      <c r="A832" s="34">
        <v>774.0</v>
      </c>
      <c r="B832" s="35" t="s">
        <v>4667</v>
      </c>
      <c r="C832" s="34" t="s">
        <v>1663</v>
      </c>
      <c r="D832" s="35" t="s">
        <v>1073</v>
      </c>
      <c r="E832" s="34"/>
      <c r="F832" s="53">
        <v>100.0</v>
      </c>
      <c r="G832" s="93">
        <v>3.0</v>
      </c>
      <c r="H832" s="35">
        <v>4.0</v>
      </c>
      <c r="I832" s="93">
        <v>3.0</v>
      </c>
      <c r="J832" s="35">
        <v>4.0</v>
      </c>
      <c r="K832" s="34">
        <v>60.0</v>
      </c>
      <c r="L832" s="39">
        <f t="shared" si="5"/>
        <v>20</v>
      </c>
      <c r="M832" s="40">
        <v>2.0</v>
      </c>
      <c r="N832" s="41">
        <v>5.0</v>
      </c>
      <c r="O832" s="43">
        <f t="shared" si="6"/>
        <v>5</v>
      </c>
      <c r="P832" s="24"/>
      <c r="Q832" s="40">
        <v>4.0</v>
      </c>
      <c r="R832" s="41">
        <v>270.0</v>
      </c>
      <c r="S832" s="45" t="s">
        <v>1589</v>
      </c>
      <c r="T832" s="41" t="s">
        <v>662</v>
      </c>
      <c r="U832" s="28"/>
      <c r="V832" s="68"/>
      <c r="W832" s="24"/>
      <c r="X832" s="51"/>
      <c r="Y832" s="31">
        <v>1.0</v>
      </c>
      <c r="Z832" s="32">
        <v>1.0</v>
      </c>
      <c r="AA832" s="24"/>
      <c r="AB832" s="33"/>
      <c r="AC832" s="33"/>
      <c r="AD832" s="33"/>
    </row>
    <row r="833" ht="15.0" customHeight="1">
      <c r="A833" s="71">
        <v>774.0</v>
      </c>
      <c r="B833" s="73" t="s">
        <v>4669</v>
      </c>
      <c r="C833" s="71" t="s">
        <v>1663</v>
      </c>
      <c r="D833" s="73" t="s">
        <v>1073</v>
      </c>
      <c r="E833" s="71"/>
      <c r="F833" s="88">
        <v>100.0</v>
      </c>
      <c r="G833" s="71">
        <v>4.0</v>
      </c>
      <c r="H833" s="88">
        <v>3.0</v>
      </c>
      <c r="I833" s="71">
        <v>4.0</v>
      </c>
      <c r="J833" s="88">
        <v>3.0</v>
      </c>
      <c r="K833" s="71">
        <v>120.0</v>
      </c>
      <c r="L833" s="76">
        <f t="shared" si="5"/>
        <v>22</v>
      </c>
      <c r="M833" s="77">
        <v>2.0</v>
      </c>
      <c r="N833" s="79">
        <v>1.0</v>
      </c>
      <c r="O833" s="84">
        <f t="shared" si="6"/>
        <v>22</v>
      </c>
      <c r="P833" s="24"/>
      <c r="Q833" s="89">
        <v>4.0</v>
      </c>
      <c r="R833" s="79">
        <v>45.0</v>
      </c>
      <c r="S833" s="86" t="s">
        <v>1589</v>
      </c>
      <c r="T833" s="79" t="s">
        <v>831</v>
      </c>
      <c r="U833" s="28"/>
      <c r="V833" s="90"/>
      <c r="W833" s="24"/>
      <c r="X833" s="51"/>
      <c r="Y833" s="31">
        <v>1.0</v>
      </c>
      <c r="Z833" s="32">
        <v>1.0</v>
      </c>
      <c r="AA833" s="24"/>
      <c r="AB833" s="33"/>
      <c r="AC833" s="33"/>
      <c r="AD833" s="33"/>
    </row>
    <row r="834" ht="15.0" customHeight="1">
      <c r="A834" s="71">
        <v>775.0</v>
      </c>
      <c r="B834" s="73" t="s">
        <v>4672</v>
      </c>
      <c r="C834" s="71" t="s">
        <v>613</v>
      </c>
      <c r="D834" s="73" t="s">
        <v>599</v>
      </c>
      <c r="E834" s="150"/>
      <c r="F834" s="73">
        <v>100.0</v>
      </c>
      <c r="G834" s="71">
        <v>4.0</v>
      </c>
      <c r="H834" s="73">
        <v>3.0</v>
      </c>
      <c r="I834" s="71">
        <v>3.0</v>
      </c>
      <c r="J834" s="73">
        <v>3.0</v>
      </c>
      <c r="K834" s="71">
        <v>65.0</v>
      </c>
      <c r="L834" s="76">
        <f t="shared" si="5"/>
        <v>19</v>
      </c>
      <c r="M834" s="77">
        <v>1.0</v>
      </c>
      <c r="N834" s="79">
        <v>2.0</v>
      </c>
      <c r="O834" s="84">
        <f t="shared" si="6"/>
        <v>6</v>
      </c>
      <c r="P834" s="24"/>
      <c r="Q834" s="77">
        <v>4.0</v>
      </c>
      <c r="R834" s="79">
        <v>255.0</v>
      </c>
      <c r="S834" s="86" t="s">
        <v>1589</v>
      </c>
      <c r="T834" s="79" t="s">
        <v>153</v>
      </c>
      <c r="U834" s="28"/>
      <c r="V834" s="90"/>
      <c r="W834" s="24"/>
      <c r="X834" s="51"/>
      <c r="Y834" s="31">
        <v>1.0</v>
      </c>
      <c r="Z834" s="32">
        <v>1.0</v>
      </c>
      <c r="AA834" s="24"/>
      <c r="AB834" s="33"/>
      <c r="AC834" s="33"/>
      <c r="AD834" s="33"/>
    </row>
    <row r="835" ht="15.0" customHeight="1">
      <c r="A835" s="71">
        <v>776.0</v>
      </c>
      <c r="B835" s="73" t="s">
        <v>4675</v>
      </c>
      <c r="C835" s="71" t="s">
        <v>4676</v>
      </c>
      <c r="D835" s="73" t="s">
        <v>1064</v>
      </c>
      <c r="E835" s="150"/>
      <c r="F835" s="88">
        <v>100.0</v>
      </c>
      <c r="G835" s="71">
        <v>3.0</v>
      </c>
      <c r="H835" s="73">
        <v>5.0</v>
      </c>
      <c r="I835" s="71">
        <v>3.0</v>
      </c>
      <c r="J835" s="73">
        <v>3.0</v>
      </c>
      <c r="K835" s="71">
        <v>36.0</v>
      </c>
      <c r="L835" s="76">
        <f t="shared" si="5"/>
        <v>19</v>
      </c>
      <c r="M835" s="77">
        <v>4.0</v>
      </c>
      <c r="N835" s="79">
        <v>6.0</v>
      </c>
      <c r="O835" s="84">
        <f t="shared" si="6"/>
        <v>5</v>
      </c>
      <c r="P835" s="24"/>
      <c r="Q835" s="89">
        <v>4.0</v>
      </c>
      <c r="R835" s="79">
        <v>230.0</v>
      </c>
      <c r="S835" s="86" t="s">
        <v>1589</v>
      </c>
      <c r="T835" s="79" t="s">
        <v>154</v>
      </c>
      <c r="U835" s="28"/>
      <c r="V835" s="90"/>
      <c r="W835" s="24"/>
      <c r="X835" s="51"/>
      <c r="Y835" s="31">
        <v>1.0</v>
      </c>
      <c r="Z835" s="32">
        <v>1.0</v>
      </c>
      <c r="AA835" s="24"/>
      <c r="AB835" s="33"/>
      <c r="AC835" s="33"/>
      <c r="AD835" s="33"/>
    </row>
    <row r="836" ht="15.0" customHeight="1">
      <c r="A836" s="34">
        <v>777.0</v>
      </c>
      <c r="B836" s="35" t="s">
        <v>4678</v>
      </c>
      <c r="C836" s="34" t="s">
        <v>1250</v>
      </c>
      <c r="D836" s="35" t="s">
        <v>4679</v>
      </c>
      <c r="E836" s="120" t="s">
        <v>1139</v>
      </c>
      <c r="F836" s="35">
        <v>100.0</v>
      </c>
      <c r="G836" s="34">
        <v>4.0</v>
      </c>
      <c r="H836" s="35">
        <v>3.0</v>
      </c>
      <c r="I836" s="34">
        <v>2.0</v>
      </c>
      <c r="J836" s="35">
        <v>3.0</v>
      </c>
      <c r="K836" s="34">
        <v>96.0</v>
      </c>
      <c r="L836" s="39">
        <f t="shared" si="5"/>
        <v>19</v>
      </c>
      <c r="M836" s="40">
        <v>1.0</v>
      </c>
      <c r="N836" s="41">
        <v>1.0</v>
      </c>
      <c r="O836" s="43">
        <f t="shared" si="6"/>
        <v>14</v>
      </c>
      <c r="P836" s="24"/>
      <c r="Q836" s="54">
        <v>4.0</v>
      </c>
      <c r="R836" s="41">
        <v>120.0</v>
      </c>
      <c r="S836" s="45" t="s">
        <v>1589</v>
      </c>
      <c r="T836" s="41" t="s">
        <v>153</v>
      </c>
      <c r="U836" s="28"/>
      <c r="V836" s="55"/>
      <c r="W836" s="24"/>
      <c r="X836" s="51"/>
      <c r="Y836" s="31">
        <v>1.0</v>
      </c>
      <c r="Z836" s="32">
        <v>1.0</v>
      </c>
      <c r="AA836" s="24"/>
      <c r="AB836" s="33"/>
      <c r="AC836" s="33"/>
      <c r="AD836" s="33"/>
    </row>
    <row r="837" ht="15.0" customHeight="1">
      <c r="A837" s="34">
        <v>778.0</v>
      </c>
      <c r="B837" s="35" t="s">
        <v>4682</v>
      </c>
      <c r="C837" s="34" t="s">
        <v>4683</v>
      </c>
      <c r="D837" s="35" t="s">
        <v>658</v>
      </c>
      <c r="E837" s="34"/>
      <c r="F837" s="35">
        <v>90.0</v>
      </c>
      <c r="G837" s="34">
        <v>3.0</v>
      </c>
      <c r="H837" s="35">
        <v>3.0</v>
      </c>
      <c r="I837" s="34">
        <v>2.0</v>
      </c>
      <c r="J837" s="35">
        <v>4.0</v>
      </c>
      <c r="K837" s="34">
        <v>96.0</v>
      </c>
      <c r="L837" s="39">
        <f t="shared" si="5"/>
        <v>18</v>
      </c>
      <c r="M837" s="40">
        <v>1.0</v>
      </c>
      <c r="N837" s="41">
        <v>1.0</v>
      </c>
      <c r="O837" s="43">
        <f t="shared" si="6"/>
        <v>14</v>
      </c>
      <c r="P837" s="24"/>
      <c r="Q837" s="40">
        <v>4.0</v>
      </c>
      <c r="R837" s="41">
        <v>255.0</v>
      </c>
      <c r="S837" s="45" t="s">
        <v>1589</v>
      </c>
      <c r="T837" s="41" t="s">
        <v>157</v>
      </c>
      <c r="U837" s="28"/>
      <c r="V837" s="55"/>
      <c r="W837" s="24"/>
      <c r="X837" s="51"/>
      <c r="Y837" s="31">
        <v>1.0</v>
      </c>
      <c r="Z837" s="32">
        <v>1.0</v>
      </c>
      <c r="AA837" s="24"/>
      <c r="AB837" s="33"/>
      <c r="AC837" s="33"/>
      <c r="AD837" s="33"/>
    </row>
    <row r="838" ht="15.0" customHeight="1">
      <c r="A838" s="34">
        <v>779.0</v>
      </c>
      <c r="B838" s="35" t="s">
        <v>4685</v>
      </c>
      <c r="C838" s="34" t="s">
        <v>1245</v>
      </c>
      <c r="D838" s="35" t="s">
        <v>4686</v>
      </c>
      <c r="E838" s="34" t="s">
        <v>1020</v>
      </c>
      <c r="F838" s="35">
        <v>100.0</v>
      </c>
      <c r="G838" s="34">
        <v>4.0</v>
      </c>
      <c r="H838" s="35">
        <v>3.0</v>
      </c>
      <c r="I838" s="34">
        <v>3.0</v>
      </c>
      <c r="J838" s="35">
        <v>3.0</v>
      </c>
      <c r="K838" s="34">
        <v>92.0</v>
      </c>
      <c r="L838" s="39">
        <f t="shared" si="5"/>
        <v>19</v>
      </c>
      <c r="M838" s="40">
        <v>2.0</v>
      </c>
      <c r="N838" s="41">
        <v>2.0</v>
      </c>
      <c r="O838" s="43">
        <f t="shared" si="6"/>
        <v>13</v>
      </c>
      <c r="P838" s="24"/>
      <c r="Q838" s="54">
        <v>4.0</v>
      </c>
      <c r="R838" s="41">
        <v>220.0</v>
      </c>
      <c r="S838" s="45" t="s">
        <v>1589</v>
      </c>
      <c r="T838" s="41" t="s">
        <v>153</v>
      </c>
      <c r="U838" s="28"/>
      <c r="V838" s="55"/>
      <c r="W838" s="24"/>
      <c r="X838" s="51"/>
      <c r="Y838" s="31">
        <v>1.0</v>
      </c>
      <c r="Z838" s="32">
        <v>1.0</v>
      </c>
      <c r="AA838" s="24"/>
      <c r="AB838" s="33"/>
      <c r="AC838" s="33"/>
      <c r="AD838" s="33"/>
    </row>
    <row r="839" ht="15.0" customHeight="1">
      <c r="A839" s="71">
        <v>780.0</v>
      </c>
      <c r="B839" s="73" t="s">
        <v>4687</v>
      </c>
      <c r="C839" s="71" t="s">
        <v>4688</v>
      </c>
      <c r="D839" s="73" t="s">
        <v>4689</v>
      </c>
      <c r="E839" s="71" t="s">
        <v>588</v>
      </c>
      <c r="F839" s="73">
        <v>100.0</v>
      </c>
      <c r="G839" s="74">
        <v>3.0</v>
      </c>
      <c r="H839" s="73">
        <v>3.0</v>
      </c>
      <c r="I839" s="71">
        <v>5.0</v>
      </c>
      <c r="J839" s="73">
        <v>3.0</v>
      </c>
      <c r="K839" s="71">
        <v>36.0</v>
      </c>
      <c r="L839" s="76">
        <f t="shared" si="5"/>
        <v>19</v>
      </c>
      <c r="M839" s="77">
        <v>3.0</v>
      </c>
      <c r="N839" s="79">
        <v>5.0</v>
      </c>
      <c r="O839" s="84">
        <f t="shared" si="6"/>
        <v>5</v>
      </c>
      <c r="P839" s="24"/>
      <c r="Q839" s="89">
        <v>4.0</v>
      </c>
      <c r="R839" s="79">
        <v>230.0</v>
      </c>
      <c r="S839" s="118" t="s">
        <v>1589</v>
      </c>
      <c r="T839" s="79" t="s">
        <v>156</v>
      </c>
      <c r="U839" s="28"/>
      <c r="V839" s="90"/>
      <c r="W839" s="24"/>
      <c r="X839" s="51"/>
      <c r="Y839" s="31">
        <v>1.0</v>
      </c>
      <c r="Z839" s="32">
        <v>1.0</v>
      </c>
      <c r="AA839" s="24"/>
      <c r="AB839" s="33"/>
      <c r="AC839" s="33"/>
      <c r="AD839" s="33"/>
    </row>
    <row r="840" ht="15.0" customHeight="1">
      <c r="A840" s="71">
        <v>781.0</v>
      </c>
      <c r="B840" s="73" t="s">
        <v>4691</v>
      </c>
      <c r="C840" s="71" t="s">
        <v>4420</v>
      </c>
      <c r="D840" s="73" t="s">
        <v>1123</v>
      </c>
      <c r="E840" s="71"/>
      <c r="F840" s="73">
        <v>100.0</v>
      </c>
      <c r="G840" s="71">
        <v>5.0</v>
      </c>
      <c r="H840" s="73">
        <v>4.0</v>
      </c>
      <c r="I840" s="71">
        <v>3.0</v>
      </c>
      <c r="J840" s="73">
        <v>3.0</v>
      </c>
      <c r="K840" s="71">
        <v>40.0</v>
      </c>
      <c r="L840" s="76">
        <f t="shared" si="5"/>
        <v>20</v>
      </c>
      <c r="M840" s="77">
        <v>6.0</v>
      </c>
      <c r="N840" s="79">
        <v>6.0</v>
      </c>
      <c r="O840" s="84">
        <f t="shared" si="6"/>
        <v>5</v>
      </c>
      <c r="P840" s="24"/>
      <c r="Q840" s="77">
        <v>4.0</v>
      </c>
      <c r="R840" s="79">
        <v>275.0</v>
      </c>
      <c r="S840" s="86" t="s">
        <v>1589</v>
      </c>
      <c r="T840" s="79" t="s">
        <v>153</v>
      </c>
      <c r="U840" s="28"/>
      <c r="V840" s="92"/>
      <c r="W840" s="24"/>
      <c r="X840" s="51"/>
      <c r="Y840" s="31">
        <v>1.0</v>
      </c>
      <c r="Z840" s="32">
        <v>1.0</v>
      </c>
      <c r="AA840" s="24"/>
      <c r="AB840" s="33"/>
      <c r="AC840" s="33"/>
      <c r="AD840" s="33"/>
    </row>
    <row r="841" ht="15.0" customHeight="1">
      <c r="A841" s="71">
        <v>782.0</v>
      </c>
      <c r="B841" s="73" t="s">
        <v>4694</v>
      </c>
      <c r="C841" s="71" t="s">
        <v>577</v>
      </c>
      <c r="D841" s="73" t="s">
        <v>4695</v>
      </c>
      <c r="E841" s="71" t="s">
        <v>922</v>
      </c>
      <c r="F841" s="73">
        <v>90.0</v>
      </c>
      <c r="G841" s="71">
        <v>2.0</v>
      </c>
      <c r="H841" s="73">
        <v>3.0</v>
      </c>
      <c r="I841" s="71">
        <v>2.0</v>
      </c>
      <c r="J841" s="73">
        <v>2.0</v>
      </c>
      <c r="K841" s="71">
        <v>45.0</v>
      </c>
      <c r="L841" s="76">
        <f t="shared" si="5"/>
        <v>13</v>
      </c>
      <c r="M841" s="77">
        <v>1.0</v>
      </c>
      <c r="N841" s="79">
        <v>3.0</v>
      </c>
      <c r="O841" s="84">
        <f t="shared" si="6"/>
        <v>9</v>
      </c>
      <c r="P841" s="24"/>
      <c r="Q841" s="89">
        <v>2.0</v>
      </c>
      <c r="R841" s="79">
        <v>255.0</v>
      </c>
      <c r="S841" s="86" t="s">
        <v>398</v>
      </c>
      <c r="T841" s="79" t="s">
        <v>154</v>
      </c>
      <c r="U841" s="28"/>
      <c r="V841" s="90"/>
      <c r="W841" s="24"/>
      <c r="X841" s="51"/>
      <c r="Y841" s="31">
        <v>1.0</v>
      </c>
      <c r="Z841" s="32">
        <v>3.0</v>
      </c>
      <c r="AA841" s="24"/>
      <c r="AB841" s="33"/>
      <c r="AC841" s="33"/>
      <c r="AD841" s="33"/>
    </row>
    <row r="842" ht="15.0" customHeight="1">
      <c r="A842" s="34">
        <v>783.0</v>
      </c>
      <c r="B842" s="35" t="s">
        <v>4698</v>
      </c>
      <c r="C842" s="34" t="s">
        <v>4699</v>
      </c>
      <c r="D842" s="35" t="s">
        <v>4695</v>
      </c>
      <c r="E842" s="34" t="s">
        <v>922</v>
      </c>
      <c r="F842" s="35">
        <v>90.0</v>
      </c>
      <c r="G842" s="34">
        <v>3.0</v>
      </c>
      <c r="H842" s="35">
        <v>3.0</v>
      </c>
      <c r="I842" s="34">
        <v>3.0</v>
      </c>
      <c r="J842" s="35">
        <v>3.0</v>
      </c>
      <c r="K842" s="34">
        <v>65.0</v>
      </c>
      <c r="L842" s="39">
        <f t="shared" si="5"/>
        <v>17</v>
      </c>
      <c r="M842" s="40">
        <v>2.0</v>
      </c>
      <c r="N842" s="41">
        <v>3.0</v>
      </c>
      <c r="O842" s="43">
        <f t="shared" si="6"/>
        <v>10</v>
      </c>
      <c r="P842" s="24"/>
      <c r="Q842" s="54" t="s">
        <v>443</v>
      </c>
      <c r="R842" s="41">
        <v>255.0</v>
      </c>
      <c r="S842" s="45" t="s">
        <v>398</v>
      </c>
      <c r="T842" s="41" t="s">
        <v>154</v>
      </c>
      <c r="U842" s="28"/>
      <c r="V842" s="55"/>
      <c r="W842" s="24"/>
      <c r="X842" s="51"/>
      <c r="Y842" s="31">
        <v>2.0</v>
      </c>
      <c r="Z842" s="32">
        <v>3.0</v>
      </c>
      <c r="AA842" s="24"/>
      <c r="AB842" s="33"/>
      <c r="AC842" s="33"/>
      <c r="AD842" s="33"/>
    </row>
    <row r="843" ht="15.0" customHeight="1">
      <c r="A843" s="34">
        <v>784.0</v>
      </c>
      <c r="B843" s="35" t="s">
        <v>4700</v>
      </c>
      <c r="C843" s="34" t="s">
        <v>4699</v>
      </c>
      <c r="D843" s="35" t="s">
        <v>4695</v>
      </c>
      <c r="E843" s="34" t="s">
        <v>922</v>
      </c>
      <c r="F843" s="35">
        <v>100.0</v>
      </c>
      <c r="G843" s="34">
        <v>4.0</v>
      </c>
      <c r="H843" s="35">
        <v>5.0</v>
      </c>
      <c r="I843" s="34">
        <v>4.0</v>
      </c>
      <c r="J843" s="35">
        <v>4.0</v>
      </c>
      <c r="K843" s="34">
        <v>85.0</v>
      </c>
      <c r="L843" s="39">
        <f t="shared" si="5"/>
        <v>23</v>
      </c>
      <c r="M843" s="40">
        <v>3.0</v>
      </c>
      <c r="N843" s="41">
        <v>4.0</v>
      </c>
      <c r="O843" s="43">
        <f t="shared" si="6"/>
        <v>11</v>
      </c>
      <c r="P843" s="24"/>
      <c r="Q843" s="40" t="s">
        <v>443</v>
      </c>
      <c r="R843" s="41">
        <v>255.0</v>
      </c>
      <c r="S843" s="45" t="s">
        <v>398</v>
      </c>
      <c r="T843" s="41" t="s">
        <v>154</v>
      </c>
      <c r="U843" s="28"/>
      <c r="V843" s="68"/>
      <c r="W843" s="24"/>
      <c r="X843" s="51"/>
      <c r="Y843" s="31">
        <v>3.0</v>
      </c>
      <c r="Z843" s="32">
        <v>3.0</v>
      </c>
      <c r="AA843" s="24"/>
      <c r="AB843" s="33"/>
      <c r="AC843" s="33"/>
      <c r="AD843" s="33"/>
    </row>
    <row r="844" ht="15.0" customHeight="1">
      <c r="A844" s="34">
        <v>785.0</v>
      </c>
      <c r="B844" s="35" t="s">
        <v>4703</v>
      </c>
      <c r="C844" s="34" t="s">
        <v>4402</v>
      </c>
      <c r="D844" s="35" t="s">
        <v>681</v>
      </c>
      <c r="E844" s="34" t="s">
        <v>1169</v>
      </c>
      <c r="F844" s="35">
        <v>100.0</v>
      </c>
      <c r="G844" s="34">
        <v>4.0</v>
      </c>
      <c r="H844" s="35">
        <v>3.0</v>
      </c>
      <c r="I844" s="34">
        <v>3.0</v>
      </c>
      <c r="J844" s="35">
        <v>3.0</v>
      </c>
      <c r="K844" s="34">
        <v>130.0</v>
      </c>
      <c r="L844" s="39">
        <f t="shared" si="5"/>
        <v>21</v>
      </c>
      <c r="M844" s="40">
        <v>3.0</v>
      </c>
      <c r="N844" s="41">
        <v>2.0</v>
      </c>
      <c r="O844" s="43">
        <f t="shared" si="6"/>
        <v>26</v>
      </c>
      <c r="P844" s="24"/>
      <c r="Q844" s="54" t="s">
        <v>443</v>
      </c>
      <c r="R844" s="41">
        <v>297.0</v>
      </c>
      <c r="S844" s="45" t="s">
        <v>4704</v>
      </c>
      <c r="T844" s="41" t="s">
        <v>1499</v>
      </c>
      <c r="U844" s="28"/>
      <c r="V844" s="55"/>
      <c r="W844" s="24"/>
      <c r="X844" s="51"/>
      <c r="Y844" s="31">
        <v>1.0</v>
      </c>
      <c r="Z844" s="32">
        <v>1.0</v>
      </c>
      <c r="AA844" s="24"/>
      <c r="AB844" s="33"/>
      <c r="AC844" s="33"/>
      <c r="AD844" s="33"/>
    </row>
    <row r="845" ht="15.0" customHeight="1">
      <c r="A845" s="71">
        <v>786.0</v>
      </c>
      <c r="B845" s="73" t="s">
        <v>4706</v>
      </c>
      <c r="C845" s="71" t="s">
        <v>1541</v>
      </c>
      <c r="D845" s="73" t="s">
        <v>985</v>
      </c>
      <c r="E845" s="71" t="s">
        <v>1169</v>
      </c>
      <c r="F845" s="73">
        <v>100.0</v>
      </c>
      <c r="G845" s="71">
        <v>3.0</v>
      </c>
      <c r="H845" s="73">
        <v>3.0</v>
      </c>
      <c r="I845" s="71">
        <v>5.0</v>
      </c>
      <c r="J845" s="73">
        <v>4.0</v>
      </c>
      <c r="K845" s="71">
        <v>95.0</v>
      </c>
      <c r="L845" s="76">
        <f t="shared" si="5"/>
        <v>21</v>
      </c>
      <c r="M845" s="77">
        <v>2.0</v>
      </c>
      <c r="N845" s="79">
        <v>2.0</v>
      </c>
      <c r="O845" s="84">
        <f t="shared" si="6"/>
        <v>14</v>
      </c>
      <c r="P845" s="24"/>
      <c r="Q845" s="77" t="s">
        <v>443</v>
      </c>
      <c r="R845" s="79">
        <v>297.0</v>
      </c>
      <c r="S845" s="86" t="s">
        <v>4704</v>
      </c>
      <c r="T845" s="79" t="s">
        <v>4708</v>
      </c>
      <c r="U845" s="28"/>
      <c r="V845" s="92"/>
      <c r="W845" s="24"/>
      <c r="X845" s="51"/>
      <c r="Y845" s="31">
        <v>1.0</v>
      </c>
      <c r="Z845" s="32">
        <v>1.0</v>
      </c>
      <c r="AA845" s="24"/>
      <c r="AB845" s="33"/>
      <c r="AC845" s="33"/>
      <c r="AD845" s="33"/>
    </row>
    <row r="846" ht="15.0" customHeight="1">
      <c r="A846" s="71">
        <v>787.0</v>
      </c>
      <c r="B846" s="73" t="s">
        <v>4709</v>
      </c>
      <c r="C846" s="71" t="s">
        <v>3870</v>
      </c>
      <c r="D846" s="73" t="s">
        <v>749</v>
      </c>
      <c r="E846" s="71" t="s">
        <v>1169</v>
      </c>
      <c r="F846" s="73">
        <v>100.0</v>
      </c>
      <c r="G846" s="71">
        <v>5.0</v>
      </c>
      <c r="H846" s="73">
        <v>4.0</v>
      </c>
      <c r="I846" s="71">
        <v>3.0</v>
      </c>
      <c r="J846" s="73">
        <v>3.0</v>
      </c>
      <c r="K846" s="71">
        <v>75.0</v>
      </c>
      <c r="L846" s="76">
        <f t="shared" si="5"/>
        <v>21</v>
      </c>
      <c r="M846" s="77">
        <v>3.0</v>
      </c>
      <c r="N846" s="79">
        <v>3.0</v>
      </c>
      <c r="O846" s="84">
        <f t="shared" si="6"/>
        <v>9</v>
      </c>
      <c r="P846" s="24"/>
      <c r="Q846" s="89" t="s">
        <v>443</v>
      </c>
      <c r="R846" s="79">
        <v>297.0</v>
      </c>
      <c r="S846" s="86" t="s">
        <v>4704</v>
      </c>
      <c r="T846" s="116" t="s">
        <v>1499</v>
      </c>
      <c r="U846" s="28"/>
      <c r="V846" s="90"/>
      <c r="W846" s="24"/>
      <c r="X846" s="51"/>
      <c r="Y846" s="31">
        <v>1.0</v>
      </c>
      <c r="Z846" s="32">
        <v>1.0</v>
      </c>
      <c r="AA846" s="24"/>
      <c r="AB846" s="33"/>
      <c r="AC846" s="33"/>
      <c r="AD846" s="33"/>
    </row>
    <row r="847" ht="15.0" customHeight="1">
      <c r="A847" s="71">
        <v>788.0</v>
      </c>
      <c r="B847" s="73" t="s">
        <v>4712</v>
      </c>
      <c r="C847" s="71" t="s">
        <v>2084</v>
      </c>
      <c r="D847" s="73" t="s">
        <v>886</v>
      </c>
      <c r="E847" s="71" t="s">
        <v>1169</v>
      </c>
      <c r="F847" s="73">
        <v>100.0</v>
      </c>
      <c r="G847" s="71">
        <v>3.0</v>
      </c>
      <c r="H847" s="73">
        <v>4.0</v>
      </c>
      <c r="I847" s="71">
        <v>3.0</v>
      </c>
      <c r="J847" s="73">
        <v>5.0</v>
      </c>
      <c r="K847" s="71">
        <v>85.0</v>
      </c>
      <c r="L847" s="76">
        <f t="shared" si="5"/>
        <v>21</v>
      </c>
      <c r="M847" s="77">
        <v>3.0</v>
      </c>
      <c r="N847" s="79">
        <v>2.0</v>
      </c>
      <c r="O847" s="84">
        <f t="shared" si="6"/>
        <v>11</v>
      </c>
      <c r="P847" s="24"/>
      <c r="Q847" s="89" t="s">
        <v>443</v>
      </c>
      <c r="R847" s="79">
        <v>297.0</v>
      </c>
      <c r="S847" s="86" t="s">
        <v>4704</v>
      </c>
      <c r="T847" s="79" t="s">
        <v>4714</v>
      </c>
      <c r="U847" s="28"/>
      <c r="V847" s="90"/>
      <c r="W847" s="24"/>
      <c r="X847" s="51"/>
      <c r="Y847" s="31">
        <v>1.0</v>
      </c>
      <c r="Z847" s="32">
        <v>1.0</v>
      </c>
      <c r="AA847" s="24"/>
      <c r="AB847" s="33"/>
      <c r="AC847" s="33"/>
      <c r="AD847" s="33"/>
    </row>
    <row r="848" ht="15.0" customHeight="1">
      <c r="A848" s="34">
        <v>789.0</v>
      </c>
      <c r="B848" s="35" t="s">
        <v>4716</v>
      </c>
      <c r="C848" s="34" t="s">
        <v>620</v>
      </c>
      <c r="D848" s="35" t="s">
        <v>919</v>
      </c>
      <c r="E848" s="34"/>
      <c r="F848" s="35">
        <v>90.0</v>
      </c>
      <c r="G848" s="34">
        <v>2.0</v>
      </c>
      <c r="H848" s="35">
        <v>2.0</v>
      </c>
      <c r="I848" s="34">
        <v>2.0</v>
      </c>
      <c r="J848" s="35">
        <v>2.0</v>
      </c>
      <c r="K848" s="34">
        <v>37.0</v>
      </c>
      <c r="L848" s="39">
        <f t="shared" si="5"/>
        <v>12</v>
      </c>
      <c r="M848" s="40">
        <v>1.0</v>
      </c>
      <c r="N848" s="41">
        <v>1.0</v>
      </c>
      <c r="O848" s="43">
        <f t="shared" si="6"/>
        <v>6</v>
      </c>
      <c r="P848" s="24"/>
      <c r="Q848" s="40" t="s">
        <v>443</v>
      </c>
      <c r="R848" s="41">
        <v>297.0</v>
      </c>
      <c r="S848" s="45" t="s">
        <v>398</v>
      </c>
      <c r="T848" s="41" t="s">
        <v>662</v>
      </c>
      <c r="U848" s="28"/>
      <c r="V848" s="68"/>
      <c r="W848" s="24"/>
      <c r="X848" s="51"/>
      <c r="Y848" s="31">
        <v>1.0</v>
      </c>
      <c r="Z848" s="32">
        <v>3.0</v>
      </c>
      <c r="AA848" s="24"/>
      <c r="AB848" s="33"/>
      <c r="AC848" s="33"/>
      <c r="AD848" s="33"/>
    </row>
    <row r="849" ht="15.0" customHeight="1">
      <c r="A849" s="34">
        <v>790.0</v>
      </c>
      <c r="B849" s="35" t="s">
        <v>4717</v>
      </c>
      <c r="C849" s="34" t="s">
        <v>620</v>
      </c>
      <c r="D849" s="35" t="s">
        <v>1139</v>
      </c>
      <c r="E849" s="34"/>
      <c r="F849" s="35">
        <v>90.0</v>
      </c>
      <c r="G849" s="34">
        <v>2.0</v>
      </c>
      <c r="H849" s="35">
        <v>5.0</v>
      </c>
      <c r="I849" s="93">
        <v>2.0</v>
      </c>
      <c r="J849" s="35">
        <v>5.0</v>
      </c>
      <c r="K849" s="93">
        <v>37.0</v>
      </c>
      <c r="L849" s="39">
        <f>VLOOKUP(K849,$AB$702:$AD$711,3,TRUE())+VLOOKUP(F849,$AC$702:$AD$711,2,TRUE())+SUM(G849:J849)</f>
        <v>18</v>
      </c>
      <c r="M849" s="40">
        <v>1.0</v>
      </c>
      <c r="N849" s="41">
        <v>12.0</v>
      </c>
      <c r="O849" s="43">
        <f>Min((Max((Round(((Power(CEILING((K849*1.15),1),2) / 870) * (Z849 /Y849)),0)),5)),30)</f>
        <v>5</v>
      </c>
      <c r="P849" s="24"/>
      <c r="Q849" s="54" t="s">
        <v>443</v>
      </c>
      <c r="R849" s="41">
        <v>297.0</v>
      </c>
      <c r="S849" s="45" t="s">
        <v>398</v>
      </c>
      <c r="T849" s="41" t="s">
        <v>662</v>
      </c>
      <c r="U849" s="28"/>
      <c r="V849" s="55"/>
      <c r="W849" s="24"/>
      <c r="X849" s="51"/>
      <c r="Y849" s="31">
        <v>2.0</v>
      </c>
      <c r="Z849" s="32">
        <v>3.0</v>
      </c>
      <c r="AA849" s="24"/>
      <c r="AB849" s="33"/>
      <c r="AC849" s="33"/>
      <c r="AD849" s="33"/>
    </row>
    <row r="850" ht="15.0" customHeight="1">
      <c r="A850" s="34">
        <v>791.0</v>
      </c>
      <c r="B850" s="35" t="s">
        <v>4724</v>
      </c>
      <c r="C850" s="34" t="s">
        <v>4725</v>
      </c>
      <c r="D850" s="35" t="s">
        <v>723</v>
      </c>
      <c r="E850" s="34"/>
      <c r="F850" s="53">
        <v>125.0</v>
      </c>
      <c r="G850" s="93">
        <v>6.0</v>
      </c>
      <c r="H850" s="35">
        <v>4.0</v>
      </c>
      <c r="I850" s="34">
        <v>4.0</v>
      </c>
      <c r="J850" s="35">
        <v>3.0</v>
      </c>
      <c r="K850" s="34">
        <v>97.0</v>
      </c>
      <c r="L850" s="39">
        <f t="shared" ref="L850:L907" si="7">VLOOKUP(K850,$AB$702:$AD$711,3,TRUE())+VLOOKUP(F850,$AC$702:$AD$711,2,TRUE())+SUM(G850:J850)</f>
        <v>27</v>
      </c>
      <c r="M850" s="40">
        <v>6.0</v>
      </c>
      <c r="N850" s="41">
        <v>6.0</v>
      </c>
      <c r="O850" s="43">
        <f t="shared" ref="O850:O907" si="8">Min((Max((Round(((Power(CEILING((K850*1.15),1),2) / 870) * (Z850 /Y850)),0)),5)),30)</f>
        <v>14</v>
      </c>
      <c r="P850" s="24"/>
      <c r="Q850" s="40" t="s">
        <v>443</v>
      </c>
      <c r="R850" s="41">
        <v>297.0</v>
      </c>
      <c r="S850" s="45" t="s">
        <v>398</v>
      </c>
      <c r="T850" s="41" t="s">
        <v>443</v>
      </c>
      <c r="U850" s="28"/>
      <c r="V850" s="68"/>
      <c r="W850" s="24"/>
      <c r="X850" s="51"/>
      <c r="Y850" s="31">
        <v>3.0</v>
      </c>
      <c r="Z850" s="32">
        <v>3.0</v>
      </c>
      <c r="AA850" s="24"/>
      <c r="AB850" s="33"/>
      <c r="AC850" s="33"/>
      <c r="AD850" s="33"/>
    </row>
    <row r="851" ht="15.0" customHeight="1">
      <c r="A851" s="71">
        <v>792.0</v>
      </c>
      <c r="B851" s="73" t="s">
        <v>4731</v>
      </c>
      <c r="C851" s="71" t="s">
        <v>4477</v>
      </c>
      <c r="D851" s="73" t="s">
        <v>1053</v>
      </c>
      <c r="E851" s="71"/>
      <c r="F851" s="88">
        <v>125.0</v>
      </c>
      <c r="G851" s="71">
        <v>4.0</v>
      </c>
      <c r="H851" s="73">
        <v>3.0</v>
      </c>
      <c r="I851" s="74">
        <v>6.0</v>
      </c>
      <c r="J851" s="73">
        <v>4.0</v>
      </c>
      <c r="K851" s="71">
        <v>97.0</v>
      </c>
      <c r="L851" s="76">
        <f t="shared" si="7"/>
        <v>27</v>
      </c>
      <c r="M851" s="77">
        <v>6.0</v>
      </c>
      <c r="N851" s="79">
        <v>5.0</v>
      </c>
      <c r="O851" s="84">
        <f t="shared" si="8"/>
        <v>14</v>
      </c>
      <c r="P851" s="24"/>
      <c r="Q851" s="89" t="s">
        <v>443</v>
      </c>
      <c r="R851" s="79">
        <v>297.0</v>
      </c>
      <c r="S851" s="86" t="s">
        <v>398</v>
      </c>
      <c r="T851" s="79" t="s">
        <v>443</v>
      </c>
      <c r="U851" s="28"/>
      <c r="V851" s="90"/>
      <c r="W851" s="24"/>
      <c r="X851" s="51"/>
      <c r="Y851" s="31">
        <v>3.0</v>
      </c>
      <c r="Z851" s="32">
        <v>3.0</v>
      </c>
      <c r="AA851" s="24"/>
      <c r="AB851" s="33"/>
      <c r="AC851" s="33"/>
      <c r="AD851" s="33"/>
    </row>
    <row r="852" ht="15.0" customHeight="1">
      <c r="A852" s="71">
        <v>793.0</v>
      </c>
      <c r="B852" s="73" t="s">
        <v>4733</v>
      </c>
      <c r="C852" s="71" t="s">
        <v>4734</v>
      </c>
      <c r="D852" s="73" t="s">
        <v>564</v>
      </c>
      <c r="E852" s="150"/>
      <c r="F852" s="73">
        <v>110.0</v>
      </c>
      <c r="G852" s="71">
        <v>2.0</v>
      </c>
      <c r="H852" s="73">
        <v>2.0</v>
      </c>
      <c r="I852" s="71">
        <v>5.0</v>
      </c>
      <c r="J852" s="73">
        <v>5.0</v>
      </c>
      <c r="K852" s="71">
        <v>103.0</v>
      </c>
      <c r="L852" s="76">
        <f t="shared" si="7"/>
        <v>22</v>
      </c>
      <c r="M852" s="77">
        <v>2.0</v>
      </c>
      <c r="N852" s="79">
        <v>4.0</v>
      </c>
      <c r="O852" s="84">
        <f t="shared" si="8"/>
        <v>16</v>
      </c>
      <c r="P852" s="24"/>
      <c r="Q852" s="77" t="s">
        <v>443</v>
      </c>
      <c r="R852" s="79">
        <v>297.0</v>
      </c>
      <c r="S852" s="86" t="s">
        <v>1589</v>
      </c>
      <c r="T852" s="79" t="s">
        <v>157</v>
      </c>
      <c r="U852" s="28"/>
      <c r="V852" s="90"/>
      <c r="W852" s="24"/>
      <c r="X852" s="51"/>
      <c r="Y852" s="31">
        <v>1.0</v>
      </c>
      <c r="Z852" s="32">
        <v>1.0</v>
      </c>
      <c r="AA852" s="24"/>
      <c r="AB852" s="33"/>
      <c r="AC852" s="33"/>
      <c r="AD852" s="33"/>
    </row>
    <row r="853" ht="15.0" customHeight="1">
      <c r="A853" s="71">
        <v>794.0</v>
      </c>
      <c r="B853" s="73" t="s">
        <v>4736</v>
      </c>
      <c r="C853" s="71" t="s">
        <v>2412</v>
      </c>
      <c r="D853" s="73" t="s">
        <v>564</v>
      </c>
      <c r="E853" s="150"/>
      <c r="F853" s="73">
        <v>110.0</v>
      </c>
      <c r="G853" s="74">
        <v>6.0</v>
      </c>
      <c r="H853" s="88">
        <v>6.0</v>
      </c>
      <c r="I853" s="71">
        <v>2.0</v>
      </c>
      <c r="J853" s="73">
        <v>2.0</v>
      </c>
      <c r="K853" s="71">
        <v>79.0</v>
      </c>
      <c r="L853" s="76">
        <f t="shared" si="7"/>
        <v>23</v>
      </c>
      <c r="M853" s="77">
        <v>4.0</v>
      </c>
      <c r="N853" s="79">
        <v>7.0</v>
      </c>
      <c r="O853" s="84">
        <f t="shared" si="8"/>
        <v>10</v>
      </c>
      <c r="P853" s="24"/>
      <c r="Q853" s="89" t="s">
        <v>443</v>
      </c>
      <c r="R853" s="79">
        <v>297.0</v>
      </c>
      <c r="S853" s="86" t="s">
        <v>1589</v>
      </c>
      <c r="T853" s="79" t="s">
        <v>1127</v>
      </c>
      <c r="U853" s="28"/>
      <c r="V853" s="90"/>
      <c r="W853" s="24"/>
      <c r="X853" s="51"/>
      <c r="Y853" s="31">
        <v>1.0</v>
      </c>
      <c r="Z853" s="32">
        <v>1.0</v>
      </c>
      <c r="AA853" s="24"/>
      <c r="AB853" s="33"/>
      <c r="AC853" s="33"/>
      <c r="AD853" s="33"/>
    </row>
    <row r="854" ht="15.0" customHeight="1">
      <c r="A854" s="34">
        <v>795.0</v>
      </c>
      <c r="B854" s="35" t="s">
        <v>4738</v>
      </c>
      <c r="C854" s="34" t="s">
        <v>2412</v>
      </c>
      <c r="D854" s="35" t="s">
        <v>564</v>
      </c>
      <c r="E854" s="120"/>
      <c r="F854" s="35">
        <v>100.0</v>
      </c>
      <c r="G854" s="93">
        <v>6.0</v>
      </c>
      <c r="H854" s="35">
        <v>2.0</v>
      </c>
      <c r="I854" s="93">
        <v>6.0</v>
      </c>
      <c r="J854" s="35">
        <v>2.0</v>
      </c>
      <c r="K854" s="34">
        <v>151.0</v>
      </c>
      <c r="L854" s="39">
        <f t="shared" si="7"/>
        <v>26</v>
      </c>
      <c r="M854" s="40">
        <v>3.0</v>
      </c>
      <c r="N854" s="41">
        <v>2.0</v>
      </c>
      <c r="O854" s="43">
        <f t="shared" si="8"/>
        <v>30</v>
      </c>
      <c r="P854" s="24"/>
      <c r="Q854" s="54" t="s">
        <v>443</v>
      </c>
      <c r="R854" s="41">
        <v>297.0</v>
      </c>
      <c r="S854" s="45" t="s">
        <v>1589</v>
      </c>
      <c r="T854" s="117" t="s">
        <v>443</v>
      </c>
      <c r="U854" s="28"/>
      <c r="V854" s="55"/>
      <c r="W854" s="24"/>
      <c r="X854" s="51"/>
      <c r="Y854" s="31">
        <v>1.0</v>
      </c>
      <c r="Z854" s="32">
        <v>1.0</v>
      </c>
      <c r="AA854" s="24"/>
      <c r="AB854" s="33"/>
      <c r="AC854" s="33"/>
      <c r="AD854" s="33"/>
    </row>
    <row r="855" ht="15.0" customHeight="1">
      <c r="A855" s="34">
        <v>796.0</v>
      </c>
      <c r="B855" s="35" t="s">
        <v>4740</v>
      </c>
      <c r="C855" s="34" t="s">
        <v>580</v>
      </c>
      <c r="D855" s="35" t="s">
        <v>564</v>
      </c>
      <c r="E855" s="34"/>
      <c r="F855" s="35">
        <v>100.0</v>
      </c>
      <c r="G855" s="34">
        <v>3.0</v>
      </c>
      <c r="H855" s="35">
        <v>3.0</v>
      </c>
      <c r="I855" s="93">
        <v>8.0</v>
      </c>
      <c r="J855" s="35">
        <v>3.0</v>
      </c>
      <c r="K855" s="34">
        <v>83.0</v>
      </c>
      <c r="L855" s="39">
        <f t="shared" si="7"/>
        <v>23</v>
      </c>
      <c r="M855" s="40">
        <v>6.0</v>
      </c>
      <c r="N855" s="41">
        <v>4.0</v>
      </c>
      <c r="O855" s="43">
        <f t="shared" si="8"/>
        <v>11</v>
      </c>
      <c r="P855" s="24"/>
      <c r="Q855" s="40" t="s">
        <v>443</v>
      </c>
      <c r="R855" s="41">
        <v>297.0</v>
      </c>
      <c r="S855" s="45" t="s">
        <v>1589</v>
      </c>
      <c r="T855" s="41" t="s">
        <v>156</v>
      </c>
      <c r="U855" s="28"/>
      <c r="V855" s="55"/>
      <c r="W855" s="24"/>
      <c r="X855" s="51"/>
      <c r="Y855" s="31">
        <v>1.0</v>
      </c>
      <c r="Z855" s="32">
        <v>1.0</v>
      </c>
      <c r="AA855" s="24"/>
      <c r="AB855" s="33"/>
      <c r="AC855" s="33"/>
      <c r="AD855" s="33"/>
    </row>
    <row r="856" ht="15.0" customHeight="1">
      <c r="A856" s="34">
        <v>797.0</v>
      </c>
      <c r="B856" s="35" t="s">
        <v>4743</v>
      </c>
      <c r="C856" s="34" t="s">
        <v>2530</v>
      </c>
      <c r="D856" s="35" t="s">
        <v>564</v>
      </c>
      <c r="E856" s="34"/>
      <c r="F856" s="35">
        <v>110.0</v>
      </c>
      <c r="G856" s="34">
        <v>4.0</v>
      </c>
      <c r="H856" s="35">
        <v>4.0</v>
      </c>
      <c r="I856" s="34">
        <v>4.0</v>
      </c>
      <c r="J856" s="35">
        <v>4.0</v>
      </c>
      <c r="K856" s="34">
        <v>61.0</v>
      </c>
      <c r="L856" s="39">
        <f t="shared" si="7"/>
        <v>23</v>
      </c>
      <c r="M856" s="40">
        <v>7.0</v>
      </c>
      <c r="N856" s="41">
        <v>12.0</v>
      </c>
      <c r="O856" s="43">
        <f t="shared" si="8"/>
        <v>6</v>
      </c>
      <c r="P856" s="24"/>
      <c r="Q856" s="54" t="s">
        <v>443</v>
      </c>
      <c r="R856" s="41">
        <v>297.0</v>
      </c>
      <c r="S856" s="45" t="s">
        <v>1589</v>
      </c>
      <c r="T856" s="41" t="s">
        <v>156</v>
      </c>
      <c r="U856" s="28"/>
      <c r="V856" s="55"/>
      <c r="W856" s="24"/>
      <c r="X856" s="51"/>
      <c r="Y856" s="31">
        <v>1.0</v>
      </c>
      <c r="Z856" s="32">
        <v>1.0</v>
      </c>
      <c r="AA856" s="24"/>
      <c r="AB856" s="33"/>
      <c r="AC856" s="33"/>
      <c r="AD856" s="33"/>
    </row>
    <row r="857" ht="15.0" customHeight="1">
      <c r="A857" s="71">
        <v>798.0</v>
      </c>
      <c r="B857" s="73" t="s">
        <v>4747</v>
      </c>
      <c r="C857" s="71" t="s">
        <v>4033</v>
      </c>
      <c r="D857" s="73" t="s">
        <v>564</v>
      </c>
      <c r="E857" s="71"/>
      <c r="F857" s="88">
        <v>100.0</v>
      </c>
      <c r="G857" s="71">
        <v>8.0</v>
      </c>
      <c r="H857" s="73">
        <v>5.0</v>
      </c>
      <c r="I857" s="74">
        <v>3.0</v>
      </c>
      <c r="J857" s="73">
        <v>2.0</v>
      </c>
      <c r="K857" s="71">
        <v>109.0</v>
      </c>
      <c r="L857" s="76">
        <f t="shared" si="7"/>
        <v>25</v>
      </c>
      <c r="M857" s="77">
        <v>1.0</v>
      </c>
      <c r="N857" s="79">
        <v>1.0</v>
      </c>
      <c r="O857" s="84">
        <f t="shared" si="8"/>
        <v>18</v>
      </c>
      <c r="P857" s="24"/>
      <c r="Q857" s="89" t="s">
        <v>443</v>
      </c>
      <c r="R857" s="79">
        <v>297.0</v>
      </c>
      <c r="S857" s="118" t="s">
        <v>1589</v>
      </c>
      <c r="T857" s="116" t="s">
        <v>443</v>
      </c>
      <c r="U857" s="28"/>
      <c r="V857" s="90"/>
      <c r="W857" s="24"/>
      <c r="X857" s="51"/>
      <c r="Y857" s="31">
        <v>1.0</v>
      </c>
      <c r="Z857" s="32">
        <v>1.0</v>
      </c>
      <c r="AA857" s="24"/>
      <c r="AB857" s="33"/>
      <c r="AC857" s="33"/>
      <c r="AD857" s="33"/>
    </row>
    <row r="858" ht="15.0" customHeight="1">
      <c r="A858" s="71">
        <v>799.0</v>
      </c>
      <c r="B858" s="73" t="s">
        <v>4748</v>
      </c>
      <c r="C858" s="71" t="s">
        <v>4148</v>
      </c>
      <c r="D858" s="73" t="s">
        <v>564</v>
      </c>
      <c r="E858" s="71"/>
      <c r="F858" s="73">
        <v>145.0</v>
      </c>
      <c r="G858" s="71">
        <v>4.0</v>
      </c>
      <c r="H858" s="73">
        <v>2.0</v>
      </c>
      <c r="I858" s="71">
        <v>4.0</v>
      </c>
      <c r="J858" s="73">
        <v>2.0</v>
      </c>
      <c r="K858" s="71">
        <v>43.0</v>
      </c>
      <c r="L858" s="76">
        <f t="shared" si="7"/>
        <v>24</v>
      </c>
      <c r="M858" s="77">
        <v>7.0</v>
      </c>
      <c r="N858" s="79">
        <v>11.0</v>
      </c>
      <c r="O858" s="84">
        <f t="shared" si="8"/>
        <v>5</v>
      </c>
      <c r="P858" s="24"/>
      <c r="Q858" s="77" t="s">
        <v>443</v>
      </c>
      <c r="R858" s="79">
        <v>297.0</v>
      </c>
      <c r="S858" s="86" t="s">
        <v>1589</v>
      </c>
      <c r="T858" s="79" t="s">
        <v>443</v>
      </c>
      <c r="U858" s="28"/>
      <c r="V858" s="92"/>
      <c r="W858" s="24"/>
      <c r="X858" s="51"/>
      <c r="Y858" s="31">
        <v>1.0</v>
      </c>
      <c r="Z858" s="32">
        <v>1.0</v>
      </c>
      <c r="AA858" s="24"/>
      <c r="AB858" s="33"/>
      <c r="AC858" s="33"/>
      <c r="AD858" s="33"/>
    </row>
    <row r="859" ht="15.0" customHeight="1">
      <c r="A859" s="71">
        <v>800.0</v>
      </c>
      <c r="B859" s="73" t="s">
        <v>4750</v>
      </c>
      <c r="C859" s="71" t="s">
        <v>620</v>
      </c>
      <c r="D859" s="73" t="s">
        <v>978</v>
      </c>
      <c r="E859" s="71"/>
      <c r="F859" s="73">
        <v>110.0</v>
      </c>
      <c r="G859" s="71">
        <v>4.0</v>
      </c>
      <c r="H859" s="73">
        <v>4.0</v>
      </c>
      <c r="I859" s="71">
        <v>5.0</v>
      </c>
      <c r="J859" s="73">
        <v>3.0</v>
      </c>
      <c r="K859" s="71">
        <v>79.0</v>
      </c>
      <c r="L859" s="76">
        <f t="shared" si="7"/>
        <v>23</v>
      </c>
      <c r="M859" s="77">
        <v>4.0</v>
      </c>
      <c r="N859" s="79">
        <v>6.0</v>
      </c>
      <c r="O859" s="84">
        <f t="shared" si="8"/>
        <v>10</v>
      </c>
      <c r="P859" s="24"/>
      <c r="Q859" s="89" t="s">
        <v>443</v>
      </c>
      <c r="R859" s="79">
        <v>297.0</v>
      </c>
      <c r="S859" s="86" t="s">
        <v>1589</v>
      </c>
      <c r="T859" s="79" t="s">
        <v>156</v>
      </c>
      <c r="U859" s="28"/>
      <c r="V859" s="90"/>
      <c r="W859" s="24"/>
      <c r="X859" s="51"/>
      <c r="Y859" s="31">
        <v>1.0</v>
      </c>
      <c r="Z859" s="32">
        <v>1.0</v>
      </c>
      <c r="AA859" s="24"/>
      <c r="AB859" s="33"/>
      <c r="AC859" s="33"/>
      <c r="AD859" s="33"/>
    </row>
    <row r="860" ht="15.0" customHeight="1">
      <c r="A860" s="34">
        <v>801.0</v>
      </c>
      <c r="B860" s="35" t="s">
        <v>4751</v>
      </c>
      <c r="C860" s="34" t="s">
        <v>3057</v>
      </c>
      <c r="D860" s="53" t="s">
        <v>1096</v>
      </c>
      <c r="E860" s="34"/>
      <c r="F860" s="35">
        <v>100.0</v>
      </c>
      <c r="G860" s="34">
        <v>3.0</v>
      </c>
      <c r="H860" s="35">
        <v>4.0</v>
      </c>
      <c r="I860" s="34">
        <v>5.0</v>
      </c>
      <c r="J860" s="35">
        <v>4.0</v>
      </c>
      <c r="K860" s="34">
        <v>65.0</v>
      </c>
      <c r="L860" s="39">
        <f t="shared" si="7"/>
        <v>22</v>
      </c>
      <c r="M860" s="40">
        <v>2.0</v>
      </c>
      <c r="N860" s="41">
        <v>4.0</v>
      </c>
      <c r="O860" s="43">
        <f t="shared" si="8"/>
        <v>6</v>
      </c>
      <c r="P860" s="24"/>
      <c r="Q860" s="54" t="s">
        <v>443</v>
      </c>
      <c r="R860" s="41">
        <v>297.0</v>
      </c>
      <c r="S860" s="45" t="s">
        <v>1589</v>
      </c>
      <c r="T860" s="41" t="s">
        <v>156</v>
      </c>
      <c r="U860" s="28"/>
      <c r="V860" s="55"/>
      <c r="W860" s="24"/>
      <c r="X860" s="51"/>
      <c r="Y860" s="31">
        <v>1.0</v>
      </c>
      <c r="Z860" s="32">
        <v>1.0</v>
      </c>
      <c r="AA860" s="24"/>
      <c r="AB860" s="33"/>
      <c r="AC860" s="33"/>
      <c r="AD860" s="33"/>
    </row>
    <row r="861" ht="15.0" customHeight="1">
      <c r="A861" s="34">
        <v>802.0</v>
      </c>
      <c r="B861" s="35" t="s">
        <v>2353</v>
      </c>
      <c r="C861" s="34" t="s">
        <v>4754</v>
      </c>
      <c r="D861" s="35" t="s">
        <v>1167</v>
      </c>
      <c r="E861" s="34"/>
      <c r="F861" s="35">
        <v>100.0</v>
      </c>
      <c r="G861" s="34">
        <v>5.0</v>
      </c>
      <c r="H861" s="35">
        <v>3.0</v>
      </c>
      <c r="I861" s="34">
        <v>3.0</v>
      </c>
      <c r="J861" s="35">
        <v>3.0</v>
      </c>
      <c r="K861" s="34">
        <v>125.0</v>
      </c>
      <c r="L861" s="39">
        <f t="shared" si="7"/>
        <v>22</v>
      </c>
      <c r="M861" s="40">
        <v>1.0</v>
      </c>
      <c r="N861" s="41">
        <v>2.0</v>
      </c>
      <c r="O861" s="43">
        <f t="shared" si="8"/>
        <v>24</v>
      </c>
      <c r="P861" s="24"/>
      <c r="Q861" s="40" t="s">
        <v>443</v>
      </c>
      <c r="R861" s="41">
        <v>297.0</v>
      </c>
      <c r="S861" s="45" t="s">
        <v>4755</v>
      </c>
      <c r="T861" s="41" t="s">
        <v>1499</v>
      </c>
      <c r="U861" s="28"/>
      <c r="V861" s="68"/>
      <c r="W861" s="24"/>
      <c r="X861" s="51"/>
      <c r="Y861" s="31">
        <v>1.0</v>
      </c>
      <c r="Z861" s="32">
        <v>1.0</v>
      </c>
      <c r="AA861" s="24"/>
      <c r="AB861" s="33"/>
      <c r="AC861" s="33"/>
      <c r="AD861" s="33"/>
    </row>
    <row r="862" ht="15.0" customHeight="1">
      <c r="A862" s="200" t="s">
        <v>4757</v>
      </c>
      <c r="B862" s="201" t="s">
        <v>4761</v>
      </c>
      <c r="C862" s="202" t="s">
        <v>4763</v>
      </c>
      <c r="D862" s="201" t="s">
        <v>4764</v>
      </c>
      <c r="E862" s="203" t="s">
        <v>781</v>
      </c>
      <c r="F862" s="201">
        <v>90.0</v>
      </c>
      <c r="G862" s="200">
        <v>3.0</v>
      </c>
      <c r="H862" s="201">
        <v>2.0</v>
      </c>
      <c r="I862" s="200">
        <v>3.0</v>
      </c>
      <c r="J862" s="201">
        <v>2.0</v>
      </c>
      <c r="K862" s="200">
        <v>91.0</v>
      </c>
      <c r="L862" s="204">
        <f t="shared" si="7"/>
        <v>15</v>
      </c>
      <c r="M862" s="205">
        <v>1.0</v>
      </c>
      <c r="N862" s="206">
        <v>2.0</v>
      </c>
      <c r="O862" s="207">
        <f t="shared" si="8"/>
        <v>25</v>
      </c>
      <c r="P862" s="208"/>
      <c r="Q862" s="209">
        <v>2.0</v>
      </c>
      <c r="R862" s="206">
        <v>210.0</v>
      </c>
      <c r="S862" s="202" t="s">
        <v>398</v>
      </c>
      <c r="T862" s="206" t="s">
        <v>153</v>
      </c>
      <c r="U862" s="210"/>
      <c r="V862" s="211"/>
      <c r="W862" s="212"/>
      <c r="X862" s="213"/>
      <c r="Y862" s="31">
        <v>1.0</v>
      </c>
      <c r="Z862" s="32">
        <v>2.0</v>
      </c>
      <c r="AA862" s="212"/>
      <c r="AB862" s="33"/>
      <c r="AC862" s="33"/>
      <c r="AD862" s="33"/>
    </row>
    <row r="863" ht="15.0" customHeight="1">
      <c r="A863" s="200" t="s">
        <v>4773</v>
      </c>
      <c r="B863" s="201" t="s">
        <v>4774</v>
      </c>
      <c r="C863" s="202" t="s">
        <v>4763</v>
      </c>
      <c r="D863" s="201" t="s">
        <v>4775</v>
      </c>
      <c r="E863" s="203" t="s">
        <v>781</v>
      </c>
      <c r="F863" s="201">
        <v>100.0</v>
      </c>
      <c r="G863" s="200">
        <v>5.0</v>
      </c>
      <c r="H863" s="201">
        <v>3.0</v>
      </c>
      <c r="I863" s="200">
        <v>4.0</v>
      </c>
      <c r="J863" s="201">
        <v>3.0</v>
      </c>
      <c r="K863" s="200">
        <v>121.0</v>
      </c>
      <c r="L863" s="204">
        <f t="shared" si="7"/>
        <v>23</v>
      </c>
      <c r="M863" s="205">
        <v>3.0</v>
      </c>
      <c r="N863" s="206">
        <v>4.0</v>
      </c>
      <c r="O863" s="207">
        <f t="shared" si="8"/>
        <v>23</v>
      </c>
      <c r="P863" s="208"/>
      <c r="Q863" s="209" t="s">
        <v>443</v>
      </c>
      <c r="R863" s="206">
        <v>255.0</v>
      </c>
      <c r="S863" s="202" t="s">
        <v>398</v>
      </c>
      <c r="T863" s="206" t="s">
        <v>153</v>
      </c>
      <c r="U863" s="210"/>
      <c r="V863" s="211"/>
      <c r="W863" s="212"/>
      <c r="X863" s="213"/>
      <c r="Y863" s="31">
        <v>2.0</v>
      </c>
      <c r="Z863" s="32">
        <v>2.0</v>
      </c>
      <c r="AA863" s="212"/>
      <c r="AB863" s="33"/>
      <c r="AC863" s="33"/>
      <c r="AD863" s="33"/>
    </row>
    <row r="864" ht="15.0" customHeight="1">
      <c r="A864" s="200" t="s">
        <v>4779</v>
      </c>
      <c r="B864" s="201" t="s">
        <v>4780</v>
      </c>
      <c r="C864" s="202" t="s">
        <v>4781</v>
      </c>
      <c r="D864" s="201" t="s">
        <v>4782</v>
      </c>
      <c r="E864" s="203" t="s">
        <v>1187</v>
      </c>
      <c r="F864" s="201">
        <v>100.0</v>
      </c>
      <c r="G864" s="200">
        <v>4.0</v>
      </c>
      <c r="H864" s="201">
        <v>3.0</v>
      </c>
      <c r="I864" s="200">
        <v>3.0</v>
      </c>
      <c r="J864" s="201">
        <v>4.0</v>
      </c>
      <c r="K864" s="200">
        <v>65.0</v>
      </c>
      <c r="L864" s="204">
        <f t="shared" si="7"/>
        <v>20</v>
      </c>
      <c r="M864" s="205">
        <v>3.0</v>
      </c>
      <c r="N864" s="206">
        <v>3.0</v>
      </c>
      <c r="O864" s="207">
        <f t="shared" si="8"/>
        <v>6</v>
      </c>
      <c r="P864" s="208"/>
      <c r="Q864" s="209">
        <v>4.0</v>
      </c>
      <c r="R864" s="206">
        <v>255.0</v>
      </c>
      <c r="S864" s="202" t="s">
        <v>1589</v>
      </c>
      <c r="T864" s="206" t="s">
        <v>157</v>
      </c>
      <c r="U864" s="210"/>
      <c r="V864" s="211"/>
      <c r="W864" s="212"/>
      <c r="X864" s="213"/>
      <c r="Y864" s="31">
        <v>1.0</v>
      </c>
      <c r="Z864" s="32">
        <v>1.0</v>
      </c>
      <c r="AA864" s="212"/>
      <c r="AB864" s="33"/>
      <c r="AC864" s="33"/>
      <c r="AD864" s="33"/>
    </row>
    <row r="865" ht="15.0" customHeight="1">
      <c r="A865" s="214" t="s">
        <v>4785</v>
      </c>
      <c r="B865" s="215" t="s">
        <v>4786</v>
      </c>
      <c r="C865" s="216" t="s">
        <v>4789</v>
      </c>
      <c r="D865" s="217" t="s">
        <v>4790</v>
      </c>
      <c r="E865" s="218" t="s">
        <v>296</v>
      </c>
      <c r="F865" s="219">
        <v>100.0</v>
      </c>
      <c r="G865" s="214">
        <v>2.0</v>
      </c>
      <c r="H865" s="215">
        <v>2.0</v>
      </c>
      <c r="I865" s="214">
        <v>3.0</v>
      </c>
      <c r="J865" s="215">
        <v>2.0</v>
      </c>
      <c r="K865" s="214">
        <v>60.0</v>
      </c>
      <c r="L865" s="220">
        <f t="shared" si="7"/>
        <v>15</v>
      </c>
      <c r="M865" s="221">
        <v>1.0</v>
      </c>
      <c r="N865" s="222">
        <v>2.0</v>
      </c>
      <c r="O865" s="223">
        <f t="shared" si="8"/>
        <v>16</v>
      </c>
      <c r="P865" s="224"/>
      <c r="Q865" s="221">
        <v>2.0</v>
      </c>
      <c r="R865" s="222">
        <v>180.0</v>
      </c>
      <c r="S865" s="216" t="s">
        <v>398</v>
      </c>
      <c r="T865" s="222" t="s">
        <v>156</v>
      </c>
      <c r="U865" s="225"/>
      <c r="V865" s="226"/>
      <c r="W865" s="224"/>
      <c r="X865" s="227"/>
      <c r="Y865" s="31">
        <v>1.0</v>
      </c>
      <c r="Z865" s="32">
        <v>3.0</v>
      </c>
      <c r="AA865" s="224"/>
      <c r="AB865" s="33"/>
      <c r="AC865" s="33"/>
      <c r="AD865" s="33"/>
    </row>
    <row r="866" ht="15.0" customHeight="1">
      <c r="A866" s="214" t="s">
        <v>4797</v>
      </c>
      <c r="B866" s="215" t="s">
        <v>4798</v>
      </c>
      <c r="C866" s="216" t="s">
        <v>4789</v>
      </c>
      <c r="D866" s="217" t="s">
        <v>4799</v>
      </c>
      <c r="E866" s="218" t="s">
        <v>296</v>
      </c>
      <c r="F866" s="215">
        <v>100.0</v>
      </c>
      <c r="G866" s="214">
        <v>2.0</v>
      </c>
      <c r="H866" s="215">
        <v>3.0</v>
      </c>
      <c r="I866" s="214">
        <v>3.0</v>
      </c>
      <c r="J866" s="215">
        <v>3.0</v>
      </c>
      <c r="K866" s="214">
        <v>40.0</v>
      </c>
      <c r="L866" s="220">
        <f t="shared" si="7"/>
        <v>16</v>
      </c>
      <c r="M866" s="221">
        <v>3.0</v>
      </c>
      <c r="N866" s="222">
        <v>4.0</v>
      </c>
      <c r="O866" s="223">
        <f t="shared" si="8"/>
        <v>5</v>
      </c>
      <c r="P866" s="224"/>
      <c r="Q866" s="228" t="s">
        <v>443</v>
      </c>
      <c r="R866" s="222">
        <v>210.0</v>
      </c>
      <c r="S866" s="216" t="s">
        <v>398</v>
      </c>
      <c r="T866" s="222" t="s">
        <v>154</v>
      </c>
      <c r="U866" s="225"/>
      <c r="V866" s="226"/>
      <c r="W866" s="224"/>
      <c r="X866" s="227"/>
      <c r="Y866" s="31">
        <v>2.0</v>
      </c>
      <c r="Z866" s="32">
        <v>3.0</v>
      </c>
      <c r="AA866" s="224"/>
      <c r="AB866" s="33"/>
      <c r="AC866" s="33"/>
      <c r="AD866" s="33"/>
    </row>
    <row r="867" ht="15.0" customHeight="1">
      <c r="A867" s="214" t="s">
        <v>4802</v>
      </c>
      <c r="B867" s="215" t="s">
        <v>4803</v>
      </c>
      <c r="C867" s="216" t="s">
        <v>4789</v>
      </c>
      <c r="D867" s="217" t="s">
        <v>4799</v>
      </c>
      <c r="E867" s="218" t="s">
        <v>1227</v>
      </c>
      <c r="F867" s="215">
        <v>120.0</v>
      </c>
      <c r="G867" s="214">
        <v>3.0</v>
      </c>
      <c r="H867" s="215">
        <v>4.0</v>
      </c>
      <c r="I867" s="214">
        <v>3.0</v>
      </c>
      <c r="J867" s="215">
        <v>3.0</v>
      </c>
      <c r="K867" s="214">
        <v>60.0</v>
      </c>
      <c r="L867" s="220">
        <f t="shared" si="7"/>
        <v>21</v>
      </c>
      <c r="M867" s="221">
        <v>4.0</v>
      </c>
      <c r="N867" s="222">
        <v>5.0</v>
      </c>
      <c r="O867" s="223">
        <f t="shared" si="8"/>
        <v>5</v>
      </c>
      <c r="P867" s="224"/>
      <c r="Q867" s="228" t="s">
        <v>443</v>
      </c>
      <c r="R867" s="222">
        <v>255.0</v>
      </c>
      <c r="S867" s="216" t="s">
        <v>398</v>
      </c>
      <c r="T867" s="222" t="s">
        <v>154</v>
      </c>
      <c r="U867" s="225"/>
      <c r="V867" s="226"/>
      <c r="W867" s="224"/>
      <c r="X867" s="227"/>
      <c r="Y867" s="31">
        <v>3.0</v>
      </c>
      <c r="Z867" s="32">
        <v>3.0</v>
      </c>
      <c r="AA867" s="224"/>
      <c r="AB867" s="33"/>
      <c r="AC867" s="33"/>
      <c r="AD867" s="33"/>
    </row>
    <row r="868" ht="15.0" customHeight="1">
      <c r="A868" s="200" t="s">
        <v>4806</v>
      </c>
      <c r="B868" s="201" t="s">
        <v>4807</v>
      </c>
      <c r="C868" s="202" t="s">
        <v>960</v>
      </c>
      <c r="D868" s="201" t="s">
        <v>4808</v>
      </c>
      <c r="E868" s="203" t="s">
        <v>1199</v>
      </c>
      <c r="F868" s="201">
        <v>90.0</v>
      </c>
      <c r="G868" s="200">
        <v>2.0</v>
      </c>
      <c r="H868" s="229">
        <v>3.0</v>
      </c>
      <c r="I868" s="200">
        <v>3.0</v>
      </c>
      <c r="J868" s="201">
        <v>2.0</v>
      </c>
      <c r="K868" s="200">
        <v>85.0</v>
      </c>
      <c r="L868" s="204">
        <f t="shared" si="7"/>
        <v>15</v>
      </c>
      <c r="M868" s="205">
        <v>1.0</v>
      </c>
      <c r="N868" s="206">
        <v>1.0</v>
      </c>
      <c r="O868" s="207">
        <f t="shared" si="8"/>
        <v>22</v>
      </c>
      <c r="P868" s="208"/>
      <c r="Q868" s="205">
        <v>2.0</v>
      </c>
      <c r="R868" s="206">
        <v>180.0</v>
      </c>
      <c r="S868" s="202" t="s">
        <v>398</v>
      </c>
      <c r="T868" s="206" t="s">
        <v>156</v>
      </c>
      <c r="U868" s="210"/>
      <c r="V868" s="211"/>
      <c r="W868" s="24"/>
      <c r="X868" s="213"/>
      <c r="Y868" s="31">
        <v>1.0</v>
      </c>
      <c r="Z868" s="32">
        <v>2.0</v>
      </c>
      <c r="AA868" s="24"/>
      <c r="AB868" s="33"/>
      <c r="AC868" s="33"/>
      <c r="AD868" s="33"/>
    </row>
    <row r="869" ht="15.0" customHeight="1">
      <c r="A869" s="200" t="s">
        <v>4811</v>
      </c>
      <c r="B869" s="201" t="s">
        <v>4812</v>
      </c>
      <c r="C869" s="202" t="s">
        <v>883</v>
      </c>
      <c r="D869" s="201" t="s">
        <v>4808</v>
      </c>
      <c r="E869" s="203" t="s">
        <v>719</v>
      </c>
      <c r="F869" s="201">
        <v>100.0</v>
      </c>
      <c r="G869" s="200">
        <v>3.0</v>
      </c>
      <c r="H869" s="201">
        <v>4.0</v>
      </c>
      <c r="I869" s="200">
        <v>3.0</v>
      </c>
      <c r="J869" s="201">
        <v>3.0</v>
      </c>
      <c r="K869" s="200">
        <v>105.0</v>
      </c>
      <c r="L869" s="204">
        <f t="shared" si="7"/>
        <v>20</v>
      </c>
      <c r="M869" s="205">
        <v>2.0</v>
      </c>
      <c r="N869" s="206">
        <v>4.0</v>
      </c>
      <c r="O869" s="207">
        <f t="shared" si="8"/>
        <v>17</v>
      </c>
      <c r="P869" s="208"/>
      <c r="Q869" s="209" t="s">
        <v>443</v>
      </c>
      <c r="R869" s="206">
        <v>255.0</v>
      </c>
      <c r="S869" s="202" t="s">
        <v>398</v>
      </c>
      <c r="T869" s="206" t="s">
        <v>154</v>
      </c>
      <c r="U869" s="210"/>
      <c r="V869" s="211"/>
      <c r="W869" s="24"/>
      <c r="X869" s="213"/>
      <c r="Y869" s="31">
        <v>2.0</v>
      </c>
      <c r="Z869" s="32">
        <v>2.0</v>
      </c>
      <c r="AA869" s="24"/>
      <c r="AB869" s="33"/>
      <c r="AC869" s="33"/>
      <c r="AD869" s="33"/>
    </row>
    <row r="870" ht="15.0" customHeight="1">
      <c r="A870" s="200" t="s">
        <v>4815</v>
      </c>
      <c r="B870" s="201" t="s">
        <v>4816</v>
      </c>
      <c r="C870" s="202" t="s">
        <v>623</v>
      </c>
      <c r="D870" s="201" t="s">
        <v>4818</v>
      </c>
      <c r="E870" s="203" t="s">
        <v>890</v>
      </c>
      <c r="F870" s="201">
        <v>90.0</v>
      </c>
      <c r="G870" s="200">
        <v>2.0</v>
      </c>
      <c r="H870" s="201">
        <v>2.0</v>
      </c>
      <c r="I870" s="200">
        <v>3.0</v>
      </c>
      <c r="J870" s="201">
        <v>2.0</v>
      </c>
      <c r="K870" s="200">
        <v>90.0</v>
      </c>
      <c r="L870" s="204">
        <f t="shared" si="7"/>
        <v>14</v>
      </c>
      <c r="M870" s="205">
        <v>1.0</v>
      </c>
      <c r="N870" s="206">
        <v>2.0</v>
      </c>
      <c r="O870" s="207">
        <f t="shared" si="8"/>
        <v>30</v>
      </c>
      <c r="P870" s="208"/>
      <c r="Q870" s="205">
        <v>2.0</v>
      </c>
      <c r="R870" s="206">
        <v>180.0</v>
      </c>
      <c r="S870" s="202" t="s">
        <v>398</v>
      </c>
      <c r="T870" s="206" t="s">
        <v>156</v>
      </c>
      <c r="U870" s="210"/>
      <c r="V870" s="211"/>
      <c r="W870" s="24"/>
      <c r="X870" s="213"/>
      <c r="Y870" s="31">
        <v>1.0</v>
      </c>
      <c r="Z870" s="32">
        <v>3.0</v>
      </c>
      <c r="AA870" s="24"/>
      <c r="AB870" s="33"/>
      <c r="AC870" s="33"/>
      <c r="AD870" s="33"/>
    </row>
    <row r="871" ht="15.0" customHeight="1">
      <c r="A871" s="214" t="s">
        <v>4819</v>
      </c>
      <c r="B871" s="215" t="s">
        <v>4820</v>
      </c>
      <c r="C871" s="216" t="s">
        <v>623</v>
      </c>
      <c r="D871" s="217" t="s">
        <v>4818</v>
      </c>
      <c r="E871" s="218" t="s">
        <v>890</v>
      </c>
      <c r="F871" s="215">
        <v>90.0</v>
      </c>
      <c r="G871" s="214">
        <v>2.0</v>
      </c>
      <c r="H871" s="215">
        <v>2.0</v>
      </c>
      <c r="I871" s="214">
        <v>4.0</v>
      </c>
      <c r="J871" s="215">
        <v>2.0</v>
      </c>
      <c r="K871" s="214">
        <v>110.0</v>
      </c>
      <c r="L871" s="220">
        <f t="shared" si="7"/>
        <v>16</v>
      </c>
      <c r="M871" s="221">
        <v>1.0</v>
      </c>
      <c r="N871" s="222">
        <v>3.0</v>
      </c>
      <c r="O871" s="223">
        <f t="shared" si="8"/>
        <v>28</v>
      </c>
      <c r="P871" s="224"/>
      <c r="Q871" s="228" t="s">
        <v>443</v>
      </c>
      <c r="R871" s="222">
        <v>210.0</v>
      </c>
      <c r="S871" s="216" t="s">
        <v>398</v>
      </c>
      <c r="T871" s="222" t="s">
        <v>156</v>
      </c>
      <c r="U871" s="225"/>
      <c r="V871" s="226"/>
      <c r="W871" s="24"/>
      <c r="X871" s="227"/>
      <c r="Y871" s="31">
        <v>2.0</v>
      </c>
      <c r="Z871" s="32">
        <v>3.0</v>
      </c>
      <c r="AA871" s="24"/>
      <c r="AB871" s="33"/>
      <c r="AC871" s="33"/>
      <c r="AD871" s="33"/>
    </row>
    <row r="872" ht="15.0" customHeight="1">
      <c r="A872" s="214" t="s">
        <v>4823</v>
      </c>
      <c r="B872" s="215" t="s">
        <v>4824</v>
      </c>
      <c r="C872" s="216" t="s">
        <v>623</v>
      </c>
      <c r="D872" s="217" t="s">
        <v>4818</v>
      </c>
      <c r="E872" s="218" t="s">
        <v>718</v>
      </c>
      <c r="F872" s="215">
        <v>100.0</v>
      </c>
      <c r="G872" s="230">
        <v>3.0</v>
      </c>
      <c r="H872" s="215">
        <v>3.0</v>
      </c>
      <c r="I872" s="214">
        <v>5.0</v>
      </c>
      <c r="J872" s="215">
        <v>3.0</v>
      </c>
      <c r="K872" s="214">
        <v>130.0</v>
      </c>
      <c r="L872" s="220">
        <f t="shared" si="7"/>
        <v>22</v>
      </c>
      <c r="M872" s="221">
        <v>2.0</v>
      </c>
      <c r="N872" s="222">
        <v>3.0</v>
      </c>
      <c r="O872" s="223">
        <f t="shared" si="8"/>
        <v>26</v>
      </c>
      <c r="P872" s="224"/>
      <c r="Q872" s="228" t="s">
        <v>443</v>
      </c>
      <c r="R872" s="222">
        <v>255.0</v>
      </c>
      <c r="S872" s="216" t="s">
        <v>398</v>
      </c>
      <c r="T872" s="222" t="s">
        <v>156</v>
      </c>
      <c r="U872" s="225"/>
      <c r="V872" s="226"/>
      <c r="W872" s="24"/>
      <c r="X872" s="227"/>
      <c r="Y872" s="31">
        <v>3.0</v>
      </c>
      <c r="Z872" s="32">
        <v>3.0</v>
      </c>
      <c r="AA872" s="24"/>
      <c r="AB872" s="33"/>
      <c r="AC872" s="33"/>
      <c r="AD872" s="33"/>
    </row>
    <row r="873" ht="15.0" customHeight="1">
      <c r="A873" s="214" t="s">
        <v>4826</v>
      </c>
      <c r="B873" s="215" t="s">
        <v>4827</v>
      </c>
      <c r="C873" s="216" t="s">
        <v>1122</v>
      </c>
      <c r="D873" s="217" t="s">
        <v>919</v>
      </c>
      <c r="E873" s="218" t="s">
        <v>1167</v>
      </c>
      <c r="F873" s="215">
        <v>100.0</v>
      </c>
      <c r="G873" s="214">
        <v>3.0</v>
      </c>
      <c r="H873" s="215">
        <v>3.0</v>
      </c>
      <c r="I873" s="214">
        <v>2.0</v>
      </c>
      <c r="J873" s="215">
        <v>2.0</v>
      </c>
      <c r="K873" s="214">
        <v>35.0</v>
      </c>
      <c r="L873" s="220">
        <f t="shared" si="7"/>
        <v>15</v>
      </c>
      <c r="M873" s="221">
        <v>2.0</v>
      </c>
      <c r="N873" s="222">
        <v>4.0</v>
      </c>
      <c r="O873" s="223">
        <f t="shared" si="8"/>
        <v>5</v>
      </c>
      <c r="P873" s="224"/>
      <c r="Q873" s="221">
        <v>2.0</v>
      </c>
      <c r="R873" s="222">
        <v>210.0</v>
      </c>
      <c r="S873" s="216" t="s">
        <v>398</v>
      </c>
      <c r="T873" s="222" t="s">
        <v>154</v>
      </c>
      <c r="U873" s="225"/>
      <c r="V873" s="226"/>
      <c r="W873" s="24"/>
      <c r="X873" s="227"/>
      <c r="Y873" s="31">
        <v>1.0</v>
      </c>
      <c r="Z873" s="32">
        <v>2.0</v>
      </c>
      <c r="AA873" s="24"/>
      <c r="AB873" s="33"/>
      <c r="AC873" s="33"/>
      <c r="AD873" s="33"/>
    </row>
    <row r="874" ht="15.0" customHeight="1">
      <c r="A874" s="200" t="s">
        <v>4829</v>
      </c>
      <c r="B874" s="201" t="s">
        <v>4830</v>
      </c>
      <c r="C874" s="202" t="s">
        <v>1122</v>
      </c>
      <c r="D874" s="201" t="s">
        <v>919</v>
      </c>
      <c r="E874" s="203" t="s">
        <v>1167</v>
      </c>
      <c r="F874" s="201">
        <v>110.0</v>
      </c>
      <c r="G874" s="200">
        <v>4.0</v>
      </c>
      <c r="H874" s="201">
        <v>3.0</v>
      </c>
      <c r="I874" s="200">
        <v>3.0</v>
      </c>
      <c r="J874" s="201">
        <v>4.0</v>
      </c>
      <c r="K874" s="200">
        <v>75.0</v>
      </c>
      <c r="L874" s="204">
        <f t="shared" si="7"/>
        <v>21</v>
      </c>
      <c r="M874" s="205">
        <v>3.0</v>
      </c>
      <c r="N874" s="206">
        <v>5.0</v>
      </c>
      <c r="O874" s="207">
        <f t="shared" si="8"/>
        <v>9</v>
      </c>
      <c r="P874" s="208"/>
      <c r="Q874" s="209" t="s">
        <v>443</v>
      </c>
      <c r="R874" s="206">
        <v>255.0</v>
      </c>
      <c r="S874" s="202" t="s">
        <v>398</v>
      </c>
      <c r="T874" s="206" t="s">
        <v>153</v>
      </c>
      <c r="U874" s="231"/>
      <c r="V874" s="232"/>
      <c r="W874" s="24"/>
      <c r="X874" s="233"/>
      <c r="Y874" s="31">
        <v>2.0</v>
      </c>
      <c r="Z874" s="32">
        <v>2.0</v>
      </c>
      <c r="AA874" s="24"/>
      <c r="AB874" s="33"/>
      <c r="AC874" s="33"/>
      <c r="AD874" s="33"/>
    </row>
    <row r="875" ht="15.0" customHeight="1">
      <c r="A875" s="200" t="s">
        <v>4834</v>
      </c>
      <c r="B875" s="201" t="s">
        <v>4836</v>
      </c>
      <c r="C875" s="202" t="s">
        <v>4837</v>
      </c>
      <c r="D875" s="201" t="s">
        <v>824</v>
      </c>
      <c r="E875" s="203" t="s">
        <v>824</v>
      </c>
      <c r="F875" s="201">
        <v>100.0</v>
      </c>
      <c r="G875" s="200">
        <v>2.0</v>
      </c>
      <c r="H875" s="201">
        <v>3.0</v>
      </c>
      <c r="I875" s="200">
        <v>1.0</v>
      </c>
      <c r="J875" s="201">
        <v>3.0</v>
      </c>
      <c r="K875" s="200">
        <v>10.0</v>
      </c>
      <c r="L875" s="204">
        <f t="shared" si="7"/>
        <v>13</v>
      </c>
      <c r="M875" s="205">
        <v>1.0</v>
      </c>
      <c r="N875" s="206">
        <v>3.0</v>
      </c>
      <c r="O875" s="207">
        <f t="shared" si="8"/>
        <v>5</v>
      </c>
      <c r="P875" s="208"/>
      <c r="Q875" s="205">
        <v>2.0</v>
      </c>
      <c r="R875" s="206">
        <v>240.0</v>
      </c>
      <c r="S875" s="202" t="s">
        <v>398</v>
      </c>
      <c r="T875" s="206" t="s">
        <v>154</v>
      </c>
      <c r="U875" s="231"/>
      <c r="V875" s="232"/>
      <c r="W875" s="24"/>
      <c r="X875" s="233"/>
      <c r="Y875" s="31">
        <v>1.0</v>
      </c>
      <c r="Z875" s="32">
        <v>2.0</v>
      </c>
      <c r="AA875" s="24"/>
      <c r="AB875" s="33"/>
      <c r="AC875" s="33"/>
      <c r="AD875" s="33"/>
    </row>
    <row r="876" ht="15.0" customHeight="1">
      <c r="A876" s="200" t="s">
        <v>4838</v>
      </c>
      <c r="B876" s="201" t="s">
        <v>4839</v>
      </c>
      <c r="C876" s="202" t="s">
        <v>4837</v>
      </c>
      <c r="D876" s="201" t="s">
        <v>4841</v>
      </c>
      <c r="E876" s="203" t="s">
        <v>810</v>
      </c>
      <c r="F876" s="201">
        <v>100.0</v>
      </c>
      <c r="G876" s="200">
        <v>4.0</v>
      </c>
      <c r="H876" s="201">
        <v>3.0</v>
      </c>
      <c r="I876" s="200">
        <v>2.0</v>
      </c>
      <c r="J876" s="201">
        <v>3.0</v>
      </c>
      <c r="K876" s="200">
        <v>110.0</v>
      </c>
      <c r="L876" s="204">
        <f t="shared" si="7"/>
        <v>19</v>
      </c>
      <c r="M876" s="205">
        <v>3.0</v>
      </c>
      <c r="N876" s="206">
        <v>4.0</v>
      </c>
      <c r="O876" s="207">
        <f t="shared" si="8"/>
        <v>19</v>
      </c>
      <c r="P876" s="208"/>
      <c r="Q876" s="209" t="s">
        <v>443</v>
      </c>
      <c r="R876" s="206">
        <v>255.0</v>
      </c>
      <c r="S876" s="202" t="s">
        <v>398</v>
      </c>
      <c r="T876" s="206" t="s">
        <v>153</v>
      </c>
      <c r="U876" s="231"/>
      <c r="V876" s="232"/>
      <c r="W876" s="24"/>
      <c r="X876" s="233"/>
      <c r="Y876" s="31">
        <v>2.0</v>
      </c>
      <c r="Z876" s="32">
        <v>2.0</v>
      </c>
      <c r="AA876" s="24"/>
      <c r="AB876" s="33"/>
      <c r="AC876" s="33"/>
      <c r="AD876" s="33"/>
    </row>
    <row r="877" ht="15.0" customHeight="1">
      <c r="A877" s="214" t="s">
        <v>4843</v>
      </c>
      <c r="B877" s="215" t="s">
        <v>4844</v>
      </c>
      <c r="C877" s="216" t="s">
        <v>4845</v>
      </c>
      <c r="D877" s="217" t="s">
        <v>4846</v>
      </c>
      <c r="E877" s="218" t="s">
        <v>922</v>
      </c>
      <c r="F877" s="215">
        <v>90.0</v>
      </c>
      <c r="G877" s="214">
        <v>2.0</v>
      </c>
      <c r="H877" s="215">
        <v>3.0</v>
      </c>
      <c r="I877" s="214">
        <v>3.0</v>
      </c>
      <c r="J877" s="215">
        <v>2.0</v>
      </c>
      <c r="K877" s="214">
        <v>60.0</v>
      </c>
      <c r="L877" s="220">
        <f t="shared" si="7"/>
        <v>15</v>
      </c>
      <c r="M877" s="221">
        <v>1.0</v>
      </c>
      <c r="N877" s="222">
        <v>2.0</v>
      </c>
      <c r="O877" s="223">
        <f t="shared" si="8"/>
        <v>16</v>
      </c>
      <c r="P877" s="224"/>
      <c r="Q877" s="221">
        <v>2.0</v>
      </c>
      <c r="R877" s="222">
        <v>255.0</v>
      </c>
      <c r="S877" s="216" t="s">
        <v>398</v>
      </c>
      <c r="T877" s="222" t="s">
        <v>154</v>
      </c>
      <c r="U877" s="225"/>
      <c r="V877" s="226"/>
      <c r="W877" s="24"/>
      <c r="X877" s="227"/>
      <c r="Y877" s="31">
        <v>1.0</v>
      </c>
      <c r="Z877" s="32">
        <v>3.0</v>
      </c>
      <c r="AA877" s="24"/>
      <c r="AB877" s="33"/>
      <c r="AC877" s="33"/>
      <c r="AD877" s="33"/>
    </row>
    <row r="878" ht="15.0" customHeight="1">
      <c r="A878" s="214" t="s">
        <v>4848</v>
      </c>
      <c r="B878" s="215" t="s">
        <v>4849</v>
      </c>
      <c r="C878" s="216" t="s">
        <v>4845</v>
      </c>
      <c r="D878" s="217" t="s">
        <v>4846</v>
      </c>
      <c r="E878" s="218" t="s">
        <v>922</v>
      </c>
      <c r="F878" s="215">
        <v>100.0</v>
      </c>
      <c r="G878" s="214">
        <v>2.0</v>
      </c>
      <c r="H878" s="215">
        <v>3.0</v>
      </c>
      <c r="I878" s="214">
        <v>3.0</v>
      </c>
      <c r="J878" s="215">
        <v>2.0</v>
      </c>
      <c r="K878" s="214">
        <v>60.0</v>
      </c>
      <c r="L878" s="220">
        <f t="shared" si="7"/>
        <v>16</v>
      </c>
      <c r="M878" s="221">
        <v>2.0</v>
      </c>
      <c r="N878" s="222">
        <v>3.0</v>
      </c>
      <c r="O878" s="223">
        <f t="shared" si="8"/>
        <v>8</v>
      </c>
      <c r="P878" s="224"/>
      <c r="Q878" s="228" t="s">
        <v>443</v>
      </c>
      <c r="R878" s="222">
        <v>255.0</v>
      </c>
      <c r="S878" s="216" t="s">
        <v>398</v>
      </c>
      <c r="T878" s="222" t="s">
        <v>154</v>
      </c>
      <c r="U878" s="225"/>
      <c r="V878" s="226"/>
      <c r="W878" s="24"/>
      <c r="X878" s="227"/>
      <c r="Y878" s="31">
        <v>2.0</v>
      </c>
      <c r="Z878" s="32">
        <v>3.0</v>
      </c>
      <c r="AA878" s="24"/>
      <c r="AB878" s="33"/>
      <c r="AC878" s="33"/>
      <c r="AD878" s="33"/>
    </row>
    <row r="879" ht="15.0" customHeight="1">
      <c r="A879" s="214" t="s">
        <v>4851</v>
      </c>
      <c r="B879" s="215" t="s">
        <v>4852</v>
      </c>
      <c r="C879" s="216" t="s">
        <v>4845</v>
      </c>
      <c r="D879" s="217" t="s">
        <v>4846</v>
      </c>
      <c r="E879" s="218" t="s">
        <v>632</v>
      </c>
      <c r="F879" s="215">
        <v>110.0</v>
      </c>
      <c r="G879" s="230">
        <v>3.0</v>
      </c>
      <c r="H879" s="215">
        <v>5.0</v>
      </c>
      <c r="I879" s="214">
        <v>4.0</v>
      </c>
      <c r="J879" s="215">
        <v>3.0</v>
      </c>
      <c r="K879" s="214">
        <v>80.0</v>
      </c>
      <c r="L879" s="220">
        <f t="shared" si="7"/>
        <v>22</v>
      </c>
      <c r="M879" s="221">
        <v>4.0</v>
      </c>
      <c r="N879" s="222">
        <v>4.0</v>
      </c>
      <c r="O879" s="223">
        <f t="shared" si="8"/>
        <v>10</v>
      </c>
      <c r="P879" s="224"/>
      <c r="Q879" s="228" t="s">
        <v>443</v>
      </c>
      <c r="R879" s="222">
        <v>255.0</v>
      </c>
      <c r="S879" s="216" t="s">
        <v>398</v>
      </c>
      <c r="T879" s="222" t="s">
        <v>154</v>
      </c>
      <c r="U879" s="225"/>
      <c r="V879" s="226"/>
      <c r="W879" s="24"/>
      <c r="X879" s="227"/>
      <c r="Y879" s="31">
        <v>3.0</v>
      </c>
      <c r="Z879" s="32">
        <v>3.0</v>
      </c>
      <c r="AA879" s="24"/>
      <c r="AB879" s="33"/>
      <c r="AC879" s="33"/>
      <c r="AD879" s="33"/>
    </row>
    <row r="880" ht="15.0" customHeight="1">
      <c r="A880" s="200" t="s">
        <v>4853</v>
      </c>
      <c r="B880" s="201" t="s">
        <v>4855</v>
      </c>
      <c r="C880" s="202" t="s">
        <v>4856</v>
      </c>
      <c r="D880" s="201" t="s">
        <v>4857</v>
      </c>
      <c r="E880" s="203" t="s">
        <v>697</v>
      </c>
      <c r="F880" s="201">
        <v>100.0</v>
      </c>
      <c r="G880" s="200">
        <v>2.0</v>
      </c>
      <c r="H880" s="201">
        <v>2.0</v>
      </c>
      <c r="I880" s="200">
        <v>3.0</v>
      </c>
      <c r="J880" s="201">
        <v>3.0</v>
      </c>
      <c r="K880" s="200">
        <v>85.0</v>
      </c>
      <c r="L880" s="204">
        <f t="shared" si="7"/>
        <v>16</v>
      </c>
      <c r="M880" s="205">
        <v>4.0</v>
      </c>
      <c r="N880" s="206">
        <v>9.0</v>
      </c>
      <c r="O880" s="207">
        <f t="shared" si="8"/>
        <v>22</v>
      </c>
      <c r="P880" s="208"/>
      <c r="Q880" s="205">
        <v>2.0</v>
      </c>
      <c r="R880" s="206">
        <v>240.0</v>
      </c>
      <c r="S880" s="202" t="s">
        <v>398</v>
      </c>
      <c r="T880" s="206" t="s">
        <v>156</v>
      </c>
      <c r="U880" s="231"/>
      <c r="V880" s="232"/>
      <c r="W880" s="24"/>
      <c r="X880" s="233"/>
      <c r="Y880" s="31">
        <v>1.0</v>
      </c>
      <c r="Z880" s="32">
        <v>2.0</v>
      </c>
      <c r="AA880" s="24"/>
      <c r="AB880" s="33"/>
      <c r="AC880" s="33"/>
      <c r="AD880" s="33"/>
    </row>
    <row r="881" ht="15.0" customHeight="1">
      <c r="A881" s="200" t="s">
        <v>4859</v>
      </c>
      <c r="B881" s="201" t="s">
        <v>4860</v>
      </c>
      <c r="C881" s="202" t="s">
        <v>4861</v>
      </c>
      <c r="D881" s="201" t="s">
        <v>4862</v>
      </c>
      <c r="E881" s="203" t="s">
        <v>799</v>
      </c>
      <c r="F881" s="201">
        <v>120.0</v>
      </c>
      <c r="G881" s="200">
        <v>5.0</v>
      </c>
      <c r="H881" s="201">
        <v>3.0</v>
      </c>
      <c r="I881" s="200">
        <v>3.0</v>
      </c>
      <c r="J881" s="201">
        <v>3.0</v>
      </c>
      <c r="K881" s="200">
        <v>95.0</v>
      </c>
      <c r="L881" s="204">
        <f t="shared" si="7"/>
        <v>22</v>
      </c>
      <c r="M881" s="205">
        <v>5.0</v>
      </c>
      <c r="N881" s="206">
        <v>10.0</v>
      </c>
      <c r="O881" s="207">
        <f t="shared" si="8"/>
        <v>14</v>
      </c>
      <c r="P881" s="208"/>
      <c r="Q881" s="209" t="s">
        <v>443</v>
      </c>
      <c r="R881" s="206">
        <v>255.0</v>
      </c>
      <c r="S881" s="202" t="s">
        <v>398</v>
      </c>
      <c r="T881" s="206" t="s">
        <v>153</v>
      </c>
      <c r="U881" s="231"/>
      <c r="V881" s="232"/>
      <c r="W881" s="24"/>
      <c r="X881" s="233"/>
      <c r="Y881" s="31">
        <v>2.0</v>
      </c>
      <c r="Z881" s="32">
        <v>2.0</v>
      </c>
      <c r="AA881" s="24"/>
      <c r="AB881" s="33"/>
      <c r="AC881" s="33"/>
      <c r="AD881" s="33"/>
    </row>
    <row r="882" ht="15.0" customHeight="1">
      <c r="A882" s="200" t="s">
        <v>4863</v>
      </c>
      <c r="B882" s="201" t="s">
        <v>4864</v>
      </c>
      <c r="C882" s="202" t="s">
        <v>1927</v>
      </c>
      <c r="D882" s="201" t="s">
        <v>4865</v>
      </c>
      <c r="E882" s="203" t="s">
        <v>684</v>
      </c>
      <c r="F882" s="201">
        <v>80.0</v>
      </c>
      <c r="G882" s="200">
        <v>2.0</v>
      </c>
      <c r="H882" s="201">
        <v>1.0</v>
      </c>
      <c r="I882" s="200">
        <v>2.0</v>
      </c>
      <c r="J882" s="201">
        <v>1.0</v>
      </c>
      <c r="K882" s="200">
        <v>95.0</v>
      </c>
      <c r="L882" s="204">
        <f t="shared" si="7"/>
        <v>10</v>
      </c>
      <c r="M882" s="205">
        <v>1.0</v>
      </c>
      <c r="N882" s="206">
        <v>1.0</v>
      </c>
      <c r="O882" s="207">
        <f t="shared" si="8"/>
        <v>28</v>
      </c>
      <c r="P882" s="208"/>
      <c r="Q882" s="205">
        <v>2.0</v>
      </c>
      <c r="R882" s="206">
        <v>255.0</v>
      </c>
      <c r="S882" s="202" t="s">
        <v>398</v>
      </c>
      <c r="T882" s="206" t="s">
        <v>153</v>
      </c>
      <c r="U882" s="231"/>
      <c r="V882" s="232"/>
      <c r="W882" s="24"/>
      <c r="X882" s="233"/>
      <c r="Y882" s="31">
        <v>1.0</v>
      </c>
      <c r="Z882" s="32">
        <v>2.0</v>
      </c>
      <c r="AA882" s="24"/>
      <c r="AB882" s="33"/>
      <c r="AC882" s="33"/>
      <c r="AD882" s="33"/>
    </row>
    <row r="883" ht="15.0" customHeight="1">
      <c r="A883" s="214" t="s">
        <v>4868</v>
      </c>
      <c r="B883" s="215" t="s">
        <v>4869</v>
      </c>
      <c r="C883" s="216" t="s">
        <v>1927</v>
      </c>
      <c r="D883" s="217" t="s">
        <v>4865</v>
      </c>
      <c r="E883" s="218" t="s">
        <v>881</v>
      </c>
      <c r="F883" s="219">
        <v>130.0</v>
      </c>
      <c r="G883" s="214">
        <v>3.0</v>
      </c>
      <c r="H883" s="215">
        <v>3.0</v>
      </c>
      <c r="I883" s="214">
        <v>3.0</v>
      </c>
      <c r="J883" s="215">
        <v>3.0</v>
      </c>
      <c r="K883" s="214">
        <v>105.0</v>
      </c>
      <c r="L883" s="220">
        <f t="shared" si="7"/>
        <v>23</v>
      </c>
      <c r="M883" s="221">
        <v>1.0</v>
      </c>
      <c r="N883" s="222">
        <v>2.0</v>
      </c>
      <c r="O883" s="223">
        <f t="shared" si="8"/>
        <v>17</v>
      </c>
      <c r="P883" s="224"/>
      <c r="Q883" s="228" t="s">
        <v>443</v>
      </c>
      <c r="R883" s="222">
        <v>275.0</v>
      </c>
      <c r="S883" s="216" t="s">
        <v>398</v>
      </c>
      <c r="T883" s="222" t="s">
        <v>153</v>
      </c>
      <c r="U883" s="225"/>
      <c r="V883" s="226"/>
      <c r="W883" s="24"/>
      <c r="X883" s="227"/>
      <c r="Y883" s="31">
        <v>2.0</v>
      </c>
      <c r="Z883" s="32">
        <v>2.0</v>
      </c>
      <c r="AA883" s="24"/>
      <c r="AB883" s="33"/>
      <c r="AC883" s="33"/>
      <c r="AD883" s="33"/>
    </row>
    <row r="884" ht="15.0" customHeight="1">
      <c r="A884" s="214" t="s">
        <v>4871</v>
      </c>
      <c r="B884" s="215" t="s">
        <v>4872</v>
      </c>
      <c r="C884" s="216" t="s">
        <v>761</v>
      </c>
      <c r="D884" s="217" t="s">
        <v>4873</v>
      </c>
      <c r="E884" s="216" t="s">
        <v>622</v>
      </c>
      <c r="F884" s="215">
        <v>90.0</v>
      </c>
      <c r="G884" s="214">
        <v>2.0</v>
      </c>
      <c r="H884" s="215">
        <v>2.0</v>
      </c>
      <c r="I884" s="214">
        <v>3.0</v>
      </c>
      <c r="J884" s="215">
        <v>2.0</v>
      </c>
      <c r="K884" s="214">
        <v>70.0</v>
      </c>
      <c r="L884" s="220">
        <f t="shared" si="7"/>
        <v>14</v>
      </c>
      <c r="M884" s="221">
        <v>2.0</v>
      </c>
      <c r="N884" s="222">
        <v>2.0</v>
      </c>
      <c r="O884" s="223">
        <f t="shared" si="8"/>
        <v>15</v>
      </c>
      <c r="P884" s="224"/>
      <c r="Q884" s="221">
        <v>2.0</v>
      </c>
      <c r="R884" s="222">
        <v>180.0</v>
      </c>
      <c r="S884" s="216" t="s">
        <v>398</v>
      </c>
      <c r="T884" s="222" t="s">
        <v>156</v>
      </c>
      <c r="U884" s="225"/>
      <c r="V884" s="226"/>
      <c r="W884" s="24"/>
      <c r="X884" s="227"/>
      <c r="Y884" s="31">
        <v>1.0</v>
      </c>
      <c r="Z884" s="32">
        <v>2.0</v>
      </c>
      <c r="AA884" s="24"/>
      <c r="AB884" s="33"/>
      <c r="AC884" s="33"/>
      <c r="AD884" s="33"/>
    </row>
    <row r="885" ht="15.0" customHeight="1">
      <c r="A885" s="214" t="s">
        <v>4875</v>
      </c>
      <c r="B885" s="215" t="s">
        <v>4876</v>
      </c>
      <c r="C885" s="216" t="s">
        <v>4312</v>
      </c>
      <c r="D885" s="217" t="s">
        <v>4877</v>
      </c>
      <c r="E885" s="218" t="s">
        <v>622</v>
      </c>
      <c r="F885" s="215">
        <v>100.0</v>
      </c>
      <c r="G885" s="214">
        <v>3.0</v>
      </c>
      <c r="H885" s="215">
        <v>3.0</v>
      </c>
      <c r="I885" s="214">
        <v>4.0</v>
      </c>
      <c r="J885" s="215">
        <v>3.0</v>
      </c>
      <c r="K885" s="214">
        <v>110.0</v>
      </c>
      <c r="L885" s="220">
        <f t="shared" si="7"/>
        <v>20</v>
      </c>
      <c r="M885" s="221">
        <v>4.0</v>
      </c>
      <c r="N885" s="222">
        <v>4.0</v>
      </c>
      <c r="O885" s="223">
        <f t="shared" si="8"/>
        <v>19</v>
      </c>
      <c r="P885" s="224"/>
      <c r="Q885" s="228" t="s">
        <v>443</v>
      </c>
      <c r="R885" s="222">
        <v>255.0</v>
      </c>
      <c r="S885" s="216" t="s">
        <v>398</v>
      </c>
      <c r="T885" s="222" t="s">
        <v>156</v>
      </c>
      <c r="U885" s="225"/>
      <c r="V885" s="226"/>
      <c r="W885" s="24"/>
      <c r="X885" s="227"/>
      <c r="Y885" s="31">
        <v>2.0</v>
      </c>
      <c r="Z885" s="32">
        <v>2.0</v>
      </c>
      <c r="AA885" s="24"/>
      <c r="AB885" s="33"/>
      <c r="AC885" s="33"/>
      <c r="AD885" s="33"/>
    </row>
    <row r="886" ht="15.0" customHeight="1">
      <c r="A886" s="200" t="s">
        <v>4878</v>
      </c>
      <c r="B886" s="201" t="s">
        <v>4879</v>
      </c>
      <c r="C886" s="202" t="s">
        <v>4218</v>
      </c>
      <c r="D886" s="201" t="s">
        <v>4880</v>
      </c>
      <c r="E886" s="202" t="s">
        <v>1208</v>
      </c>
      <c r="F886" s="201">
        <v>90.0</v>
      </c>
      <c r="G886" s="200">
        <v>3.0</v>
      </c>
      <c r="H886" s="201">
        <v>3.0</v>
      </c>
      <c r="I886" s="200">
        <v>1.0</v>
      </c>
      <c r="J886" s="201">
        <v>3.0</v>
      </c>
      <c r="K886" s="200">
        <v>40.0</v>
      </c>
      <c r="L886" s="204">
        <f t="shared" si="7"/>
        <v>14</v>
      </c>
      <c r="M886" s="205">
        <v>1.0</v>
      </c>
      <c r="N886" s="206">
        <v>2.0</v>
      </c>
      <c r="O886" s="207">
        <f t="shared" si="8"/>
        <v>5</v>
      </c>
      <c r="P886" s="208"/>
      <c r="Q886" s="205">
        <v>2.0</v>
      </c>
      <c r="R886" s="206">
        <v>180.0</v>
      </c>
      <c r="S886" s="202" t="s">
        <v>398</v>
      </c>
      <c r="T886" s="206" t="s">
        <v>153</v>
      </c>
      <c r="U886" s="210"/>
      <c r="V886" s="211"/>
      <c r="W886" s="24"/>
      <c r="X886" s="213"/>
      <c r="Y886" s="31">
        <v>1.0</v>
      </c>
      <c r="Z886" s="32">
        <v>2.0</v>
      </c>
      <c r="AA886" s="24"/>
      <c r="AB886" s="33"/>
      <c r="AC886" s="33"/>
      <c r="AD886" s="33"/>
    </row>
    <row r="887" ht="15.0" customHeight="1">
      <c r="A887" s="200" t="s">
        <v>4883</v>
      </c>
      <c r="B887" s="201" t="s">
        <v>4884</v>
      </c>
      <c r="C887" s="202" t="s">
        <v>4885</v>
      </c>
      <c r="D887" s="201" t="s">
        <v>4886</v>
      </c>
      <c r="E887" s="202" t="s">
        <v>813</v>
      </c>
      <c r="F887" s="201">
        <v>110.0</v>
      </c>
      <c r="G887" s="234">
        <v>3.0</v>
      </c>
      <c r="H887" s="201">
        <v>3.0</v>
      </c>
      <c r="I887" s="200">
        <v>4.0</v>
      </c>
      <c r="J887" s="201">
        <v>3.0</v>
      </c>
      <c r="K887" s="200">
        <v>85.0</v>
      </c>
      <c r="L887" s="204">
        <f t="shared" si="7"/>
        <v>20</v>
      </c>
      <c r="M887" s="205">
        <v>2.0</v>
      </c>
      <c r="N887" s="206">
        <v>3.0</v>
      </c>
      <c r="O887" s="207">
        <f t="shared" si="8"/>
        <v>11</v>
      </c>
      <c r="P887" s="208"/>
      <c r="Q887" s="209" t="s">
        <v>443</v>
      </c>
      <c r="R887" s="206">
        <v>255.0</v>
      </c>
      <c r="S887" s="202" t="s">
        <v>398</v>
      </c>
      <c r="T887" s="206" t="s">
        <v>156</v>
      </c>
      <c r="U887" s="210"/>
      <c r="V887" s="211"/>
      <c r="W887" s="24"/>
      <c r="X887" s="213"/>
      <c r="Y887" s="31">
        <v>2.0</v>
      </c>
      <c r="Z887" s="32">
        <v>2.0</v>
      </c>
      <c r="AA887" s="24"/>
      <c r="AB887" s="33"/>
      <c r="AC887" s="33"/>
      <c r="AD887" s="33"/>
    </row>
    <row r="888" ht="15.0" customHeight="1">
      <c r="A888" s="200" t="s">
        <v>4889</v>
      </c>
      <c r="B888" s="201" t="s">
        <v>4890</v>
      </c>
      <c r="C888" s="202" t="s">
        <v>4492</v>
      </c>
      <c r="D888" s="201" t="s">
        <v>545</v>
      </c>
      <c r="E888" s="202" t="s">
        <v>1169</v>
      </c>
      <c r="F888" s="201">
        <v>90.0</v>
      </c>
      <c r="G888" s="200">
        <v>2.0</v>
      </c>
      <c r="H888" s="229">
        <v>3.0</v>
      </c>
      <c r="I888" s="200">
        <v>2.0</v>
      </c>
      <c r="J888" s="201">
        <v>3.0</v>
      </c>
      <c r="K888" s="200">
        <v>51.0</v>
      </c>
      <c r="L888" s="204">
        <f t="shared" si="7"/>
        <v>14</v>
      </c>
      <c r="M888" s="205">
        <v>1.0</v>
      </c>
      <c r="N888" s="206">
        <v>1.0</v>
      </c>
      <c r="O888" s="207">
        <f t="shared" si="8"/>
        <v>8</v>
      </c>
      <c r="P888" s="208"/>
      <c r="Q888" s="205">
        <v>2.0</v>
      </c>
      <c r="R888" s="206">
        <v>180.0</v>
      </c>
      <c r="S888" s="202" t="s">
        <v>398</v>
      </c>
      <c r="T888" s="206" t="s">
        <v>157</v>
      </c>
      <c r="U888" s="210"/>
      <c r="V888" s="211"/>
      <c r="W888" s="24"/>
      <c r="X888" s="213"/>
      <c r="Y888" s="31">
        <v>1.0</v>
      </c>
      <c r="Z888" s="32">
        <v>2.0</v>
      </c>
      <c r="AA888" s="24"/>
      <c r="AB888" s="33"/>
      <c r="AC888" s="33"/>
      <c r="AD888" s="33"/>
    </row>
    <row r="889" ht="15.0" customHeight="1">
      <c r="A889" s="214" t="s">
        <v>4894</v>
      </c>
      <c r="B889" s="215" t="s">
        <v>4895</v>
      </c>
      <c r="C889" s="216" t="s">
        <v>4492</v>
      </c>
      <c r="D889" s="217" t="s">
        <v>712</v>
      </c>
      <c r="E889" s="216" t="s">
        <v>1169</v>
      </c>
      <c r="F889" s="215">
        <v>100.0</v>
      </c>
      <c r="G889" s="214">
        <v>5.0</v>
      </c>
      <c r="H889" s="215">
        <v>4.0</v>
      </c>
      <c r="I889" s="214">
        <v>3.0</v>
      </c>
      <c r="J889" s="215">
        <v>5.0</v>
      </c>
      <c r="K889" s="214">
        <v>81.0</v>
      </c>
      <c r="L889" s="220">
        <f t="shared" si="7"/>
        <v>23</v>
      </c>
      <c r="M889" s="221">
        <v>3.0</v>
      </c>
      <c r="N889" s="222">
        <v>3.0</v>
      </c>
      <c r="O889" s="223">
        <f t="shared" si="8"/>
        <v>10</v>
      </c>
      <c r="P889" s="224"/>
      <c r="Q889" s="228" t="s">
        <v>443</v>
      </c>
      <c r="R889" s="222">
        <v>255.0</v>
      </c>
      <c r="S889" s="216" t="s">
        <v>398</v>
      </c>
      <c r="T889" s="235" t="s">
        <v>970</v>
      </c>
      <c r="U889" s="225"/>
      <c r="V889" s="226"/>
      <c r="W889" s="24"/>
      <c r="X889" s="227"/>
      <c r="Y889" s="31">
        <v>2.0</v>
      </c>
      <c r="Z889" s="32">
        <v>2.0</v>
      </c>
      <c r="AA889" s="24"/>
      <c r="AB889" s="33"/>
      <c r="AC889" s="33"/>
      <c r="AD889" s="33"/>
    </row>
    <row r="890" ht="15.0" customHeight="1">
      <c r="A890" s="214" t="s">
        <v>4900</v>
      </c>
      <c r="B890" s="215" t="s">
        <v>4901</v>
      </c>
      <c r="C890" s="216" t="s">
        <v>4902</v>
      </c>
      <c r="D890" s="217" t="s">
        <v>672</v>
      </c>
      <c r="E890" s="216" t="s">
        <v>784</v>
      </c>
      <c r="F890" s="215">
        <v>100.0</v>
      </c>
      <c r="G890" s="214">
        <v>2.0</v>
      </c>
      <c r="H890" s="215">
        <v>3.0</v>
      </c>
      <c r="I890" s="214">
        <v>5.0</v>
      </c>
      <c r="J890" s="215">
        <v>4.0</v>
      </c>
      <c r="K890" s="214">
        <v>76.0</v>
      </c>
      <c r="L890" s="220">
        <f t="shared" si="7"/>
        <v>20</v>
      </c>
      <c r="M890" s="221">
        <v>3.0</v>
      </c>
      <c r="N890" s="222">
        <v>3.0</v>
      </c>
      <c r="O890" s="223">
        <f t="shared" si="8"/>
        <v>9</v>
      </c>
      <c r="P890" s="224"/>
      <c r="Q890" s="228">
        <v>4.0</v>
      </c>
      <c r="R890" s="222">
        <v>255.0</v>
      </c>
      <c r="S890" s="216" t="s">
        <v>1589</v>
      </c>
      <c r="T890" s="222" t="s">
        <v>156</v>
      </c>
      <c r="U890" s="225"/>
      <c r="V890" s="226"/>
      <c r="W890" s="24"/>
      <c r="X890" s="227"/>
      <c r="Y890" s="31">
        <v>1.0</v>
      </c>
      <c r="Z890" s="32">
        <v>1.0</v>
      </c>
      <c r="AA890" s="24"/>
      <c r="AB890" s="33"/>
      <c r="AC890" s="33"/>
      <c r="AD890" s="33"/>
    </row>
    <row r="891" ht="15.0" customHeight="1">
      <c r="A891" s="214" t="s">
        <v>4906</v>
      </c>
      <c r="B891" s="215" t="s">
        <v>4907</v>
      </c>
      <c r="C891" s="216" t="s">
        <v>4908</v>
      </c>
      <c r="D891" s="217" t="s">
        <v>4909</v>
      </c>
      <c r="E891" s="216" t="s">
        <v>787</v>
      </c>
      <c r="F891" s="215">
        <v>90.0</v>
      </c>
      <c r="G891" s="230">
        <v>3.0</v>
      </c>
      <c r="H891" s="215">
        <v>2.0</v>
      </c>
      <c r="I891" s="214">
        <v>3.0</v>
      </c>
      <c r="J891" s="215">
        <v>2.0</v>
      </c>
      <c r="K891" s="214">
        <v>44.0</v>
      </c>
      <c r="L891" s="220">
        <f t="shared" si="7"/>
        <v>14</v>
      </c>
      <c r="M891" s="221">
        <v>1.0</v>
      </c>
      <c r="N891" s="222">
        <v>1.0</v>
      </c>
      <c r="O891" s="223">
        <f t="shared" si="8"/>
        <v>9</v>
      </c>
      <c r="P891" s="224"/>
      <c r="Q891" s="221">
        <v>2.0</v>
      </c>
      <c r="R891" s="222">
        <v>255.0</v>
      </c>
      <c r="S891" s="216" t="s">
        <v>398</v>
      </c>
      <c r="T891" s="222" t="s">
        <v>156</v>
      </c>
      <c r="U891" s="225"/>
      <c r="V891" s="226"/>
      <c r="W891" s="24"/>
      <c r="X891" s="227"/>
      <c r="Y891" s="31">
        <v>1.0</v>
      </c>
      <c r="Z891" s="32">
        <v>3.0</v>
      </c>
      <c r="AA891" s="24"/>
      <c r="AB891" s="33"/>
      <c r="AC891" s="33"/>
      <c r="AD891" s="33"/>
    </row>
    <row r="892" ht="15.0" customHeight="1">
      <c r="A892" s="200" t="s">
        <v>4912</v>
      </c>
      <c r="B892" s="201" t="s">
        <v>4913</v>
      </c>
      <c r="C892" s="202" t="s">
        <v>4908</v>
      </c>
      <c r="D892" s="201" t="s">
        <v>4914</v>
      </c>
      <c r="E892" s="202" t="s">
        <v>787</v>
      </c>
      <c r="F892" s="229">
        <v>100.0</v>
      </c>
      <c r="G892" s="200">
        <v>3.0</v>
      </c>
      <c r="H892" s="201">
        <v>3.0</v>
      </c>
      <c r="I892" s="200">
        <v>3.0</v>
      </c>
      <c r="J892" s="201">
        <v>2.0</v>
      </c>
      <c r="K892" s="200">
        <v>54.0</v>
      </c>
      <c r="L892" s="204">
        <f t="shared" si="7"/>
        <v>16</v>
      </c>
      <c r="M892" s="205">
        <v>3.0</v>
      </c>
      <c r="N892" s="206">
        <v>7.0</v>
      </c>
      <c r="O892" s="207">
        <f t="shared" si="8"/>
        <v>7</v>
      </c>
      <c r="P892" s="208"/>
      <c r="Q892" s="209" t="s">
        <v>443</v>
      </c>
      <c r="R892" s="206">
        <v>255.0</v>
      </c>
      <c r="S892" s="202" t="s">
        <v>398</v>
      </c>
      <c r="T892" s="206" t="s">
        <v>153</v>
      </c>
      <c r="U892" s="210"/>
      <c r="V892" s="211"/>
      <c r="W892" s="24"/>
      <c r="X892" s="213"/>
      <c r="Y892" s="31">
        <v>2.0</v>
      </c>
      <c r="Z892" s="32">
        <v>3.0</v>
      </c>
      <c r="AA892" s="24"/>
      <c r="AB892" s="33"/>
      <c r="AC892" s="33"/>
      <c r="AD892" s="33"/>
    </row>
    <row r="893" ht="15.0" customHeight="1">
      <c r="A893" s="200" t="s">
        <v>4915</v>
      </c>
      <c r="B893" s="201" t="s">
        <v>4916</v>
      </c>
      <c r="C893" s="202" t="s">
        <v>4908</v>
      </c>
      <c r="D893" s="201" t="s">
        <v>4918</v>
      </c>
      <c r="E893" s="203" t="s">
        <v>836</v>
      </c>
      <c r="F893" s="201">
        <v>110.0</v>
      </c>
      <c r="G893" s="200">
        <v>5.0</v>
      </c>
      <c r="H893" s="201">
        <v>4.0</v>
      </c>
      <c r="I893" s="200">
        <v>5.0</v>
      </c>
      <c r="J893" s="229">
        <v>3.0</v>
      </c>
      <c r="K893" s="200">
        <v>94.0</v>
      </c>
      <c r="L893" s="204">
        <f t="shared" si="7"/>
        <v>24</v>
      </c>
      <c r="M893" s="205">
        <v>4.0</v>
      </c>
      <c r="N893" s="206">
        <v>5.0</v>
      </c>
      <c r="O893" s="207">
        <f t="shared" si="8"/>
        <v>14</v>
      </c>
      <c r="P893" s="208"/>
      <c r="Q893" s="209" t="s">
        <v>443</v>
      </c>
      <c r="R893" s="206">
        <v>255.0</v>
      </c>
      <c r="S893" s="202" t="s">
        <v>398</v>
      </c>
      <c r="T893" s="206" t="s">
        <v>153</v>
      </c>
      <c r="U893" s="210"/>
      <c r="V893" s="211"/>
      <c r="W893" s="24"/>
      <c r="X893" s="213"/>
      <c r="Y893" s="31">
        <v>3.0</v>
      </c>
      <c r="Z893" s="32">
        <v>3.0</v>
      </c>
      <c r="AA893" s="24"/>
      <c r="AB893" s="33"/>
      <c r="AC893" s="33"/>
      <c r="AD893" s="33"/>
    </row>
    <row r="894" ht="15.0" customHeight="1">
      <c r="A894" s="200" t="s">
        <v>4920</v>
      </c>
      <c r="B894" s="201" t="s">
        <v>4921</v>
      </c>
      <c r="C894" s="202" t="s">
        <v>4922</v>
      </c>
      <c r="D894" s="201" t="s">
        <v>753</v>
      </c>
      <c r="E894" s="202" t="s">
        <v>793</v>
      </c>
      <c r="F894" s="201">
        <v>100.0</v>
      </c>
      <c r="G894" s="200">
        <v>3.0</v>
      </c>
      <c r="H894" s="201">
        <v>2.0</v>
      </c>
      <c r="I894" s="200">
        <v>1.0</v>
      </c>
      <c r="J894" s="201">
        <v>3.0</v>
      </c>
      <c r="K894" s="200">
        <v>30.0</v>
      </c>
      <c r="L894" s="204">
        <f t="shared" si="7"/>
        <v>14</v>
      </c>
      <c r="M894" s="205">
        <v>2.0</v>
      </c>
      <c r="N894" s="206">
        <v>2.0</v>
      </c>
      <c r="O894" s="207">
        <f t="shared" si="8"/>
        <v>5</v>
      </c>
      <c r="P894" s="208"/>
      <c r="Q894" s="205">
        <v>2.0</v>
      </c>
      <c r="R894" s="206">
        <v>180.0</v>
      </c>
      <c r="S894" s="202" t="s">
        <v>398</v>
      </c>
      <c r="T894" s="236" t="s">
        <v>443</v>
      </c>
      <c r="U894" s="210"/>
      <c r="V894" s="211"/>
      <c r="W894" s="24"/>
      <c r="X894" s="213"/>
      <c r="Y894" s="31">
        <v>1.0</v>
      </c>
      <c r="Z894" s="32">
        <v>2.0</v>
      </c>
      <c r="AA894" s="24"/>
      <c r="AB894" s="33"/>
      <c r="AC894" s="33"/>
      <c r="AD894" s="33"/>
    </row>
    <row r="895" ht="15.0" customHeight="1">
      <c r="A895" s="214" t="s">
        <v>4925</v>
      </c>
      <c r="B895" s="215" t="s">
        <v>4926</v>
      </c>
      <c r="C895" s="216" t="s">
        <v>4922</v>
      </c>
      <c r="D895" s="217" t="s">
        <v>753</v>
      </c>
      <c r="E895" s="218" t="s">
        <v>670</v>
      </c>
      <c r="F895" s="215">
        <v>110.0</v>
      </c>
      <c r="G895" s="214">
        <v>4.0</v>
      </c>
      <c r="H895" s="215">
        <v>2.0</v>
      </c>
      <c r="I895" s="214">
        <v>2.0</v>
      </c>
      <c r="J895" s="215">
        <v>5.0</v>
      </c>
      <c r="K895" s="214">
        <v>55.0</v>
      </c>
      <c r="L895" s="220">
        <f t="shared" si="7"/>
        <v>19</v>
      </c>
      <c r="M895" s="221">
        <v>5.0</v>
      </c>
      <c r="N895" s="222">
        <v>5.0</v>
      </c>
      <c r="O895" s="223">
        <f t="shared" si="8"/>
        <v>5</v>
      </c>
      <c r="P895" s="224"/>
      <c r="Q895" s="228" t="s">
        <v>443</v>
      </c>
      <c r="R895" s="222">
        <v>255.0</v>
      </c>
      <c r="S895" s="216" t="s">
        <v>398</v>
      </c>
      <c r="T895" s="222" t="s">
        <v>157</v>
      </c>
      <c r="U895" s="225"/>
      <c r="V895" s="226"/>
      <c r="W895" s="24"/>
      <c r="X895" s="227"/>
      <c r="Y895" s="31">
        <v>2.0</v>
      </c>
      <c r="Z895" s="32">
        <v>2.0</v>
      </c>
      <c r="AA895" s="24"/>
      <c r="AB895" s="33"/>
      <c r="AC895" s="33"/>
      <c r="AD895" s="33"/>
    </row>
    <row r="896" ht="15.0" customHeight="1">
      <c r="A896" s="214" t="s">
        <v>4928</v>
      </c>
      <c r="B896" s="215" t="s">
        <v>4929</v>
      </c>
      <c r="C896" s="216" t="s">
        <v>2530</v>
      </c>
      <c r="D896" s="217" t="s">
        <v>4931</v>
      </c>
      <c r="E896" s="216" t="s">
        <v>570</v>
      </c>
      <c r="F896" s="215">
        <v>90.0</v>
      </c>
      <c r="G896" s="214">
        <v>3.0</v>
      </c>
      <c r="H896" s="215">
        <v>3.0</v>
      </c>
      <c r="I896" s="214">
        <v>2.0</v>
      </c>
      <c r="J896" s="215">
        <v>2.0</v>
      </c>
      <c r="K896" s="214">
        <v>88.0</v>
      </c>
      <c r="L896" s="220">
        <f t="shared" si="7"/>
        <v>15</v>
      </c>
      <c r="M896" s="221">
        <v>1.0</v>
      </c>
      <c r="N896" s="222">
        <v>2.0</v>
      </c>
      <c r="O896" s="223">
        <f t="shared" si="8"/>
        <v>24</v>
      </c>
      <c r="P896" s="224"/>
      <c r="Q896" s="221">
        <v>2.0</v>
      </c>
      <c r="R896" s="222">
        <v>180.0</v>
      </c>
      <c r="S896" s="216" t="s">
        <v>398</v>
      </c>
      <c r="T896" s="222" t="s">
        <v>154</v>
      </c>
      <c r="U896" s="225"/>
      <c r="V896" s="226"/>
      <c r="W896" s="24"/>
      <c r="X896" s="227"/>
      <c r="Y896" s="31">
        <v>1.0</v>
      </c>
      <c r="Z896" s="32">
        <v>2.0</v>
      </c>
      <c r="AA896" s="24"/>
      <c r="AB896" s="33"/>
      <c r="AC896" s="33"/>
      <c r="AD896" s="33"/>
    </row>
    <row r="897" ht="15.0" customHeight="1">
      <c r="A897" s="214" t="s">
        <v>4932</v>
      </c>
      <c r="B897" s="215" t="s">
        <v>4933</v>
      </c>
      <c r="C897" s="216" t="s">
        <v>2530</v>
      </c>
      <c r="D897" s="217" t="s">
        <v>4934</v>
      </c>
      <c r="E897" s="216" t="s">
        <v>570</v>
      </c>
      <c r="F897" s="215">
        <v>90.0</v>
      </c>
      <c r="G897" s="214">
        <v>3.0</v>
      </c>
      <c r="H897" s="215">
        <v>5.0</v>
      </c>
      <c r="I897" s="214">
        <v>3.0</v>
      </c>
      <c r="J897" s="215">
        <v>3.0</v>
      </c>
      <c r="K897" s="214">
        <v>118.0</v>
      </c>
      <c r="L897" s="220">
        <f t="shared" si="7"/>
        <v>21</v>
      </c>
      <c r="M897" s="221">
        <v>3.0</v>
      </c>
      <c r="N897" s="222">
        <v>3.0</v>
      </c>
      <c r="O897" s="223">
        <f t="shared" si="8"/>
        <v>21</v>
      </c>
      <c r="P897" s="224"/>
      <c r="Q897" s="228" t="s">
        <v>443</v>
      </c>
      <c r="R897" s="222">
        <v>255.0</v>
      </c>
      <c r="S897" s="216" t="s">
        <v>398</v>
      </c>
      <c r="T897" s="222" t="s">
        <v>154</v>
      </c>
      <c r="U897" s="225"/>
      <c r="V897" s="226"/>
      <c r="W897" s="24"/>
      <c r="X897" s="227"/>
      <c r="Y897" s="31">
        <v>2.0</v>
      </c>
      <c r="Z897" s="32">
        <v>2.0</v>
      </c>
      <c r="AA897" s="24"/>
      <c r="AB897" s="33"/>
      <c r="AC897" s="33"/>
      <c r="AD897" s="33"/>
    </row>
    <row r="898" ht="15.0" customHeight="1">
      <c r="A898" s="200" t="s">
        <v>4937</v>
      </c>
      <c r="B898" s="201" t="s">
        <v>4938</v>
      </c>
      <c r="C898" s="202" t="s">
        <v>4939</v>
      </c>
      <c r="D898" s="201" t="s">
        <v>4940</v>
      </c>
      <c r="E898" s="202" t="s">
        <v>799</v>
      </c>
      <c r="F898" s="229">
        <v>100.0</v>
      </c>
      <c r="G898" s="200">
        <v>2.0</v>
      </c>
      <c r="H898" s="201">
        <v>2.0</v>
      </c>
      <c r="I898" s="200">
        <v>3.0</v>
      </c>
      <c r="J898" s="229">
        <v>3.0</v>
      </c>
      <c r="K898" s="200">
        <v>70.0</v>
      </c>
      <c r="L898" s="204">
        <f t="shared" si="7"/>
        <v>16</v>
      </c>
      <c r="M898" s="205">
        <v>1.0</v>
      </c>
      <c r="N898" s="206">
        <v>2.0</v>
      </c>
      <c r="O898" s="237">
        <f t="shared" si="8"/>
        <v>15</v>
      </c>
      <c r="P898" s="208"/>
      <c r="Q898" s="205">
        <v>2.0</v>
      </c>
      <c r="R898" s="206">
        <v>180.0</v>
      </c>
      <c r="S898" s="202" t="s">
        <v>398</v>
      </c>
      <c r="T898" s="206" t="s">
        <v>156</v>
      </c>
      <c r="U898" s="210"/>
      <c r="V898" s="211"/>
      <c r="W898" s="24"/>
      <c r="X898" s="213"/>
      <c r="Y898" s="31">
        <v>1.0</v>
      </c>
      <c r="Z898" s="32">
        <v>2.0</v>
      </c>
      <c r="AA898" s="24"/>
      <c r="AB898" s="33"/>
      <c r="AC898" s="33"/>
      <c r="AD898" s="33"/>
    </row>
    <row r="899" ht="15.0" customHeight="1">
      <c r="A899" s="200" t="s">
        <v>4943</v>
      </c>
      <c r="B899" s="201" t="s">
        <v>4944</v>
      </c>
      <c r="C899" s="202" t="s">
        <v>4939</v>
      </c>
      <c r="D899" s="201" t="s">
        <v>4945</v>
      </c>
      <c r="E899" s="202" t="s">
        <v>974</v>
      </c>
      <c r="F899" s="201">
        <v>110.0</v>
      </c>
      <c r="G899" s="200">
        <v>2.0</v>
      </c>
      <c r="H899" s="201">
        <v>3.0</v>
      </c>
      <c r="I899" s="200">
        <v>5.0</v>
      </c>
      <c r="J899" s="201">
        <v>4.0</v>
      </c>
      <c r="K899" s="200">
        <v>95.0</v>
      </c>
      <c r="L899" s="204">
        <f t="shared" si="7"/>
        <v>21</v>
      </c>
      <c r="M899" s="205">
        <v>3.0</v>
      </c>
      <c r="N899" s="206">
        <v>3.0</v>
      </c>
      <c r="O899" s="237">
        <f t="shared" si="8"/>
        <v>14</v>
      </c>
      <c r="P899" s="208"/>
      <c r="Q899" s="209" t="s">
        <v>443</v>
      </c>
      <c r="R899" s="206">
        <v>255.0</v>
      </c>
      <c r="S899" s="202" t="s">
        <v>398</v>
      </c>
      <c r="T899" s="206" t="s">
        <v>156</v>
      </c>
      <c r="U899" s="210"/>
      <c r="V899" s="211"/>
      <c r="W899" s="24"/>
      <c r="X899" s="213"/>
      <c r="Y899" s="31">
        <v>2.0</v>
      </c>
      <c r="Z899" s="32">
        <v>2.0</v>
      </c>
      <c r="AA899" s="24"/>
      <c r="AB899" s="33"/>
      <c r="AC899" s="33"/>
      <c r="AD899" s="33"/>
    </row>
    <row r="900" ht="15.0" customHeight="1">
      <c r="A900" s="200" t="s">
        <v>4948</v>
      </c>
      <c r="B900" s="201" t="s">
        <v>4949</v>
      </c>
      <c r="C900" s="202" t="s">
        <v>4950</v>
      </c>
      <c r="D900" s="201" t="s">
        <v>4951</v>
      </c>
      <c r="E900" s="202" t="s">
        <v>1169</v>
      </c>
      <c r="F900" s="201">
        <v>90.0</v>
      </c>
      <c r="G900" s="200">
        <v>2.0</v>
      </c>
      <c r="H900" s="201">
        <v>3.0</v>
      </c>
      <c r="I900" s="200">
        <v>3.0</v>
      </c>
      <c r="J900" s="201">
        <v>3.0</v>
      </c>
      <c r="K900" s="200">
        <v>70.0</v>
      </c>
      <c r="L900" s="204">
        <f t="shared" si="7"/>
        <v>16</v>
      </c>
      <c r="M900" s="205">
        <v>2.0</v>
      </c>
      <c r="N900" s="206">
        <v>1.0</v>
      </c>
      <c r="O900" s="237">
        <f t="shared" si="8"/>
        <v>15</v>
      </c>
      <c r="P900" s="208"/>
      <c r="Q900" s="205">
        <v>2.0</v>
      </c>
      <c r="R900" s="206">
        <v>180.0</v>
      </c>
      <c r="S900" s="202" t="s">
        <v>398</v>
      </c>
      <c r="T900" s="206" t="s">
        <v>156</v>
      </c>
      <c r="U900" s="210"/>
      <c r="V900" s="211"/>
      <c r="W900" s="24"/>
      <c r="X900" s="213"/>
      <c r="Y900" s="31">
        <v>1.0</v>
      </c>
      <c r="Z900" s="32">
        <v>2.0</v>
      </c>
      <c r="AA900" s="24"/>
      <c r="AB900" s="33"/>
      <c r="AC900" s="33"/>
      <c r="AD900" s="33"/>
    </row>
    <row r="901" ht="15.0" customHeight="1">
      <c r="A901" s="214" t="s">
        <v>4952</v>
      </c>
      <c r="B901" s="215" t="s">
        <v>4953</v>
      </c>
      <c r="C901" s="216" t="s">
        <v>4950</v>
      </c>
      <c r="D901" s="217" t="s">
        <v>4951</v>
      </c>
      <c r="E901" s="216" t="s">
        <v>1169</v>
      </c>
      <c r="F901" s="219">
        <v>100.0</v>
      </c>
      <c r="G901" s="230">
        <v>3.0</v>
      </c>
      <c r="H901" s="215">
        <v>5.0</v>
      </c>
      <c r="I901" s="214">
        <v>5.0</v>
      </c>
      <c r="J901" s="215">
        <v>4.0</v>
      </c>
      <c r="K901" s="214">
        <v>100.0</v>
      </c>
      <c r="L901" s="220">
        <f t="shared" si="7"/>
        <v>24</v>
      </c>
      <c r="M901" s="221">
        <v>7.0</v>
      </c>
      <c r="N901" s="222">
        <v>9.0</v>
      </c>
      <c r="O901" s="223">
        <f t="shared" si="8"/>
        <v>15</v>
      </c>
      <c r="P901" s="224"/>
      <c r="Q901" s="228" t="s">
        <v>443</v>
      </c>
      <c r="R901" s="222">
        <v>255.0</v>
      </c>
      <c r="S901" s="216" t="s">
        <v>398</v>
      </c>
      <c r="T901" s="235" t="s">
        <v>443</v>
      </c>
      <c r="U901" s="225"/>
      <c r="V901" s="226"/>
      <c r="W901" s="24"/>
      <c r="X901" s="227"/>
      <c r="Y901" s="31">
        <v>2.0</v>
      </c>
      <c r="Z901" s="32">
        <v>2.0</v>
      </c>
      <c r="AA901" s="24"/>
      <c r="AB901" s="33"/>
      <c r="AC901" s="33"/>
      <c r="AD901" s="33"/>
    </row>
    <row r="902" ht="15.0" customHeight="1">
      <c r="A902" s="214" t="s">
        <v>4956</v>
      </c>
      <c r="B902" s="219" t="s">
        <v>4957</v>
      </c>
      <c r="C902" s="218" t="s">
        <v>629</v>
      </c>
      <c r="D902" s="238" t="s">
        <v>4958</v>
      </c>
      <c r="E902" s="218" t="s">
        <v>1072</v>
      </c>
      <c r="F902" s="219">
        <v>90.0</v>
      </c>
      <c r="G902" s="230">
        <v>3.0</v>
      </c>
      <c r="H902" s="219">
        <v>2.0</v>
      </c>
      <c r="I902" s="230">
        <v>3.0</v>
      </c>
      <c r="J902" s="219">
        <v>2.0</v>
      </c>
      <c r="K902" s="230">
        <v>77.0</v>
      </c>
      <c r="L902" s="220">
        <f t="shared" si="7"/>
        <v>15</v>
      </c>
      <c r="M902" s="228">
        <v>2.0</v>
      </c>
      <c r="N902" s="235">
        <v>1.0</v>
      </c>
      <c r="O902" s="223">
        <f t="shared" si="8"/>
        <v>27</v>
      </c>
      <c r="P902" s="224"/>
      <c r="Q902" s="228">
        <v>2.0</v>
      </c>
      <c r="R902" s="235">
        <v>120.0</v>
      </c>
      <c r="S902" s="218" t="s">
        <v>398</v>
      </c>
      <c r="T902" s="235" t="s">
        <v>831</v>
      </c>
      <c r="U902" s="225"/>
      <c r="V902" s="226"/>
      <c r="W902" s="24"/>
      <c r="X902" s="227"/>
      <c r="Y902" s="31">
        <v>1.0</v>
      </c>
      <c r="Z902" s="239">
        <v>3.0</v>
      </c>
      <c r="AA902" s="24"/>
      <c r="AB902" s="33"/>
      <c r="AC902" s="33"/>
      <c r="AD902" s="33"/>
    </row>
    <row r="903" ht="15.0" customHeight="1">
      <c r="A903" s="230" t="s">
        <v>4962</v>
      </c>
      <c r="B903" s="219" t="s">
        <v>4963</v>
      </c>
      <c r="C903" s="218" t="s">
        <v>3382</v>
      </c>
      <c r="D903" s="238" t="s">
        <v>4958</v>
      </c>
      <c r="E903" s="218" t="s">
        <v>836</v>
      </c>
      <c r="F903" s="219">
        <v>100.0</v>
      </c>
      <c r="G903" s="230">
        <v>3.0</v>
      </c>
      <c r="H903" s="219">
        <v>3.0</v>
      </c>
      <c r="I903" s="230">
        <v>3.0</v>
      </c>
      <c r="J903" s="219">
        <v>2.0</v>
      </c>
      <c r="K903" s="230">
        <v>87.0</v>
      </c>
      <c r="L903" s="220">
        <f t="shared" si="7"/>
        <v>17</v>
      </c>
      <c r="M903" s="228">
        <v>3.0</v>
      </c>
      <c r="N903" s="235">
        <v>4.0</v>
      </c>
      <c r="O903" s="223">
        <f t="shared" si="8"/>
        <v>18</v>
      </c>
      <c r="P903" s="224"/>
      <c r="Q903" s="228" t="s">
        <v>443</v>
      </c>
      <c r="R903" s="235">
        <v>180.0</v>
      </c>
      <c r="S903" s="218" t="s">
        <v>398</v>
      </c>
      <c r="T903" s="235" t="s">
        <v>153</v>
      </c>
      <c r="U903" s="225"/>
      <c r="V903" s="226"/>
      <c r="W903" s="24"/>
      <c r="X903" s="227"/>
      <c r="Y903" s="240">
        <v>2.0</v>
      </c>
      <c r="Z903" s="239">
        <v>3.0</v>
      </c>
      <c r="AA903" s="24"/>
      <c r="AB903" s="33"/>
      <c r="AC903" s="33"/>
      <c r="AD903" s="33"/>
    </row>
    <row r="904" ht="15.0" customHeight="1">
      <c r="A904" s="234" t="s">
        <v>4964</v>
      </c>
      <c r="B904" s="201" t="s">
        <v>4965</v>
      </c>
      <c r="C904" s="202" t="s">
        <v>3382</v>
      </c>
      <c r="D904" s="229" t="s">
        <v>4966</v>
      </c>
      <c r="E904" s="203" t="s">
        <v>836</v>
      </c>
      <c r="F904" s="201">
        <v>110.0</v>
      </c>
      <c r="G904" s="200">
        <v>4.0</v>
      </c>
      <c r="H904" s="201">
        <v>3.0</v>
      </c>
      <c r="I904" s="200">
        <v>3.0</v>
      </c>
      <c r="J904" s="201">
        <v>3.0</v>
      </c>
      <c r="K904" s="200">
        <v>97.0</v>
      </c>
      <c r="L904" s="241">
        <f t="shared" si="7"/>
        <v>21</v>
      </c>
      <c r="M904" s="205">
        <v>6.0</v>
      </c>
      <c r="N904" s="206">
        <v>9.0</v>
      </c>
      <c r="O904" s="242">
        <f t="shared" si="8"/>
        <v>14</v>
      </c>
      <c r="P904" s="208"/>
      <c r="Q904" s="209" t="s">
        <v>443</v>
      </c>
      <c r="R904" s="236">
        <v>255.0</v>
      </c>
      <c r="S904" s="203" t="s">
        <v>398</v>
      </c>
      <c r="T904" s="206" t="s">
        <v>153</v>
      </c>
      <c r="U904" s="210"/>
      <c r="V904" s="211"/>
      <c r="W904" s="24"/>
      <c r="X904" s="213"/>
      <c r="Y904" s="240">
        <v>3.0</v>
      </c>
      <c r="Z904" s="239">
        <v>3.0</v>
      </c>
      <c r="AA904" s="24"/>
      <c r="AB904" s="33"/>
      <c r="AC904" s="33"/>
      <c r="AD904" s="33"/>
    </row>
    <row r="905" ht="15.0" customHeight="1">
      <c r="A905" s="234" t="s">
        <v>4971</v>
      </c>
      <c r="B905" s="229" t="s">
        <v>2204</v>
      </c>
      <c r="C905" s="203" t="s">
        <v>4734</v>
      </c>
      <c r="D905" s="229" t="s">
        <v>4972</v>
      </c>
      <c r="E905" s="203" t="s">
        <v>851</v>
      </c>
      <c r="F905" s="229">
        <v>110.0</v>
      </c>
      <c r="G905" s="234">
        <v>4.0</v>
      </c>
      <c r="H905" s="229">
        <v>3.0</v>
      </c>
      <c r="I905" s="234">
        <v>3.0</v>
      </c>
      <c r="J905" s="229">
        <v>3.0</v>
      </c>
      <c r="K905" s="234">
        <v>104.0</v>
      </c>
      <c r="L905" s="241">
        <f t="shared" si="7"/>
        <v>21</v>
      </c>
      <c r="M905" s="209">
        <v>3.0</v>
      </c>
      <c r="N905" s="236">
        <v>2.0</v>
      </c>
      <c r="O905" s="242">
        <f t="shared" si="8"/>
        <v>17</v>
      </c>
      <c r="P905" s="208"/>
      <c r="Q905" s="209">
        <v>4.0</v>
      </c>
      <c r="R905" s="236">
        <v>255.0</v>
      </c>
      <c r="S905" s="203" t="s">
        <v>4976</v>
      </c>
      <c r="T905" s="236" t="s">
        <v>1499</v>
      </c>
      <c r="U905" s="210"/>
      <c r="V905" s="211"/>
      <c r="W905" s="24"/>
      <c r="X905" s="213"/>
      <c r="Y905" s="240">
        <v>1.0</v>
      </c>
      <c r="Z905" s="239">
        <v>1.0</v>
      </c>
      <c r="AA905" s="24"/>
      <c r="AB905" s="33"/>
      <c r="AC905" s="33"/>
      <c r="AD905" s="33"/>
    </row>
    <row r="906" ht="15.0" customHeight="1">
      <c r="A906" s="234" t="s">
        <v>4977</v>
      </c>
      <c r="B906" s="229" t="s">
        <v>4978</v>
      </c>
      <c r="C906" s="203" t="s">
        <v>582</v>
      </c>
      <c r="D906" s="229" t="s">
        <v>4979</v>
      </c>
      <c r="E906" s="203" t="s">
        <v>714</v>
      </c>
      <c r="F906" s="229">
        <v>100.0</v>
      </c>
      <c r="G906" s="234">
        <v>2.0</v>
      </c>
      <c r="H906" s="229">
        <v>2.0</v>
      </c>
      <c r="I906" s="234">
        <v>3.0</v>
      </c>
      <c r="J906" s="229">
        <v>3.0</v>
      </c>
      <c r="K906" s="234">
        <v>49.0</v>
      </c>
      <c r="L906" s="241">
        <f t="shared" si="7"/>
        <v>15</v>
      </c>
      <c r="M906" s="209">
        <v>2.0</v>
      </c>
      <c r="N906" s="236">
        <v>1.0</v>
      </c>
      <c r="O906" s="242">
        <f t="shared" si="8"/>
        <v>7</v>
      </c>
      <c r="P906" s="208"/>
      <c r="Q906" s="209">
        <v>2.0</v>
      </c>
      <c r="R906" s="236">
        <v>180.0</v>
      </c>
      <c r="S906" s="203" t="s">
        <v>398</v>
      </c>
      <c r="T906" s="236" t="s">
        <v>157</v>
      </c>
      <c r="U906" s="210"/>
      <c r="V906" s="243"/>
      <c r="W906" s="24"/>
      <c r="X906" s="213"/>
      <c r="Y906" s="240">
        <v>1.0</v>
      </c>
      <c r="Z906" s="239">
        <v>2.0</v>
      </c>
      <c r="AA906" s="24"/>
      <c r="AB906" s="33"/>
      <c r="AC906" s="33"/>
      <c r="AD906" s="33"/>
    </row>
    <row r="907" ht="15.0" customHeight="1">
      <c r="A907" s="230" t="s">
        <v>4980</v>
      </c>
      <c r="B907" s="219" t="s">
        <v>4981</v>
      </c>
      <c r="C907" s="218" t="s">
        <v>4982</v>
      </c>
      <c r="D907" s="238" t="s">
        <v>4979</v>
      </c>
      <c r="E907" s="218" t="s">
        <v>714</v>
      </c>
      <c r="F907" s="219">
        <v>100.0</v>
      </c>
      <c r="G907" s="230">
        <v>3.0</v>
      </c>
      <c r="H907" s="219">
        <v>3.0</v>
      </c>
      <c r="I907" s="230">
        <v>4.0</v>
      </c>
      <c r="J907" s="219">
        <v>3.0</v>
      </c>
      <c r="K907" s="230">
        <v>119.0</v>
      </c>
      <c r="L907" s="220">
        <f t="shared" si="7"/>
        <v>21</v>
      </c>
      <c r="M907" s="228">
        <v>4.0</v>
      </c>
      <c r="N907" s="235">
        <v>2.0</v>
      </c>
      <c r="O907" s="223">
        <f t="shared" si="8"/>
        <v>22</v>
      </c>
      <c r="P907" s="224"/>
      <c r="Q907" s="228" t="s">
        <v>443</v>
      </c>
      <c r="R907" s="235">
        <v>255.0</v>
      </c>
      <c r="S907" s="218" t="s">
        <v>398</v>
      </c>
      <c r="T907" s="235" t="s">
        <v>156</v>
      </c>
      <c r="U907" s="225"/>
      <c r="V907" s="226" t="s">
        <v>4983</v>
      </c>
      <c r="W907" s="24"/>
      <c r="X907" s="227"/>
      <c r="Y907" s="240">
        <v>2.0</v>
      </c>
      <c r="Z907" s="239">
        <v>2.0</v>
      </c>
      <c r="AA907" s="24"/>
      <c r="AB907" s="33"/>
      <c r="AC907" s="33"/>
      <c r="AD907" s="33"/>
    </row>
    <row r="908" ht="15.0" customHeight="1">
      <c r="A908" s="244" t="s">
        <v>4985</v>
      </c>
      <c r="B908" s="245" t="s">
        <v>4986</v>
      </c>
      <c r="C908" s="245" t="s">
        <v>4988</v>
      </c>
      <c r="D908" s="245" t="s">
        <v>4989</v>
      </c>
      <c r="E908" s="245" t="s">
        <v>4990</v>
      </c>
      <c r="F908" s="245" t="s">
        <v>152</v>
      </c>
      <c r="G908" s="245" t="s">
        <v>4991</v>
      </c>
      <c r="H908" s="245" t="s">
        <v>4992</v>
      </c>
      <c r="I908" s="245" t="s">
        <v>4993</v>
      </c>
      <c r="J908" s="245" t="s">
        <v>4994</v>
      </c>
      <c r="K908" s="245" t="s">
        <v>4995</v>
      </c>
      <c r="L908" s="245" t="s">
        <v>4996</v>
      </c>
      <c r="M908" s="246" t="s">
        <v>4997</v>
      </c>
      <c r="N908" s="246" t="s">
        <v>4999</v>
      </c>
      <c r="O908" s="246" t="s">
        <v>5000</v>
      </c>
      <c r="P908" s="247"/>
      <c r="Q908" s="248"/>
      <c r="R908" s="248"/>
      <c r="S908" s="248"/>
      <c r="T908" s="248"/>
      <c r="U908" s="247"/>
      <c r="V908" s="248"/>
      <c r="W908" s="247"/>
      <c r="X908" s="248"/>
      <c r="Y908" s="249" t="s">
        <v>5003</v>
      </c>
      <c r="Z908" s="249" t="s">
        <v>5005</v>
      </c>
      <c r="AA908" s="24"/>
      <c r="AB908" s="33"/>
      <c r="AC908" s="33"/>
      <c r="AD908" s="33"/>
    </row>
    <row r="909" ht="15.0" customHeight="1">
      <c r="A909" s="250" t="s">
        <v>5006</v>
      </c>
      <c r="B909" s="251" t="s">
        <v>444</v>
      </c>
      <c r="C909" s="252" t="s">
        <v>294</v>
      </c>
      <c r="D909" s="251" t="s">
        <v>5010</v>
      </c>
      <c r="E909" s="253" t="s">
        <v>763</v>
      </c>
      <c r="F909" s="251">
        <v>100.0</v>
      </c>
      <c r="G909" s="250">
        <v>4.0</v>
      </c>
      <c r="H909" s="251">
        <v>5.0</v>
      </c>
      <c r="I909" s="250">
        <v>5.0</v>
      </c>
      <c r="J909" s="251">
        <v>5.0</v>
      </c>
      <c r="K909" s="250">
        <v>80.0</v>
      </c>
      <c r="L909" s="254">
        <f t="shared" ref="L909:L959" si="9">VLOOKUP(K909,$AB$702:$AD$711,3,TRUE())+VLOOKUP(F909,$AC$702:$AD$711,2,TRUE())+SUM(G909:J909)</f>
        <v>25</v>
      </c>
      <c r="M909" s="255">
        <v>5.0</v>
      </c>
      <c r="N909" s="256">
        <v>5.0</v>
      </c>
      <c r="O909" s="257">
        <f t="shared" ref="O909:O933" si="10">Min((Max((Round(((Power(CEILING((K909*1.15),1),2) / 870) * (Z909 /Y909)),0)),5)),30)</f>
        <v>10</v>
      </c>
      <c r="P909" s="24"/>
      <c r="Q909" s="258"/>
      <c r="R909" s="259"/>
      <c r="S909" s="258"/>
      <c r="T909" s="260"/>
      <c r="U909" s="24"/>
      <c r="V909" s="258"/>
      <c r="W909" s="24"/>
      <c r="X909" s="261"/>
      <c r="Y909" s="262">
        <v>1.0</v>
      </c>
      <c r="Z909" s="262">
        <v>1.0</v>
      </c>
      <c r="AA909" s="24"/>
      <c r="AB909" s="33"/>
      <c r="AC909" s="33"/>
      <c r="AD909" s="33"/>
    </row>
    <row r="910" ht="15.0" customHeight="1">
      <c r="A910" s="250" t="s">
        <v>5006</v>
      </c>
      <c r="B910" s="251" t="s">
        <v>5029</v>
      </c>
      <c r="C910" s="252" t="s">
        <v>4676</v>
      </c>
      <c r="D910" s="251" t="s">
        <v>5030</v>
      </c>
      <c r="E910" s="253" t="s">
        <v>1179</v>
      </c>
      <c r="F910" s="251">
        <v>100.0</v>
      </c>
      <c r="G910" s="250">
        <v>5.0</v>
      </c>
      <c r="H910" s="251">
        <v>4.0</v>
      </c>
      <c r="I910" s="250">
        <v>5.0</v>
      </c>
      <c r="J910" s="251">
        <v>3.0</v>
      </c>
      <c r="K910" s="250">
        <v>100.0</v>
      </c>
      <c r="L910" s="254">
        <f t="shared" si="9"/>
        <v>24</v>
      </c>
      <c r="M910" s="255">
        <v>3.0</v>
      </c>
      <c r="N910" s="256">
        <v>5.0</v>
      </c>
      <c r="O910" s="257">
        <f t="shared" si="10"/>
        <v>15</v>
      </c>
      <c r="P910" s="24"/>
      <c r="Q910" s="258"/>
      <c r="R910" s="259"/>
      <c r="S910" s="258"/>
      <c r="T910" s="260"/>
      <c r="U910" s="24"/>
      <c r="V910" s="258"/>
      <c r="W910" s="24"/>
      <c r="X910" s="261"/>
      <c r="Y910" s="262">
        <v>1.0</v>
      </c>
      <c r="Z910" s="262">
        <v>1.0</v>
      </c>
      <c r="AA910" s="24"/>
      <c r="AB910" s="33"/>
      <c r="AC910" s="33"/>
      <c r="AD910" s="33"/>
    </row>
    <row r="911" ht="15.0" customHeight="1">
      <c r="A911" s="250" t="s">
        <v>5006</v>
      </c>
      <c r="B911" s="251" t="s">
        <v>5033</v>
      </c>
      <c r="C911" s="252" t="s">
        <v>640</v>
      </c>
      <c r="D911" s="251" t="s">
        <v>5030</v>
      </c>
      <c r="E911" s="253" t="s">
        <v>670</v>
      </c>
      <c r="F911" s="251">
        <v>100.0</v>
      </c>
      <c r="G911" s="250">
        <v>4.0</v>
      </c>
      <c r="H911" s="251">
        <v>3.0</v>
      </c>
      <c r="I911" s="250">
        <v>7.0</v>
      </c>
      <c r="J911" s="251">
        <v>4.0</v>
      </c>
      <c r="K911" s="250">
        <v>100.0</v>
      </c>
      <c r="L911" s="254">
        <f t="shared" si="9"/>
        <v>25</v>
      </c>
      <c r="M911" s="255">
        <v>3.0</v>
      </c>
      <c r="N911" s="256">
        <v>4.0</v>
      </c>
      <c r="O911" s="257">
        <f t="shared" si="10"/>
        <v>15</v>
      </c>
      <c r="P911" s="24"/>
      <c r="Q911" s="258"/>
      <c r="R911" s="259"/>
      <c r="S911" s="258"/>
      <c r="T911" s="260"/>
      <c r="U911" s="24"/>
      <c r="V911" s="258"/>
      <c r="W911" s="24"/>
      <c r="X911" s="261"/>
      <c r="Y911" s="262">
        <v>1.0</v>
      </c>
      <c r="Z911" s="262">
        <v>1.0</v>
      </c>
      <c r="AA911" s="24"/>
      <c r="AB911" s="33"/>
      <c r="AC911" s="33"/>
      <c r="AD911" s="33"/>
    </row>
    <row r="912" ht="15.0" customHeight="1">
      <c r="A912" s="263" t="s">
        <v>5006</v>
      </c>
      <c r="B912" s="264" t="s">
        <v>664</v>
      </c>
      <c r="C912" s="265" t="s">
        <v>629</v>
      </c>
      <c r="D912" s="264" t="s">
        <v>5040</v>
      </c>
      <c r="E912" s="266" t="s">
        <v>876</v>
      </c>
      <c r="F912" s="264">
        <v>100.0</v>
      </c>
      <c r="G912" s="263">
        <v>4.0</v>
      </c>
      <c r="H912" s="264">
        <v>5.0</v>
      </c>
      <c r="I912" s="263">
        <v>5.0</v>
      </c>
      <c r="J912" s="264">
        <v>4.0</v>
      </c>
      <c r="K912" s="263">
        <v>78.0</v>
      </c>
      <c r="L912" s="267">
        <f t="shared" si="9"/>
        <v>24</v>
      </c>
      <c r="M912" s="268">
        <v>3.0</v>
      </c>
      <c r="N912" s="269">
        <v>5.0</v>
      </c>
      <c r="O912" s="270">
        <f t="shared" si="10"/>
        <v>9</v>
      </c>
      <c r="P912" s="24"/>
      <c r="Q912" s="271"/>
      <c r="R912" s="272"/>
      <c r="S912" s="271"/>
      <c r="T912" s="273"/>
      <c r="U912" s="24"/>
      <c r="V912" s="271"/>
      <c r="W912" s="24"/>
      <c r="X912" s="261"/>
      <c r="Y912" s="262">
        <v>1.0</v>
      </c>
      <c r="Z912" s="262">
        <v>1.0</v>
      </c>
      <c r="AA912" s="24"/>
      <c r="AB912" s="33"/>
      <c r="AC912" s="33"/>
      <c r="AD912" s="33"/>
    </row>
    <row r="913" ht="15.0" customHeight="1">
      <c r="A913" s="263" t="s">
        <v>5006</v>
      </c>
      <c r="B913" s="264" t="s">
        <v>715</v>
      </c>
      <c r="C913" s="265" t="s">
        <v>705</v>
      </c>
      <c r="D913" s="264" t="s">
        <v>5052</v>
      </c>
      <c r="E913" s="266" t="s">
        <v>455</v>
      </c>
      <c r="F913" s="264">
        <v>100.0</v>
      </c>
      <c r="G913" s="263">
        <v>6.0</v>
      </c>
      <c r="H913" s="264">
        <v>2.0</v>
      </c>
      <c r="I913" s="263">
        <v>1.0</v>
      </c>
      <c r="J913" s="264">
        <v>3.0</v>
      </c>
      <c r="K913" s="263">
        <v>145.0</v>
      </c>
      <c r="L913" s="267">
        <f t="shared" si="9"/>
        <v>21</v>
      </c>
      <c r="M913" s="268">
        <v>3.0</v>
      </c>
      <c r="N913" s="269">
        <v>3.0</v>
      </c>
      <c r="O913" s="270">
        <f t="shared" si="10"/>
        <v>30</v>
      </c>
      <c r="P913" s="24"/>
      <c r="Q913" s="271"/>
      <c r="R913" s="272"/>
      <c r="S913" s="271"/>
      <c r="T913" s="273"/>
      <c r="U913" s="24"/>
      <c r="V913" s="271"/>
      <c r="W913" s="24"/>
      <c r="X913" s="261"/>
      <c r="Y913" s="262">
        <v>1.0</v>
      </c>
      <c r="Z913" s="262">
        <v>1.0</v>
      </c>
      <c r="AA913" s="24"/>
      <c r="AB913" s="33"/>
      <c r="AC913" s="33"/>
      <c r="AD913" s="33"/>
    </row>
    <row r="914" ht="15.0" customHeight="1">
      <c r="A914" s="263" t="s">
        <v>5006</v>
      </c>
      <c r="B914" s="264" t="s">
        <v>740</v>
      </c>
      <c r="C914" s="265" t="s">
        <v>727</v>
      </c>
      <c r="D914" s="264" t="s">
        <v>5056</v>
      </c>
      <c r="E914" s="266" t="s">
        <v>913</v>
      </c>
      <c r="F914" s="264">
        <v>100.0</v>
      </c>
      <c r="G914" s="263">
        <v>3.0</v>
      </c>
      <c r="H914" s="264">
        <v>3.0</v>
      </c>
      <c r="I914" s="263">
        <v>5.0</v>
      </c>
      <c r="J914" s="264">
        <v>3.0</v>
      </c>
      <c r="K914" s="263">
        <v>121.0</v>
      </c>
      <c r="L914" s="267">
        <f t="shared" si="9"/>
        <v>22</v>
      </c>
      <c r="M914" s="268">
        <v>4.0</v>
      </c>
      <c r="N914" s="269">
        <v>4.0</v>
      </c>
      <c r="O914" s="270">
        <f t="shared" si="10"/>
        <v>23</v>
      </c>
      <c r="P914" s="24"/>
      <c r="Q914" s="271"/>
      <c r="R914" s="272"/>
      <c r="S914" s="271"/>
      <c r="T914" s="273"/>
      <c r="U914" s="24"/>
      <c r="V914" s="271"/>
      <c r="W914" s="24"/>
      <c r="X914" s="261"/>
      <c r="Y914" s="262">
        <v>1.0</v>
      </c>
      <c r="Z914" s="262">
        <v>1.0</v>
      </c>
      <c r="AA914" s="24"/>
      <c r="AB914" s="33"/>
      <c r="AC914" s="33"/>
      <c r="AD914" s="33"/>
    </row>
    <row r="915" ht="15.0" customHeight="1">
      <c r="A915" s="250" t="s">
        <v>5006</v>
      </c>
      <c r="B915" s="251" t="s">
        <v>1147</v>
      </c>
      <c r="C915" s="252" t="s">
        <v>620</v>
      </c>
      <c r="D915" s="251" t="s">
        <v>5059</v>
      </c>
      <c r="E915" s="253" t="s">
        <v>1184</v>
      </c>
      <c r="F915" s="251">
        <v>90.0</v>
      </c>
      <c r="G915" s="250">
        <v>2.0</v>
      </c>
      <c r="H915" s="251">
        <v>3.0</v>
      </c>
      <c r="I915" s="250">
        <v>8.0</v>
      </c>
      <c r="J915" s="274">
        <v>4.0</v>
      </c>
      <c r="K915" s="250">
        <v>150.0</v>
      </c>
      <c r="L915" s="254">
        <f t="shared" si="9"/>
        <v>25</v>
      </c>
      <c r="M915" s="255">
        <v>3.0</v>
      </c>
      <c r="N915" s="256">
        <v>3.0</v>
      </c>
      <c r="O915" s="257">
        <f t="shared" si="10"/>
        <v>30</v>
      </c>
      <c r="P915" s="24"/>
      <c r="Q915" s="258"/>
      <c r="R915" s="259"/>
      <c r="S915" s="258"/>
      <c r="T915" s="260"/>
      <c r="U915" s="24"/>
      <c r="V915" s="258"/>
      <c r="W915" s="24"/>
      <c r="X915" s="261"/>
      <c r="Y915" s="262">
        <v>1.0</v>
      </c>
      <c r="Z915" s="262">
        <v>1.0</v>
      </c>
      <c r="AA915" s="24"/>
      <c r="AB915" s="33"/>
      <c r="AC915" s="33"/>
      <c r="AD915" s="33"/>
    </row>
    <row r="916" ht="15.0" customHeight="1">
      <c r="A916" s="250" t="s">
        <v>5006</v>
      </c>
      <c r="B916" s="251" t="s">
        <v>1248</v>
      </c>
      <c r="C916" s="252" t="s">
        <v>1245</v>
      </c>
      <c r="D916" s="251" t="s">
        <v>5064</v>
      </c>
      <c r="E916" s="253" t="s">
        <v>1064</v>
      </c>
      <c r="F916" s="251">
        <v>100.0</v>
      </c>
      <c r="G916" s="250">
        <v>3.0</v>
      </c>
      <c r="H916" s="251">
        <v>8.0</v>
      </c>
      <c r="I916" s="250">
        <v>5.0</v>
      </c>
      <c r="J916" s="251">
        <v>3.0</v>
      </c>
      <c r="K916" s="250">
        <v>30.0</v>
      </c>
      <c r="L916" s="254">
        <f t="shared" si="9"/>
        <v>24</v>
      </c>
      <c r="M916" s="255">
        <v>3.0</v>
      </c>
      <c r="N916" s="256">
        <v>5.0</v>
      </c>
      <c r="O916" s="257">
        <f t="shared" si="10"/>
        <v>5</v>
      </c>
      <c r="P916" s="24"/>
      <c r="Q916" s="258"/>
      <c r="R916" s="259"/>
      <c r="S916" s="258"/>
      <c r="T916" s="260"/>
      <c r="U916" s="24"/>
      <c r="V916" s="258"/>
      <c r="W916" s="24"/>
      <c r="X916" s="261"/>
      <c r="Y916" s="262">
        <v>1.0</v>
      </c>
      <c r="Z916" s="262">
        <v>1.0</v>
      </c>
      <c r="AA916" s="24"/>
      <c r="AB916" s="33"/>
      <c r="AC916" s="33"/>
      <c r="AD916" s="33"/>
    </row>
    <row r="917" ht="15.0" customHeight="1">
      <c r="A917" s="250" t="s">
        <v>5006</v>
      </c>
      <c r="B917" s="251" t="s">
        <v>1311</v>
      </c>
      <c r="C917" s="252" t="s">
        <v>1300</v>
      </c>
      <c r="D917" s="274" t="s">
        <v>622</v>
      </c>
      <c r="E917" s="253" t="s">
        <v>1056</v>
      </c>
      <c r="F917" s="274">
        <v>100.0</v>
      </c>
      <c r="G917" s="250">
        <v>3.0</v>
      </c>
      <c r="H917" s="251">
        <v>3.0</v>
      </c>
      <c r="I917" s="250">
        <v>7.0</v>
      </c>
      <c r="J917" s="251">
        <v>3.0</v>
      </c>
      <c r="K917" s="250">
        <v>130.0</v>
      </c>
      <c r="L917" s="254">
        <f t="shared" si="9"/>
        <v>24</v>
      </c>
      <c r="M917" s="255">
        <v>3.0</v>
      </c>
      <c r="N917" s="256">
        <v>3.0</v>
      </c>
      <c r="O917" s="257">
        <f t="shared" si="10"/>
        <v>26</v>
      </c>
      <c r="P917" s="24"/>
      <c r="Q917" s="258"/>
      <c r="R917" s="259"/>
      <c r="S917" s="258"/>
      <c r="T917" s="260"/>
      <c r="U917" s="24"/>
      <c r="V917" s="258"/>
      <c r="W917" s="24"/>
      <c r="X917" s="261"/>
      <c r="Y917" s="262">
        <v>1.0</v>
      </c>
      <c r="Z917" s="262">
        <v>1.0</v>
      </c>
      <c r="AA917" s="24"/>
      <c r="AB917" s="33"/>
      <c r="AC917" s="33"/>
      <c r="AD917" s="33"/>
    </row>
    <row r="918" ht="15.0" customHeight="1">
      <c r="A918" s="263" t="s">
        <v>5006</v>
      </c>
      <c r="B918" s="264" t="s">
        <v>1492</v>
      </c>
      <c r="C918" s="265" t="s">
        <v>613</v>
      </c>
      <c r="D918" s="264" t="s">
        <v>5069</v>
      </c>
      <c r="E918" s="266" t="s">
        <v>929</v>
      </c>
      <c r="F918" s="264">
        <v>110.0</v>
      </c>
      <c r="G918" s="263">
        <v>5.0</v>
      </c>
      <c r="H918" s="264">
        <v>4.0</v>
      </c>
      <c r="I918" s="275">
        <v>3.0</v>
      </c>
      <c r="J918" s="264">
        <v>4.0</v>
      </c>
      <c r="K918" s="263">
        <v>100.0</v>
      </c>
      <c r="L918" s="267">
        <f t="shared" si="9"/>
        <v>24</v>
      </c>
      <c r="M918" s="268">
        <v>4.0</v>
      </c>
      <c r="N918" s="269">
        <v>5.0</v>
      </c>
      <c r="O918" s="270">
        <f t="shared" si="10"/>
        <v>15</v>
      </c>
      <c r="P918" s="24"/>
      <c r="Q918" s="271"/>
      <c r="R918" s="272"/>
      <c r="S918" s="271"/>
      <c r="T918" s="273"/>
      <c r="U918" s="24"/>
      <c r="V918" s="271"/>
      <c r="W918" s="24"/>
      <c r="X918" s="261"/>
      <c r="Y918" s="262">
        <v>1.0</v>
      </c>
      <c r="Z918" s="262">
        <v>1.0</v>
      </c>
      <c r="AA918" s="24"/>
      <c r="AB918" s="33"/>
      <c r="AC918" s="33"/>
      <c r="AD918" s="33"/>
    </row>
    <row r="919" ht="15.0" customHeight="1">
      <c r="A919" s="263" t="s">
        <v>5006</v>
      </c>
      <c r="B919" s="264" t="s">
        <v>1575</v>
      </c>
      <c r="C919" s="265" t="s">
        <v>690</v>
      </c>
      <c r="D919" s="264" t="s">
        <v>5072</v>
      </c>
      <c r="E919" s="266" t="s">
        <v>531</v>
      </c>
      <c r="F919" s="264">
        <v>100.0</v>
      </c>
      <c r="G919" s="263">
        <v>7.0</v>
      </c>
      <c r="H919" s="264">
        <v>5.0</v>
      </c>
      <c r="I919" s="263">
        <v>3.0</v>
      </c>
      <c r="J919" s="264">
        <v>3.0</v>
      </c>
      <c r="K919" s="263">
        <v>105.0</v>
      </c>
      <c r="L919" s="267">
        <f t="shared" si="9"/>
        <v>25</v>
      </c>
      <c r="M919" s="268">
        <v>3.0</v>
      </c>
      <c r="N919" s="269">
        <v>4.0</v>
      </c>
      <c r="O919" s="270">
        <f t="shared" si="10"/>
        <v>17</v>
      </c>
      <c r="P919" s="24"/>
      <c r="Q919" s="271"/>
      <c r="R919" s="272"/>
      <c r="S919" s="271"/>
      <c r="T919" s="273"/>
      <c r="U919" s="24"/>
      <c r="V919" s="271"/>
      <c r="W919" s="24"/>
      <c r="X919" s="261"/>
      <c r="Y919" s="262">
        <v>1.0</v>
      </c>
      <c r="Z919" s="262">
        <v>1.0</v>
      </c>
      <c r="AA919" s="24"/>
      <c r="AB919" s="33"/>
      <c r="AC919" s="33"/>
      <c r="AD919" s="33"/>
    </row>
    <row r="920" ht="15.0" customHeight="1">
      <c r="A920" s="263" t="s">
        <v>5006</v>
      </c>
      <c r="B920" s="264" t="s">
        <v>1595</v>
      </c>
      <c r="C920" s="265" t="s">
        <v>3111</v>
      </c>
      <c r="D920" s="264" t="s">
        <v>3891</v>
      </c>
      <c r="E920" s="266" t="s">
        <v>890</v>
      </c>
      <c r="F920" s="264">
        <v>100.0</v>
      </c>
      <c r="G920" s="263">
        <v>7.0</v>
      </c>
      <c r="H920" s="264">
        <v>4.0</v>
      </c>
      <c r="I920" s="263">
        <v>3.0</v>
      </c>
      <c r="J920" s="264">
        <v>5.0</v>
      </c>
      <c r="K920" s="263">
        <v>81.0</v>
      </c>
      <c r="L920" s="267">
        <f t="shared" si="9"/>
        <v>25</v>
      </c>
      <c r="M920" s="268">
        <v>6.0</v>
      </c>
      <c r="N920" s="269">
        <v>7.0</v>
      </c>
      <c r="O920" s="270">
        <f t="shared" si="10"/>
        <v>10</v>
      </c>
      <c r="P920" s="24"/>
      <c r="Q920" s="271"/>
      <c r="R920" s="272"/>
      <c r="S920" s="271"/>
      <c r="T920" s="273"/>
      <c r="U920" s="24"/>
      <c r="V920" s="271"/>
      <c r="W920" s="24"/>
      <c r="X920" s="261"/>
      <c r="Y920" s="262">
        <v>1.0</v>
      </c>
      <c r="Z920" s="262">
        <v>1.0</v>
      </c>
      <c r="AA920" s="24"/>
      <c r="AB920" s="33"/>
      <c r="AC920" s="33"/>
      <c r="AD920" s="33"/>
    </row>
    <row r="921" ht="15.0" customHeight="1">
      <c r="A921" s="250" t="s">
        <v>5006</v>
      </c>
      <c r="B921" s="251" t="s">
        <v>1662</v>
      </c>
      <c r="C921" s="252" t="s">
        <v>1663</v>
      </c>
      <c r="D921" s="251" t="s">
        <v>5075</v>
      </c>
      <c r="E921" s="253" t="s">
        <v>1179</v>
      </c>
      <c r="F921" s="251">
        <v>100.0</v>
      </c>
      <c r="G921" s="250">
        <v>5.0</v>
      </c>
      <c r="H921" s="251">
        <v>3.0</v>
      </c>
      <c r="I921" s="250">
        <v>3.0</v>
      </c>
      <c r="J921" s="251">
        <v>3.0</v>
      </c>
      <c r="K921" s="250">
        <v>150.0</v>
      </c>
      <c r="L921" s="254">
        <f t="shared" si="9"/>
        <v>23</v>
      </c>
      <c r="M921" s="255">
        <v>4.0</v>
      </c>
      <c r="N921" s="256">
        <v>4.0</v>
      </c>
      <c r="O921" s="257">
        <f t="shared" si="10"/>
        <v>30</v>
      </c>
      <c r="P921" s="24"/>
      <c r="Q921" s="258"/>
      <c r="R921" s="259"/>
      <c r="S921" s="258"/>
      <c r="T921" s="260"/>
      <c r="U921" s="24"/>
      <c r="V921" s="258"/>
      <c r="W921" s="24"/>
      <c r="X921" s="261"/>
      <c r="Y921" s="262">
        <v>1.0</v>
      </c>
      <c r="Z921" s="262">
        <v>1.0</v>
      </c>
      <c r="AA921" s="24"/>
      <c r="AB921" s="33"/>
      <c r="AC921" s="33"/>
      <c r="AD921" s="33"/>
    </row>
    <row r="922" ht="15.0" customHeight="1">
      <c r="A922" s="250" t="s">
        <v>5006</v>
      </c>
      <c r="B922" s="251" t="s">
        <v>5078</v>
      </c>
      <c r="C922" s="252" t="s">
        <v>3637</v>
      </c>
      <c r="D922" s="251" t="s">
        <v>5079</v>
      </c>
      <c r="E922" s="253" t="s">
        <v>1117</v>
      </c>
      <c r="F922" s="251">
        <v>110.0</v>
      </c>
      <c r="G922" s="250">
        <v>8.0</v>
      </c>
      <c r="H922" s="251">
        <v>4.0</v>
      </c>
      <c r="I922" s="250">
        <v>7.0</v>
      </c>
      <c r="J922" s="251">
        <v>4.0</v>
      </c>
      <c r="K922" s="250">
        <v>130.0</v>
      </c>
      <c r="L922" s="254">
        <f t="shared" si="9"/>
        <v>32</v>
      </c>
      <c r="M922" s="255">
        <v>4.0</v>
      </c>
      <c r="N922" s="256">
        <v>5.0</v>
      </c>
      <c r="O922" s="257">
        <f t="shared" si="10"/>
        <v>26</v>
      </c>
      <c r="P922" s="24"/>
      <c r="Q922" s="258"/>
      <c r="R922" s="259"/>
      <c r="S922" s="258"/>
      <c r="T922" s="260"/>
      <c r="U922" s="24"/>
      <c r="V922" s="258"/>
      <c r="W922" s="24"/>
      <c r="X922" s="261"/>
      <c r="Y922" s="262">
        <v>1.0</v>
      </c>
      <c r="Z922" s="262">
        <v>1.0</v>
      </c>
      <c r="AA922" s="24"/>
      <c r="AB922" s="33"/>
      <c r="AC922" s="33"/>
      <c r="AD922" s="33"/>
    </row>
    <row r="923" ht="15.0" customHeight="1">
      <c r="A923" s="250" t="s">
        <v>5006</v>
      </c>
      <c r="B923" s="251" t="s">
        <v>5082</v>
      </c>
      <c r="C923" s="252" t="s">
        <v>620</v>
      </c>
      <c r="D923" s="251" t="s">
        <v>5079</v>
      </c>
      <c r="E923" s="253" t="s">
        <v>803</v>
      </c>
      <c r="F923" s="251">
        <v>110.0</v>
      </c>
      <c r="G923" s="250">
        <v>6.0</v>
      </c>
      <c r="H923" s="251">
        <v>3.0</v>
      </c>
      <c r="I923" s="250">
        <v>9.0</v>
      </c>
      <c r="J923" s="251">
        <v>5.0</v>
      </c>
      <c r="K923" s="250">
        <v>140.0</v>
      </c>
      <c r="L923" s="254">
        <f t="shared" si="9"/>
        <v>33</v>
      </c>
      <c r="M923" s="255">
        <v>3.0</v>
      </c>
      <c r="N923" s="256">
        <v>3.0</v>
      </c>
      <c r="O923" s="257">
        <f t="shared" si="10"/>
        <v>30</v>
      </c>
      <c r="P923" s="24"/>
      <c r="Q923" s="258"/>
      <c r="R923" s="259"/>
      <c r="S923" s="258"/>
      <c r="T923" s="260"/>
      <c r="U923" s="24"/>
      <c r="V923" s="258"/>
      <c r="W923" s="24"/>
      <c r="X923" s="261"/>
      <c r="Y923" s="262">
        <v>1.0</v>
      </c>
      <c r="Z923" s="262">
        <v>1.0</v>
      </c>
      <c r="AA923" s="24"/>
      <c r="AB923" s="33"/>
      <c r="AC923" s="33"/>
      <c r="AD923" s="33"/>
    </row>
    <row r="924" ht="15.0" customHeight="1">
      <c r="A924" s="263" t="s">
        <v>5006</v>
      </c>
      <c r="B924" s="264" t="s">
        <v>2061</v>
      </c>
      <c r="C924" s="265" t="s">
        <v>4845</v>
      </c>
      <c r="D924" s="264" t="s">
        <v>5085</v>
      </c>
      <c r="E924" s="266" t="s">
        <v>890</v>
      </c>
      <c r="F924" s="264">
        <v>100.0</v>
      </c>
      <c r="G924" s="263">
        <v>3.0</v>
      </c>
      <c r="H924" s="264">
        <v>4.0</v>
      </c>
      <c r="I924" s="263">
        <v>7.0</v>
      </c>
      <c r="J924" s="264">
        <v>4.0</v>
      </c>
      <c r="K924" s="263">
        <v>45.0</v>
      </c>
      <c r="L924" s="267">
        <f t="shared" si="9"/>
        <v>23</v>
      </c>
      <c r="M924" s="268">
        <v>3.0</v>
      </c>
      <c r="N924" s="269">
        <v>4.0</v>
      </c>
      <c r="O924" s="270">
        <f t="shared" si="10"/>
        <v>5</v>
      </c>
      <c r="P924" s="24"/>
      <c r="Q924" s="271"/>
      <c r="R924" s="272"/>
      <c r="S924" s="271"/>
      <c r="T924" s="273"/>
      <c r="U924" s="24"/>
      <c r="V924" s="271"/>
      <c r="W924" s="24"/>
      <c r="X924" s="261"/>
      <c r="Y924" s="262">
        <v>1.0</v>
      </c>
      <c r="Z924" s="262">
        <v>1.0</v>
      </c>
      <c r="AA924" s="24"/>
      <c r="AB924" s="33"/>
      <c r="AC924" s="33"/>
      <c r="AD924" s="33"/>
    </row>
    <row r="925" ht="15.0" customHeight="1">
      <c r="A925" s="263" t="s">
        <v>5006</v>
      </c>
      <c r="B925" s="264" t="s">
        <v>2313</v>
      </c>
      <c r="C925" s="265" t="s">
        <v>2377</v>
      </c>
      <c r="D925" s="264" t="s">
        <v>5088</v>
      </c>
      <c r="E925" s="266" t="s">
        <v>1028</v>
      </c>
      <c r="F925" s="264">
        <v>100.0</v>
      </c>
      <c r="G925" s="263">
        <v>5.0</v>
      </c>
      <c r="H925" s="264">
        <v>10.0</v>
      </c>
      <c r="I925" s="263">
        <v>2.0</v>
      </c>
      <c r="J925" s="264">
        <v>3.0</v>
      </c>
      <c r="K925" s="263">
        <v>30.0</v>
      </c>
      <c r="L925" s="267">
        <f t="shared" si="9"/>
        <v>25</v>
      </c>
      <c r="M925" s="268">
        <v>7.0</v>
      </c>
      <c r="N925" s="269">
        <v>10.0</v>
      </c>
      <c r="O925" s="270">
        <f t="shared" si="10"/>
        <v>5</v>
      </c>
      <c r="P925" s="24"/>
      <c r="Q925" s="271"/>
      <c r="R925" s="272"/>
      <c r="S925" s="271"/>
      <c r="T925" s="273"/>
      <c r="U925" s="24"/>
      <c r="V925" s="271"/>
      <c r="W925" s="24"/>
      <c r="X925" s="261"/>
      <c r="Y925" s="262">
        <v>1.0</v>
      </c>
      <c r="Z925" s="262">
        <v>1.0</v>
      </c>
      <c r="AA925" s="24"/>
      <c r="AB925" s="33"/>
      <c r="AC925" s="33"/>
      <c r="AD925" s="33"/>
    </row>
    <row r="926" ht="15.0" customHeight="1">
      <c r="A926" s="263" t="s">
        <v>5006</v>
      </c>
      <c r="B926" s="264" t="s">
        <v>2301</v>
      </c>
      <c r="C926" s="265" t="s">
        <v>2344</v>
      </c>
      <c r="D926" s="264" t="s">
        <v>5090</v>
      </c>
      <c r="E926" s="266" t="s">
        <v>1167</v>
      </c>
      <c r="F926" s="264">
        <v>100.0</v>
      </c>
      <c r="G926" s="263">
        <v>6.0</v>
      </c>
      <c r="H926" s="276">
        <v>6.0</v>
      </c>
      <c r="I926" s="263">
        <v>3.0</v>
      </c>
      <c r="J926" s="264">
        <v>4.0</v>
      </c>
      <c r="K926" s="263">
        <v>75.0</v>
      </c>
      <c r="L926" s="267">
        <f t="shared" si="9"/>
        <v>25</v>
      </c>
      <c r="M926" s="268">
        <v>3.0</v>
      </c>
      <c r="N926" s="269">
        <v>5.0</v>
      </c>
      <c r="O926" s="270">
        <f t="shared" si="10"/>
        <v>9</v>
      </c>
      <c r="P926" s="24"/>
      <c r="Q926" s="271"/>
      <c r="R926" s="272"/>
      <c r="S926" s="271"/>
      <c r="T926" s="273"/>
      <c r="U926" s="24"/>
      <c r="V926" s="271"/>
      <c r="W926" s="24"/>
      <c r="X926" s="261"/>
      <c r="Y926" s="262">
        <v>1.0</v>
      </c>
      <c r="Z926" s="262">
        <v>1.0</v>
      </c>
      <c r="AA926" s="24"/>
      <c r="AB926" s="33"/>
      <c r="AC926" s="33"/>
      <c r="AD926" s="33"/>
    </row>
    <row r="927" ht="15.0" customHeight="1">
      <c r="A927" s="250" t="s">
        <v>5006</v>
      </c>
      <c r="B927" s="251" t="s">
        <v>2234</v>
      </c>
      <c r="C927" s="252" t="s">
        <v>2412</v>
      </c>
      <c r="D927" s="251" t="s">
        <v>5095</v>
      </c>
      <c r="E927" s="253" t="s">
        <v>1079</v>
      </c>
      <c r="F927" s="251">
        <v>100.0</v>
      </c>
      <c r="G927" s="250">
        <v>8.0</v>
      </c>
      <c r="H927" s="251">
        <v>4.0</v>
      </c>
      <c r="I927" s="250">
        <v>2.0</v>
      </c>
      <c r="J927" s="251">
        <v>4.0</v>
      </c>
      <c r="K927" s="250">
        <v>75.0</v>
      </c>
      <c r="L927" s="254">
        <f t="shared" si="9"/>
        <v>24</v>
      </c>
      <c r="M927" s="255">
        <v>3.0</v>
      </c>
      <c r="N927" s="256">
        <v>4.0</v>
      </c>
      <c r="O927" s="257">
        <f t="shared" si="10"/>
        <v>9</v>
      </c>
      <c r="P927" s="24"/>
      <c r="Q927" s="258"/>
      <c r="R927" s="259"/>
      <c r="S927" s="258"/>
      <c r="T927" s="260"/>
      <c r="U927" s="24"/>
      <c r="V927" s="258"/>
      <c r="W927" s="24"/>
      <c r="X927" s="261"/>
      <c r="Y927" s="262">
        <v>1.0</v>
      </c>
      <c r="Z927" s="262">
        <v>1.0</v>
      </c>
      <c r="AA927" s="24"/>
      <c r="AB927" s="33"/>
      <c r="AC927" s="33"/>
      <c r="AD927" s="33"/>
    </row>
    <row r="928" ht="15.0" customHeight="1">
      <c r="A928" s="250" t="s">
        <v>5006</v>
      </c>
      <c r="B928" s="251" t="s">
        <v>2237</v>
      </c>
      <c r="C928" s="252" t="s">
        <v>2541</v>
      </c>
      <c r="D928" s="251" t="s">
        <v>5097</v>
      </c>
      <c r="E928" s="253" t="s">
        <v>537</v>
      </c>
      <c r="F928" s="251">
        <v>100.0</v>
      </c>
      <c r="G928" s="250">
        <v>3.0</v>
      </c>
      <c r="H928" s="251">
        <v>3.0</v>
      </c>
      <c r="I928" s="277">
        <v>6.0</v>
      </c>
      <c r="J928" s="251">
        <v>3.0</v>
      </c>
      <c r="K928" s="250">
        <v>115.0</v>
      </c>
      <c r="L928" s="254">
        <f t="shared" si="9"/>
        <v>22</v>
      </c>
      <c r="M928" s="255">
        <v>4.0</v>
      </c>
      <c r="N928" s="256">
        <v>4.0</v>
      </c>
      <c r="O928" s="257">
        <f t="shared" si="10"/>
        <v>20</v>
      </c>
      <c r="P928" s="24"/>
      <c r="Q928" s="258"/>
      <c r="R928" s="259"/>
      <c r="S928" s="258"/>
      <c r="T928" s="260"/>
      <c r="U928" s="24"/>
      <c r="V928" s="258"/>
      <c r="W928" s="24"/>
      <c r="X928" s="261"/>
      <c r="Y928" s="262">
        <v>1.0</v>
      </c>
      <c r="Z928" s="262">
        <v>1.0</v>
      </c>
      <c r="AA928" s="24"/>
      <c r="AB928" s="33"/>
      <c r="AC928" s="33"/>
      <c r="AD928" s="33"/>
    </row>
    <row r="929" ht="15.0" customHeight="1">
      <c r="A929" s="250" t="s">
        <v>5006</v>
      </c>
      <c r="B929" s="251" t="s">
        <v>2320</v>
      </c>
      <c r="C929" s="252" t="s">
        <v>2787</v>
      </c>
      <c r="D929" s="251" t="s">
        <v>5100</v>
      </c>
      <c r="E929" s="253" t="s">
        <v>1037</v>
      </c>
      <c r="F929" s="251">
        <v>110.0</v>
      </c>
      <c r="G929" s="250">
        <v>7.0</v>
      </c>
      <c r="H929" s="251">
        <v>6.0</v>
      </c>
      <c r="I929" s="250">
        <v>3.0</v>
      </c>
      <c r="J929" s="251">
        <v>5.0</v>
      </c>
      <c r="K929" s="250">
        <v>71.0</v>
      </c>
      <c r="L929" s="254">
        <f t="shared" si="9"/>
        <v>28</v>
      </c>
      <c r="M929" s="255">
        <v>4.0</v>
      </c>
      <c r="N929" s="256">
        <v>6.0</v>
      </c>
      <c r="O929" s="257">
        <f t="shared" si="10"/>
        <v>8</v>
      </c>
      <c r="P929" s="24"/>
      <c r="Q929" s="258"/>
      <c r="R929" s="259"/>
      <c r="S929" s="258"/>
      <c r="T929" s="260"/>
      <c r="U929" s="24"/>
      <c r="V929" s="258"/>
      <c r="W929" s="24"/>
      <c r="X929" s="261"/>
      <c r="Y929" s="262">
        <v>1.0</v>
      </c>
      <c r="Z929" s="262">
        <v>1.0</v>
      </c>
      <c r="AA929" s="24"/>
      <c r="AB929" s="33"/>
      <c r="AC929" s="33"/>
      <c r="AD929" s="33"/>
    </row>
    <row r="930" ht="15.0" customHeight="1">
      <c r="A930" s="263" t="s">
        <v>5006</v>
      </c>
      <c r="B930" s="264" t="s">
        <v>2297</v>
      </c>
      <c r="C930" s="265" t="s">
        <v>1392</v>
      </c>
      <c r="D930" s="264" t="s">
        <v>5103</v>
      </c>
      <c r="E930" s="266" t="s">
        <v>5104</v>
      </c>
      <c r="F930" s="264">
        <v>100.0</v>
      </c>
      <c r="G930" s="263">
        <v>4.0</v>
      </c>
      <c r="H930" s="264">
        <v>3.0</v>
      </c>
      <c r="I930" s="263">
        <v>6.0</v>
      </c>
      <c r="J930" s="264">
        <v>3.0</v>
      </c>
      <c r="K930" s="263">
        <v>145.0</v>
      </c>
      <c r="L930" s="267">
        <f t="shared" si="9"/>
        <v>25</v>
      </c>
      <c r="M930" s="268">
        <v>3.0</v>
      </c>
      <c r="N930" s="269">
        <v>4.0</v>
      </c>
      <c r="O930" s="270">
        <f t="shared" si="10"/>
        <v>30</v>
      </c>
      <c r="P930" s="24"/>
      <c r="Q930" s="271"/>
      <c r="R930" s="272"/>
      <c r="S930" s="271"/>
      <c r="T930" s="273"/>
      <c r="U930" s="24"/>
      <c r="V930" s="271"/>
      <c r="W930" s="24"/>
      <c r="X930" s="261"/>
      <c r="Y930" s="262">
        <v>1.0</v>
      </c>
      <c r="Z930" s="262">
        <v>1.0</v>
      </c>
      <c r="AA930" s="24"/>
      <c r="AB930" s="33"/>
      <c r="AC930" s="33"/>
      <c r="AD930" s="33"/>
    </row>
    <row r="931" ht="15.0" customHeight="1">
      <c r="A931" s="263" t="s">
        <v>5006</v>
      </c>
      <c r="B931" s="264" t="s">
        <v>2188</v>
      </c>
      <c r="C931" s="265" t="s">
        <v>2831</v>
      </c>
      <c r="D931" s="264" t="s">
        <v>5105</v>
      </c>
      <c r="E931" s="266" t="s">
        <v>1101</v>
      </c>
      <c r="F931" s="264">
        <v>100.0</v>
      </c>
      <c r="G931" s="263">
        <v>7.0</v>
      </c>
      <c r="H931" s="264">
        <v>3.0</v>
      </c>
      <c r="I931" s="263">
        <v>5.0</v>
      </c>
      <c r="J931" s="264">
        <v>3.0</v>
      </c>
      <c r="K931" s="263">
        <v>100.0</v>
      </c>
      <c r="L931" s="267">
        <f t="shared" si="9"/>
        <v>25</v>
      </c>
      <c r="M931" s="268">
        <v>3.0</v>
      </c>
      <c r="N931" s="269">
        <v>4.0</v>
      </c>
      <c r="O931" s="270">
        <f t="shared" si="10"/>
        <v>15</v>
      </c>
      <c r="P931" s="24"/>
      <c r="Q931" s="271"/>
      <c r="R931" s="272"/>
      <c r="S931" s="271"/>
      <c r="T931" s="273"/>
      <c r="U931" s="24"/>
      <c r="V931" s="271"/>
      <c r="W931" s="24"/>
      <c r="X931" s="261"/>
      <c r="Y931" s="262">
        <v>1.0</v>
      </c>
      <c r="Z931" s="262">
        <v>1.0</v>
      </c>
      <c r="AA931" s="24"/>
      <c r="AB931" s="33"/>
      <c r="AC931" s="33"/>
      <c r="AD931" s="33"/>
    </row>
    <row r="932" ht="15.0" customHeight="1">
      <c r="A932" s="263" t="s">
        <v>5006</v>
      </c>
      <c r="B932" s="264" t="s">
        <v>2317</v>
      </c>
      <c r="C932" s="265" t="s">
        <v>2197</v>
      </c>
      <c r="D932" s="264" t="s">
        <v>5108</v>
      </c>
      <c r="E932" s="266" t="s">
        <v>1072</v>
      </c>
      <c r="F932" s="264">
        <v>110.0</v>
      </c>
      <c r="G932" s="263">
        <v>6.0</v>
      </c>
      <c r="H932" s="264">
        <v>4.0</v>
      </c>
      <c r="I932" s="263">
        <v>3.0</v>
      </c>
      <c r="J932" s="264">
        <v>4.0</v>
      </c>
      <c r="K932" s="263">
        <v>70.0</v>
      </c>
      <c r="L932" s="267">
        <f t="shared" si="9"/>
        <v>24</v>
      </c>
      <c r="M932" s="268">
        <v>3.0</v>
      </c>
      <c r="N932" s="269">
        <v>5.0</v>
      </c>
      <c r="O932" s="270">
        <f t="shared" si="10"/>
        <v>8</v>
      </c>
      <c r="P932" s="24"/>
      <c r="Q932" s="271"/>
      <c r="R932" s="272"/>
      <c r="S932" s="271"/>
      <c r="T932" s="273"/>
      <c r="U932" s="24"/>
      <c r="V932" s="271"/>
      <c r="W932" s="24"/>
      <c r="X932" s="261"/>
      <c r="Y932" s="262">
        <v>1.0</v>
      </c>
      <c r="Z932" s="262">
        <v>1.0</v>
      </c>
      <c r="AA932" s="24"/>
      <c r="AB932" s="33"/>
      <c r="AC932" s="33"/>
      <c r="AD932" s="33"/>
    </row>
    <row r="933" ht="15.0" customHeight="1">
      <c r="A933" s="250" t="s">
        <v>5006</v>
      </c>
      <c r="B933" s="251" t="s">
        <v>2220</v>
      </c>
      <c r="C933" s="252" t="s">
        <v>1541</v>
      </c>
      <c r="D933" s="251" t="s">
        <v>5109</v>
      </c>
      <c r="E933" s="253" t="s">
        <v>943</v>
      </c>
      <c r="F933" s="251">
        <v>100.0</v>
      </c>
      <c r="G933" s="250">
        <v>3.0</v>
      </c>
      <c r="H933" s="251">
        <v>3.0</v>
      </c>
      <c r="I933" s="250">
        <v>7.0</v>
      </c>
      <c r="J933" s="251">
        <v>5.0</v>
      </c>
      <c r="K933" s="250">
        <v>100.0</v>
      </c>
      <c r="L933" s="254">
        <f t="shared" si="9"/>
        <v>25</v>
      </c>
      <c r="M933" s="255">
        <v>3.0</v>
      </c>
      <c r="N933" s="256">
        <v>3.0</v>
      </c>
      <c r="O933" s="257">
        <f t="shared" si="10"/>
        <v>15</v>
      </c>
      <c r="P933" s="24"/>
      <c r="Q933" s="258"/>
      <c r="R933" s="259"/>
      <c r="S933" s="258"/>
      <c r="T933" s="260"/>
      <c r="U933" s="24"/>
      <c r="V933" s="258"/>
      <c r="W933" s="24"/>
      <c r="X933" s="261"/>
      <c r="Y933" s="262">
        <v>1.0</v>
      </c>
      <c r="Z933" s="262">
        <v>1.0</v>
      </c>
      <c r="AA933" s="24"/>
      <c r="AB933" s="33"/>
      <c r="AC933" s="33"/>
      <c r="AD933" s="33"/>
    </row>
    <row r="934" ht="15.0" customHeight="1">
      <c r="A934" s="250" t="s">
        <v>5006</v>
      </c>
      <c r="B934" s="251" t="s">
        <v>2290</v>
      </c>
      <c r="C934" s="252" t="s">
        <v>3050</v>
      </c>
      <c r="D934" s="251" t="s">
        <v>5111</v>
      </c>
      <c r="E934" s="253" t="s">
        <v>859</v>
      </c>
      <c r="F934" s="251">
        <v>90.0</v>
      </c>
      <c r="G934" s="250">
        <v>3.0</v>
      </c>
      <c r="H934" s="251">
        <v>5.0</v>
      </c>
      <c r="I934" s="250">
        <v>3.0</v>
      </c>
      <c r="J934" s="251">
        <v>4.0</v>
      </c>
      <c r="K934" s="250">
        <v>20.0</v>
      </c>
      <c r="L934" s="254">
        <f t="shared" si="9"/>
        <v>18</v>
      </c>
      <c r="M934" s="255">
        <v>1.0</v>
      </c>
      <c r="N934" s="256">
        <v>5.0</v>
      </c>
      <c r="O934" s="255">
        <v>5.0</v>
      </c>
      <c r="P934" s="24"/>
      <c r="Q934" s="258"/>
      <c r="R934" s="259"/>
      <c r="S934" s="258"/>
      <c r="T934" s="260"/>
      <c r="U934" s="24"/>
      <c r="V934" s="258"/>
      <c r="W934" s="24"/>
      <c r="X934" s="261"/>
      <c r="Y934" s="262">
        <v>1.0</v>
      </c>
      <c r="Z934" s="262">
        <v>1.0</v>
      </c>
      <c r="AA934" s="24"/>
      <c r="AB934" s="33"/>
      <c r="AC934" s="33"/>
      <c r="AD934" s="33"/>
    </row>
    <row r="935" ht="15.0" customHeight="1">
      <c r="A935" s="250" t="s">
        <v>5006</v>
      </c>
      <c r="B935" s="251" t="s">
        <v>2265</v>
      </c>
      <c r="C935" s="252" t="s">
        <v>3057</v>
      </c>
      <c r="D935" s="251" t="s">
        <v>5113</v>
      </c>
      <c r="E935" s="253" t="s">
        <v>772</v>
      </c>
      <c r="F935" s="251">
        <v>90.0</v>
      </c>
      <c r="G935" s="250">
        <v>4.0</v>
      </c>
      <c r="H935" s="251">
        <v>5.0</v>
      </c>
      <c r="I935" s="250">
        <v>2.0</v>
      </c>
      <c r="J935" s="251">
        <v>3.0</v>
      </c>
      <c r="K935" s="250">
        <v>50.0</v>
      </c>
      <c r="L935" s="254">
        <f t="shared" si="9"/>
        <v>18</v>
      </c>
      <c r="M935" s="255">
        <v>2.0</v>
      </c>
      <c r="N935" s="256">
        <v>2.0</v>
      </c>
      <c r="O935" s="257">
        <f t="shared" ref="O935:O959" si="11">Min((Max((Round(((Power(CEILING((K935*1.15),1),2) / 870) * (Z935 /Y935)),0)),5)),30)</f>
        <v>5</v>
      </c>
      <c r="P935" s="24"/>
      <c r="Q935" s="258"/>
      <c r="R935" s="259"/>
      <c r="S935" s="258"/>
      <c r="T935" s="260"/>
      <c r="U935" s="24"/>
      <c r="V935" s="258"/>
      <c r="W935" s="24"/>
      <c r="X935" s="261"/>
      <c r="Y935" s="262">
        <v>1.0</v>
      </c>
      <c r="Z935" s="262">
        <v>1.0</v>
      </c>
      <c r="AA935" s="24"/>
      <c r="AB935" s="33"/>
      <c r="AC935" s="33"/>
      <c r="AD935" s="33"/>
    </row>
    <row r="936" ht="15.0" customHeight="1">
      <c r="A936" s="263" t="s">
        <v>5006</v>
      </c>
      <c r="B936" s="264" t="s">
        <v>2162</v>
      </c>
      <c r="C936" s="265" t="s">
        <v>626</v>
      </c>
      <c r="D936" s="264" t="s">
        <v>5117</v>
      </c>
      <c r="E936" s="266" t="s">
        <v>691</v>
      </c>
      <c r="F936" s="264">
        <v>100.0</v>
      </c>
      <c r="G936" s="275">
        <v>6.0</v>
      </c>
      <c r="H936" s="264">
        <v>10.0</v>
      </c>
      <c r="I936" s="275">
        <v>3.0</v>
      </c>
      <c r="J936" s="264">
        <v>3.0</v>
      </c>
      <c r="K936" s="263">
        <v>50.0</v>
      </c>
      <c r="L936" s="267">
        <f t="shared" si="9"/>
        <v>27</v>
      </c>
      <c r="M936" s="268">
        <v>4.0</v>
      </c>
      <c r="N936" s="269">
        <v>8.0</v>
      </c>
      <c r="O936" s="270">
        <f t="shared" si="11"/>
        <v>5</v>
      </c>
      <c r="P936" s="24"/>
      <c r="Q936" s="271"/>
      <c r="R936" s="272"/>
      <c r="S936" s="271"/>
      <c r="T936" s="273"/>
      <c r="U936" s="24"/>
      <c r="V936" s="271"/>
      <c r="W936" s="24"/>
      <c r="X936" s="261"/>
      <c r="Y936" s="262">
        <v>1.0</v>
      </c>
      <c r="Z936" s="262">
        <v>1.0</v>
      </c>
      <c r="AA936" s="24"/>
      <c r="AB936" s="33"/>
      <c r="AC936" s="33"/>
      <c r="AD936" s="33"/>
    </row>
    <row r="937" ht="15.0" customHeight="1">
      <c r="A937" s="263" t="s">
        <v>5006</v>
      </c>
      <c r="B937" s="264" t="s">
        <v>2268</v>
      </c>
      <c r="C937" s="265" t="s">
        <v>3637</v>
      </c>
      <c r="D937" s="264" t="s">
        <v>5120</v>
      </c>
      <c r="E937" s="266" t="s">
        <v>987</v>
      </c>
      <c r="F937" s="276">
        <v>100.0</v>
      </c>
      <c r="G937" s="263">
        <v>4.0</v>
      </c>
      <c r="H937" s="264">
        <v>3.0</v>
      </c>
      <c r="I937" s="263">
        <v>3.0</v>
      </c>
      <c r="J937" s="264">
        <v>3.0</v>
      </c>
      <c r="K937" s="263">
        <v>100.0</v>
      </c>
      <c r="L937" s="267">
        <f t="shared" si="9"/>
        <v>20</v>
      </c>
      <c r="M937" s="268">
        <v>3.0</v>
      </c>
      <c r="N937" s="269">
        <v>3.0</v>
      </c>
      <c r="O937" s="270">
        <f t="shared" si="11"/>
        <v>15</v>
      </c>
      <c r="P937" s="24"/>
      <c r="Q937" s="271"/>
      <c r="R937" s="272"/>
      <c r="S937" s="271"/>
      <c r="T937" s="273"/>
      <c r="U937" s="24"/>
      <c r="V937" s="271"/>
      <c r="W937" s="24"/>
      <c r="X937" s="261"/>
      <c r="Y937" s="262">
        <v>1.0</v>
      </c>
      <c r="Z937" s="262">
        <v>1.0</v>
      </c>
      <c r="AA937" s="24"/>
      <c r="AB937" s="33"/>
      <c r="AC937" s="33"/>
      <c r="AD937" s="33"/>
    </row>
    <row r="938" ht="15.0" customHeight="1">
      <c r="A938" s="263" t="s">
        <v>5006</v>
      </c>
      <c r="B938" s="264" t="s">
        <v>2262</v>
      </c>
      <c r="C938" s="265" t="s">
        <v>580</v>
      </c>
      <c r="D938" s="264" t="s">
        <v>5121</v>
      </c>
      <c r="E938" s="266" t="s">
        <v>806</v>
      </c>
      <c r="F938" s="264">
        <v>100.0</v>
      </c>
      <c r="G938" s="263">
        <v>3.0</v>
      </c>
      <c r="H938" s="264">
        <v>3.0</v>
      </c>
      <c r="I938" s="263">
        <v>5.0</v>
      </c>
      <c r="J938" s="264">
        <v>3.0</v>
      </c>
      <c r="K938" s="263">
        <v>135.0</v>
      </c>
      <c r="L938" s="267">
        <f t="shared" si="9"/>
        <v>22</v>
      </c>
      <c r="M938" s="268">
        <v>4.0</v>
      </c>
      <c r="N938" s="269">
        <v>3.0</v>
      </c>
      <c r="O938" s="270">
        <f t="shared" si="11"/>
        <v>28</v>
      </c>
      <c r="P938" s="24"/>
      <c r="Q938" s="271"/>
      <c r="R938" s="272"/>
      <c r="S938" s="271"/>
      <c r="T938" s="273"/>
      <c r="U938" s="24"/>
      <c r="V938" s="271"/>
      <c r="W938" s="24"/>
      <c r="X938" s="261"/>
      <c r="Y938" s="262">
        <v>1.0</v>
      </c>
      <c r="Z938" s="262">
        <v>1.0</v>
      </c>
      <c r="AA938" s="24"/>
      <c r="AB938" s="33"/>
      <c r="AC938" s="33"/>
      <c r="AD938" s="33"/>
    </row>
    <row r="939" ht="15.0" customHeight="1">
      <c r="A939" s="250" t="s">
        <v>5006</v>
      </c>
      <c r="B939" s="251" t="s">
        <v>2192</v>
      </c>
      <c r="C939" s="252" t="s">
        <v>3124</v>
      </c>
      <c r="D939" s="251" t="s">
        <v>5122</v>
      </c>
      <c r="E939" s="253" t="s">
        <v>885</v>
      </c>
      <c r="F939" s="251">
        <v>100.0</v>
      </c>
      <c r="G939" s="250">
        <v>5.0</v>
      </c>
      <c r="H939" s="251">
        <v>4.0</v>
      </c>
      <c r="I939" s="250">
        <v>6.0</v>
      </c>
      <c r="J939" s="251">
        <v>4.0</v>
      </c>
      <c r="K939" s="250">
        <v>20.0</v>
      </c>
      <c r="L939" s="254">
        <f t="shared" si="9"/>
        <v>23</v>
      </c>
      <c r="M939" s="255">
        <v>4.0</v>
      </c>
      <c r="N939" s="256">
        <v>7.0</v>
      </c>
      <c r="O939" s="257">
        <f t="shared" si="11"/>
        <v>5</v>
      </c>
      <c r="P939" s="24"/>
      <c r="Q939" s="258"/>
      <c r="R939" s="259"/>
      <c r="S939" s="258"/>
      <c r="T939" s="260"/>
      <c r="U939" s="24"/>
      <c r="V939" s="258"/>
      <c r="W939" s="24"/>
      <c r="X939" s="261"/>
      <c r="Y939" s="262">
        <v>1.0</v>
      </c>
      <c r="Z939" s="262">
        <v>1.0</v>
      </c>
      <c r="AA939" s="24"/>
      <c r="AB939" s="33"/>
      <c r="AC939" s="33"/>
      <c r="AD939" s="33"/>
    </row>
    <row r="940" ht="15.0" customHeight="1">
      <c r="A940" s="250" t="s">
        <v>5006</v>
      </c>
      <c r="B940" s="251" t="s">
        <v>2306</v>
      </c>
      <c r="C940" s="252" t="s">
        <v>3111</v>
      </c>
      <c r="D940" s="251" t="s">
        <v>5124</v>
      </c>
      <c r="E940" s="253" t="s">
        <v>1135</v>
      </c>
      <c r="F940" s="251">
        <v>100.0</v>
      </c>
      <c r="G940" s="277">
        <v>6.0</v>
      </c>
      <c r="H940" s="251">
        <v>3.0</v>
      </c>
      <c r="I940" s="250">
        <v>4.0</v>
      </c>
      <c r="J940" s="251">
        <v>3.0</v>
      </c>
      <c r="K940" s="250">
        <v>105.0</v>
      </c>
      <c r="L940" s="254">
        <f t="shared" si="9"/>
        <v>23</v>
      </c>
      <c r="M940" s="255">
        <v>4.0</v>
      </c>
      <c r="N940" s="256">
        <v>5.0</v>
      </c>
      <c r="O940" s="257">
        <f t="shared" si="11"/>
        <v>17</v>
      </c>
      <c r="P940" s="24"/>
      <c r="Q940" s="258"/>
      <c r="R940" s="259"/>
      <c r="S940" s="258"/>
      <c r="T940" s="260"/>
      <c r="U940" s="24"/>
      <c r="V940" s="258"/>
      <c r="W940" s="24"/>
      <c r="X940" s="261"/>
      <c r="Y940" s="262">
        <v>1.0</v>
      </c>
      <c r="Z940" s="262">
        <v>1.0</v>
      </c>
      <c r="AA940" s="24"/>
      <c r="AB940" s="33"/>
      <c r="AC940" s="33"/>
      <c r="AD940" s="33"/>
    </row>
    <row r="941" ht="15.0" customHeight="1">
      <c r="A941" s="250" t="s">
        <v>5006</v>
      </c>
      <c r="B941" s="251" t="s">
        <v>2169</v>
      </c>
      <c r="C941" s="252" t="s">
        <v>5126</v>
      </c>
      <c r="D941" s="251" t="s">
        <v>5128</v>
      </c>
      <c r="E941" s="253" t="s">
        <v>943</v>
      </c>
      <c r="F941" s="251">
        <v>100.0</v>
      </c>
      <c r="G941" s="250">
        <v>4.0</v>
      </c>
      <c r="H941" s="251">
        <v>4.0</v>
      </c>
      <c r="I941" s="250">
        <v>4.0</v>
      </c>
      <c r="J941" s="251">
        <v>4.0</v>
      </c>
      <c r="K941" s="250">
        <v>80.0</v>
      </c>
      <c r="L941" s="254">
        <f t="shared" si="9"/>
        <v>22</v>
      </c>
      <c r="M941" s="255">
        <v>3.0</v>
      </c>
      <c r="N941" s="256">
        <v>2.0</v>
      </c>
      <c r="O941" s="257">
        <f t="shared" si="11"/>
        <v>10</v>
      </c>
      <c r="P941" s="24"/>
      <c r="Q941" s="258"/>
      <c r="R941" s="259"/>
      <c r="S941" s="258"/>
      <c r="T941" s="260"/>
      <c r="U941" s="24"/>
      <c r="V941" s="258"/>
      <c r="W941" s="24"/>
      <c r="X941" s="261"/>
      <c r="Y941" s="262">
        <v>1.0</v>
      </c>
      <c r="Z941" s="262">
        <v>1.0</v>
      </c>
      <c r="AA941" s="24"/>
      <c r="AB941" s="33"/>
      <c r="AC941" s="33"/>
      <c r="AD941" s="33"/>
    </row>
    <row r="942" ht="15.0" customHeight="1">
      <c r="A942" s="263" t="s">
        <v>5006</v>
      </c>
      <c r="B942" s="264" t="s">
        <v>2178</v>
      </c>
      <c r="C942" s="265" t="s">
        <v>598</v>
      </c>
      <c r="D942" s="264" t="s">
        <v>5129</v>
      </c>
      <c r="E942" s="266" t="s">
        <v>968</v>
      </c>
      <c r="F942" s="264">
        <v>100.0</v>
      </c>
      <c r="G942" s="263">
        <v>7.0</v>
      </c>
      <c r="H942" s="264">
        <v>3.0</v>
      </c>
      <c r="I942" s="263">
        <v>3.0</v>
      </c>
      <c r="J942" s="264">
        <v>3.0</v>
      </c>
      <c r="K942" s="263">
        <v>75.0</v>
      </c>
      <c r="L942" s="267">
        <f t="shared" si="9"/>
        <v>22</v>
      </c>
      <c r="M942" s="268">
        <v>2.0</v>
      </c>
      <c r="N942" s="269">
        <v>2.0</v>
      </c>
      <c r="O942" s="270">
        <f t="shared" si="11"/>
        <v>9</v>
      </c>
      <c r="P942" s="24"/>
      <c r="Q942" s="271"/>
      <c r="R942" s="272"/>
      <c r="S942" s="271"/>
      <c r="T942" s="273"/>
      <c r="U942" s="24"/>
      <c r="V942" s="271"/>
      <c r="W942" s="24"/>
      <c r="X942" s="261"/>
      <c r="Y942" s="262">
        <v>1.0</v>
      </c>
      <c r="Z942" s="262">
        <v>1.0</v>
      </c>
      <c r="AA942" s="24"/>
      <c r="AB942" s="33"/>
      <c r="AC942" s="33"/>
      <c r="AD942" s="33"/>
    </row>
    <row r="943" ht="15.0" customHeight="1">
      <c r="A943" s="263" t="s">
        <v>5006</v>
      </c>
      <c r="B943" s="264" t="s">
        <v>2155</v>
      </c>
      <c r="C943" s="265" t="s">
        <v>566</v>
      </c>
      <c r="D943" s="264" t="s">
        <v>5132</v>
      </c>
      <c r="E943" s="266" t="s">
        <v>859</v>
      </c>
      <c r="F943" s="264">
        <v>100.0</v>
      </c>
      <c r="G943" s="263">
        <v>6.0</v>
      </c>
      <c r="H943" s="276">
        <v>3.0</v>
      </c>
      <c r="I943" s="263">
        <v>4.0</v>
      </c>
      <c r="J943" s="276">
        <v>3.0</v>
      </c>
      <c r="K943" s="263">
        <v>115.0</v>
      </c>
      <c r="L943" s="267">
        <f t="shared" si="9"/>
        <v>23</v>
      </c>
      <c r="M943" s="268">
        <v>3.0</v>
      </c>
      <c r="N943" s="269">
        <v>3.0</v>
      </c>
      <c r="O943" s="270">
        <f t="shared" si="11"/>
        <v>20</v>
      </c>
      <c r="P943" s="24"/>
      <c r="Q943" s="271"/>
      <c r="R943" s="272"/>
      <c r="S943" s="271"/>
      <c r="T943" s="273"/>
      <c r="U943" s="24"/>
      <c r="V943" s="271"/>
      <c r="W943" s="24"/>
      <c r="X943" s="261"/>
      <c r="Y943" s="262">
        <v>1.0</v>
      </c>
      <c r="Z943" s="262">
        <v>1.0</v>
      </c>
      <c r="AA943" s="24"/>
      <c r="AB943" s="33"/>
      <c r="AC943" s="33"/>
      <c r="AD943" s="33"/>
    </row>
    <row r="944" ht="15.0" customHeight="1">
      <c r="A944" s="263" t="s">
        <v>5006</v>
      </c>
      <c r="B944" s="264" t="s">
        <v>2227</v>
      </c>
      <c r="C944" s="265" t="s">
        <v>610</v>
      </c>
      <c r="D944" s="264" t="s">
        <v>5133</v>
      </c>
      <c r="E944" s="266" t="s">
        <v>1013</v>
      </c>
      <c r="F944" s="264">
        <v>100.0</v>
      </c>
      <c r="G944" s="263">
        <v>5.0</v>
      </c>
      <c r="H944" s="264">
        <v>3.0</v>
      </c>
      <c r="I944" s="263">
        <v>5.0</v>
      </c>
      <c r="J944" s="264">
        <v>3.0</v>
      </c>
      <c r="K944" s="263">
        <v>100.0</v>
      </c>
      <c r="L944" s="267">
        <f t="shared" si="9"/>
        <v>23</v>
      </c>
      <c r="M944" s="268">
        <v>4.0</v>
      </c>
      <c r="N944" s="269">
        <v>8.0</v>
      </c>
      <c r="O944" s="270">
        <f t="shared" si="11"/>
        <v>15</v>
      </c>
      <c r="P944" s="24"/>
      <c r="Q944" s="271"/>
      <c r="R944" s="272"/>
      <c r="S944" s="271"/>
      <c r="T944" s="273"/>
      <c r="U944" s="24"/>
      <c r="V944" s="271"/>
      <c r="W944" s="24"/>
      <c r="X944" s="261"/>
      <c r="Y944" s="262">
        <v>1.0</v>
      </c>
      <c r="Z944" s="262">
        <v>1.0</v>
      </c>
      <c r="AA944" s="24"/>
      <c r="AB944" s="33"/>
      <c r="AC944" s="33"/>
      <c r="AD944" s="33"/>
    </row>
    <row r="945" ht="15.0" customHeight="1">
      <c r="A945" s="250" t="s">
        <v>5006</v>
      </c>
      <c r="B945" s="251" t="s">
        <v>2294</v>
      </c>
      <c r="C945" s="252" t="s">
        <v>1712</v>
      </c>
      <c r="D945" s="251" t="s">
        <v>3891</v>
      </c>
      <c r="E945" s="253" t="s">
        <v>531</v>
      </c>
      <c r="F945" s="251">
        <v>100.0</v>
      </c>
      <c r="G945" s="250">
        <v>6.0</v>
      </c>
      <c r="H945" s="251">
        <v>5.0</v>
      </c>
      <c r="I945" s="250">
        <v>5.0</v>
      </c>
      <c r="J945" s="251">
        <v>3.0</v>
      </c>
      <c r="K945" s="250">
        <v>120.0</v>
      </c>
      <c r="L945" s="254">
        <f t="shared" si="9"/>
        <v>27</v>
      </c>
      <c r="M945" s="255">
        <v>4.0</v>
      </c>
      <c r="N945" s="256">
        <v>5.0</v>
      </c>
      <c r="O945" s="257">
        <f t="shared" si="11"/>
        <v>22</v>
      </c>
      <c r="P945" s="24"/>
      <c r="Q945" s="258"/>
      <c r="R945" s="259"/>
      <c r="S945" s="258"/>
      <c r="T945" s="260"/>
      <c r="U945" s="24"/>
      <c r="V945" s="258"/>
      <c r="W945" s="24"/>
      <c r="X945" s="261"/>
      <c r="Y945" s="262">
        <v>1.0</v>
      </c>
      <c r="Z945" s="262">
        <v>1.0</v>
      </c>
      <c r="AA945" s="24"/>
      <c r="AB945" s="33"/>
      <c r="AC945" s="33"/>
      <c r="AD945" s="33"/>
    </row>
    <row r="946" ht="15.0" customHeight="1">
      <c r="A946" s="250" t="s">
        <v>5006</v>
      </c>
      <c r="B946" s="251" t="s">
        <v>2272</v>
      </c>
      <c r="C946" s="252" t="s">
        <v>3315</v>
      </c>
      <c r="D946" s="251" t="s">
        <v>5136</v>
      </c>
      <c r="E946" s="253" t="s">
        <v>1179</v>
      </c>
      <c r="F946" s="251">
        <v>100.0</v>
      </c>
      <c r="G946" s="250">
        <v>6.0</v>
      </c>
      <c r="H946" s="251">
        <v>6.0</v>
      </c>
      <c r="I946" s="250">
        <v>4.0</v>
      </c>
      <c r="J946" s="251">
        <v>4.0</v>
      </c>
      <c r="K946" s="250">
        <v>110.0</v>
      </c>
      <c r="L946" s="254">
        <f t="shared" si="9"/>
        <v>27</v>
      </c>
      <c r="M946" s="255">
        <v>4.0</v>
      </c>
      <c r="N946" s="256">
        <v>11.0</v>
      </c>
      <c r="O946" s="257">
        <f t="shared" si="11"/>
        <v>19</v>
      </c>
      <c r="P946" s="24"/>
      <c r="Q946" s="258"/>
      <c r="R946" s="259"/>
      <c r="S946" s="258"/>
      <c r="T946" s="260"/>
      <c r="U946" s="24"/>
      <c r="V946" s="258"/>
      <c r="W946" s="24"/>
      <c r="X946" s="261"/>
      <c r="Y946" s="262">
        <v>1.0</v>
      </c>
      <c r="Z946" s="262">
        <v>1.0</v>
      </c>
      <c r="AA946" s="24"/>
      <c r="AB946" s="33"/>
      <c r="AC946" s="33"/>
      <c r="AD946" s="33"/>
    </row>
    <row r="947" ht="15.0" customHeight="1">
      <c r="A947" s="250" t="s">
        <v>5006</v>
      </c>
      <c r="B947" s="251" t="s">
        <v>2244</v>
      </c>
      <c r="C947" s="252" t="s">
        <v>3328</v>
      </c>
      <c r="D947" s="251" t="s">
        <v>824</v>
      </c>
      <c r="E947" s="253" t="s">
        <v>824</v>
      </c>
      <c r="F947" s="251">
        <v>100.0</v>
      </c>
      <c r="G947" s="250">
        <v>4.0</v>
      </c>
      <c r="H947" s="251">
        <v>5.0</v>
      </c>
      <c r="I947" s="277">
        <v>6.0</v>
      </c>
      <c r="J947" s="251">
        <v>6.0</v>
      </c>
      <c r="K947" s="250">
        <v>110.0</v>
      </c>
      <c r="L947" s="254">
        <f t="shared" si="9"/>
        <v>28</v>
      </c>
      <c r="M947" s="255">
        <v>3.0</v>
      </c>
      <c r="N947" s="256">
        <v>4.0</v>
      </c>
      <c r="O947" s="257">
        <f t="shared" si="11"/>
        <v>19</v>
      </c>
      <c r="P947" s="24"/>
      <c r="Q947" s="258"/>
      <c r="R947" s="259"/>
      <c r="S947" s="258"/>
      <c r="T947" s="260"/>
      <c r="U947" s="24"/>
      <c r="V947" s="258"/>
      <c r="W947" s="24"/>
      <c r="X947" s="261"/>
      <c r="Y947" s="262">
        <v>1.0</v>
      </c>
      <c r="Z947" s="262">
        <v>1.0</v>
      </c>
      <c r="AA947" s="24"/>
      <c r="AB947" s="33"/>
      <c r="AC947" s="33"/>
      <c r="AD947" s="33"/>
    </row>
    <row r="948" ht="15.0" customHeight="1">
      <c r="A948" s="263" t="s">
        <v>5006</v>
      </c>
      <c r="B948" s="264" t="s">
        <v>2247</v>
      </c>
      <c r="C948" s="265" t="s">
        <v>3328</v>
      </c>
      <c r="D948" s="264" t="s">
        <v>824</v>
      </c>
      <c r="E948" s="266" t="s">
        <v>824</v>
      </c>
      <c r="F948" s="264">
        <v>100.0</v>
      </c>
      <c r="G948" s="263">
        <v>5.0</v>
      </c>
      <c r="H948" s="264">
        <v>4.0</v>
      </c>
      <c r="I948" s="263">
        <v>7.0</v>
      </c>
      <c r="J948" s="264">
        <v>5.0</v>
      </c>
      <c r="K948" s="263">
        <v>110.0</v>
      </c>
      <c r="L948" s="267">
        <f t="shared" si="9"/>
        <v>28</v>
      </c>
      <c r="M948" s="268">
        <v>4.0</v>
      </c>
      <c r="N948" s="269">
        <v>4.0</v>
      </c>
      <c r="O948" s="270">
        <f t="shared" si="11"/>
        <v>19</v>
      </c>
      <c r="P948" s="24"/>
      <c r="Q948" s="271"/>
      <c r="R948" s="272"/>
      <c r="S948" s="271"/>
      <c r="T948" s="273"/>
      <c r="U948" s="24"/>
      <c r="V948" s="271"/>
      <c r="W948" s="24"/>
      <c r="X948" s="261"/>
      <c r="Y948" s="262">
        <v>1.0</v>
      </c>
      <c r="Z948" s="262">
        <v>1.0</v>
      </c>
      <c r="AA948" s="24"/>
      <c r="AB948" s="33"/>
      <c r="AC948" s="33"/>
      <c r="AD948" s="33"/>
    </row>
    <row r="949" ht="15.0" customHeight="1">
      <c r="A949" s="263" t="s">
        <v>5140</v>
      </c>
      <c r="B949" s="264" t="s">
        <v>1764</v>
      </c>
      <c r="C949" s="265" t="s">
        <v>629</v>
      </c>
      <c r="D949" s="264" t="s">
        <v>665</v>
      </c>
      <c r="E949" s="266" t="s">
        <v>976</v>
      </c>
      <c r="F949" s="264">
        <v>110.0</v>
      </c>
      <c r="G949" s="263">
        <v>6.0</v>
      </c>
      <c r="H949" s="264">
        <v>3.0</v>
      </c>
      <c r="I949" s="263">
        <v>8.0</v>
      </c>
      <c r="J949" s="264">
        <v>7.0</v>
      </c>
      <c r="K949" s="263">
        <v>90.0</v>
      </c>
      <c r="L949" s="267">
        <f t="shared" si="9"/>
        <v>31</v>
      </c>
      <c r="M949" s="268">
        <v>7.0</v>
      </c>
      <c r="N949" s="269">
        <v>8.0</v>
      </c>
      <c r="O949" s="270">
        <f t="shared" si="11"/>
        <v>12</v>
      </c>
      <c r="P949" s="24"/>
      <c r="Q949" s="271"/>
      <c r="R949" s="272"/>
      <c r="S949" s="271"/>
      <c r="T949" s="273"/>
      <c r="U949" s="24"/>
      <c r="V949" s="271"/>
      <c r="W949" s="24"/>
      <c r="X949" s="261"/>
      <c r="Y949" s="262">
        <v>1.0</v>
      </c>
      <c r="Z949" s="262">
        <v>1.0</v>
      </c>
      <c r="AA949" s="24"/>
      <c r="AB949" s="33"/>
      <c r="AC949" s="33"/>
      <c r="AD949" s="33"/>
    </row>
    <row r="950" ht="15.0" customHeight="1">
      <c r="A950" s="263" t="s">
        <v>5140</v>
      </c>
      <c r="B950" s="264" t="s">
        <v>3334</v>
      </c>
      <c r="C950" s="265" t="s">
        <v>5143</v>
      </c>
      <c r="D950" s="264" t="s">
        <v>670</v>
      </c>
      <c r="E950" s="266" t="s">
        <v>655</v>
      </c>
      <c r="F950" s="264">
        <v>110.0</v>
      </c>
      <c r="G950" s="263">
        <v>8.0</v>
      </c>
      <c r="H950" s="264">
        <v>7.0</v>
      </c>
      <c r="I950" s="263">
        <v>6.0</v>
      </c>
      <c r="J950" s="264">
        <v>3.0</v>
      </c>
      <c r="K950" s="263">
        <v>90.0</v>
      </c>
      <c r="L950" s="267">
        <f t="shared" si="9"/>
        <v>31</v>
      </c>
      <c r="M950" s="268">
        <v>6.0</v>
      </c>
      <c r="N950" s="269">
        <v>12.0</v>
      </c>
      <c r="O950" s="270">
        <f t="shared" si="11"/>
        <v>12</v>
      </c>
      <c r="P950" s="24"/>
      <c r="Q950" s="271"/>
      <c r="R950" s="272"/>
      <c r="S950" s="271"/>
      <c r="T950" s="273"/>
      <c r="U950" s="24"/>
      <c r="V950" s="271"/>
      <c r="W950" s="24"/>
      <c r="X950" s="261"/>
      <c r="Y950" s="262">
        <v>1.0</v>
      </c>
      <c r="Z950" s="262">
        <v>1.0</v>
      </c>
      <c r="AA950" s="24"/>
      <c r="AB950" s="33"/>
      <c r="AC950" s="33"/>
      <c r="AD950" s="33"/>
    </row>
    <row r="951" ht="15.0" customHeight="1">
      <c r="A951" s="250" t="s">
        <v>5006</v>
      </c>
      <c r="B951" s="251" t="s">
        <v>3338</v>
      </c>
      <c r="C951" s="252" t="s">
        <v>1712</v>
      </c>
      <c r="D951" s="251" t="s">
        <v>539</v>
      </c>
      <c r="E951" s="253" t="s">
        <v>649</v>
      </c>
      <c r="F951" s="251">
        <v>110.0</v>
      </c>
      <c r="G951" s="250">
        <v>8.0</v>
      </c>
      <c r="H951" s="251">
        <v>4.0</v>
      </c>
      <c r="I951" s="250">
        <v>8.0</v>
      </c>
      <c r="J951" s="251">
        <v>4.0</v>
      </c>
      <c r="K951" s="250">
        <v>115.0</v>
      </c>
      <c r="L951" s="254">
        <f t="shared" si="9"/>
        <v>32</v>
      </c>
      <c r="M951" s="255">
        <v>7.0</v>
      </c>
      <c r="N951" s="256">
        <v>8.0</v>
      </c>
      <c r="O951" s="257">
        <f t="shared" si="11"/>
        <v>20</v>
      </c>
      <c r="P951" s="24"/>
      <c r="Q951" s="258"/>
      <c r="R951" s="259"/>
      <c r="S951" s="258"/>
      <c r="T951" s="260"/>
      <c r="U951" s="24"/>
      <c r="V951" s="258"/>
      <c r="W951" s="24"/>
      <c r="X951" s="261"/>
      <c r="Y951" s="262">
        <v>1.0</v>
      </c>
      <c r="Z951" s="262">
        <v>1.0</v>
      </c>
      <c r="AA951" s="24"/>
      <c r="AB951" s="33"/>
      <c r="AC951" s="33"/>
      <c r="AD951" s="33"/>
    </row>
    <row r="952" ht="15.0" customHeight="1">
      <c r="A952" s="250" t="s">
        <v>5006</v>
      </c>
      <c r="B952" s="251" t="s">
        <v>2252</v>
      </c>
      <c r="C952" s="252" t="s">
        <v>4218</v>
      </c>
      <c r="D952" s="251" t="s">
        <v>5145</v>
      </c>
      <c r="E952" s="253" t="s">
        <v>1047</v>
      </c>
      <c r="F952" s="251">
        <v>100.0</v>
      </c>
      <c r="G952" s="277">
        <v>6.0</v>
      </c>
      <c r="H952" s="251">
        <v>3.0</v>
      </c>
      <c r="I952" s="250">
        <v>2.0</v>
      </c>
      <c r="J952" s="251">
        <v>4.0</v>
      </c>
      <c r="K952" s="250">
        <v>135.0</v>
      </c>
      <c r="L952" s="254">
        <f t="shared" si="9"/>
        <v>23</v>
      </c>
      <c r="M952" s="255">
        <v>3.0</v>
      </c>
      <c r="N952" s="256">
        <v>3.0</v>
      </c>
      <c r="O952" s="257">
        <f t="shared" si="11"/>
        <v>28</v>
      </c>
      <c r="P952" s="24"/>
      <c r="Q952" s="258"/>
      <c r="R952" s="259"/>
      <c r="S952" s="258"/>
      <c r="T952" s="260"/>
      <c r="U952" s="24"/>
      <c r="V952" s="258"/>
      <c r="W952" s="24"/>
      <c r="X952" s="261"/>
      <c r="Y952" s="262">
        <v>1.0</v>
      </c>
      <c r="Z952" s="262">
        <v>1.0</v>
      </c>
      <c r="AA952" s="24"/>
      <c r="AB952" s="33"/>
      <c r="AC952" s="33"/>
      <c r="AD952" s="33"/>
    </row>
    <row r="953" ht="15.0" customHeight="1">
      <c r="A953" s="250" t="s">
        <v>5006</v>
      </c>
      <c r="B953" s="251" t="s">
        <v>2217</v>
      </c>
      <c r="C953" s="252" t="s">
        <v>3533</v>
      </c>
      <c r="D953" s="251" t="s">
        <v>5146</v>
      </c>
      <c r="E953" s="253" t="s">
        <v>1028</v>
      </c>
      <c r="F953" s="251">
        <v>110.0</v>
      </c>
      <c r="G953" s="250">
        <v>7.0</v>
      </c>
      <c r="H953" s="251">
        <v>4.0</v>
      </c>
      <c r="I953" s="250">
        <v>5.0</v>
      </c>
      <c r="J953" s="251">
        <v>3.0</v>
      </c>
      <c r="K953" s="250">
        <v>92.0</v>
      </c>
      <c r="L953" s="254">
        <f t="shared" si="9"/>
        <v>26</v>
      </c>
      <c r="M953" s="255">
        <v>4.0</v>
      </c>
      <c r="N953" s="256">
        <v>4.0</v>
      </c>
      <c r="O953" s="257">
        <f t="shared" si="11"/>
        <v>13</v>
      </c>
      <c r="P953" s="24"/>
      <c r="Q953" s="258"/>
      <c r="R953" s="259"/>
      <c r="S953" s="258"/>
      <c r="T953" s="260"/>
      <c r="U953" s="24"/>
      <c r="V953" s="258"/>
      <c r="W953" s="24"/>
      <c r="X953" s="261"/>
      <c r="Y953" s="262">
        <v>1.0</v>
      </c>
      <c r="Z953" s="262">
        <v>1.0</v>
      </c>
      <c r="AA953" s="24"/>
      <c r="AB953" s="33"/>
      <c r="AC953" s="33"/>
      <c r="AD953" s="33"/>
    </row>
    <row r="954" ht="15.0" customHeight="1">
      <c r="A954" s="263" t="s">
        <v>5006</v>
      </c>
      <c r="B954" s="264" t="s">
        <v>2259</v>
      </c>
      <c r="C954" s="265" t="s">
        <v>3546</v>
      </c>
      <c r="D954" s="264" t="s">
        <v>5148</v>
      </c>
      <c r="E954" s="266" t="s">
        <v>455</v>
      </c>
      <c r="F954" s="264">
        <v>100.0</v>
      </c>
      <c r="G954" s="263">
        <v>6.0</v>
      </c>
      <c r="H954" s="264">
        <v>3.0</v>
      </c>
      <c r="I954" s="275">
        <v>6.0</v>
      </c>
      <c r="J954" s="264">
        <v>3.0</v>
      </c>
      <c r="K954" s="263">
        <v>112.0</v>
      </c>
      <c r="L954" s="267">
        <f t="shared" si="9"/>
        <v>25</v>
      </c>
      <c r="M954" s="268">
        <v>3.0</v>
      </c>
      <c r="N954" s="269">
        <v>4.0</v>
      </c>
      <c r="O954" s="270">
        <f t="shared" si="11"/>
        <v>19</v>
      </c>
      <c r="P954" s="24"/>
      <c r="Q954" s="271"/>
      <c r="R954" s="272"/>
      <c r="S954" s="271"/>
      <c r="T954" s="273"/>
      <c r="U954" s="24"/>
      <c r="V954" s="271"/>
      <c r="W954" s="24"/>
      <c r="X954" s="261"/>
      <c r="Y954" s="262">
        <v>1.0</v>
      </c>
      <c r="Z954" s="262">
        <v>1.0</v>
      </c>
      <c r="AA954" s="24"/>
      <c r="AB954" s="33"/>
      <c r="AC954" s="33"/>
      <c r="AD954" s="33"/>
    </row>
    <row r="955" ht="15.0" customHeight="1">
      <c r="A955" s="263" t="s">
        <v>5006</v>
      </c>
      <c r="B955" s="264" t="s">
        <v>2150</v>
      </c>
      <c r="C955" s="265" t="s">
        <v>3583</v>
      </c>
      <c r="D955" s="264" t="s">
        <v>5150</v>
      </c>
      <c r="E955" s="266" t="s">
        <v>934</v>
      </c>
      <c r="F955" s="264">
        <v>100.0</v>
      </c>
      <c r="G955" s="263">
        <v>5.0</v>
      </c>
      <c r="H955" s="264">
        <v>4.0</v>
      </c>
      <c r="I955" s="263">
        <v>5.0</v>
      </c>
      <c r="J955" s="264">
        <v>4.0</v>
      </c>
      <c r="K955" s="263">
        <v>30.0</v>
      </c>
      <c r="L955" s="267">
        <f t="shared" si="9"/>
        <v>23</v>
      </c>
      <c r="M955" s="268">
        <v>5.0</v>
      </c>
      <c r="N955" s="269">
        <v>5.0</v>
      </c>
      <c r="O955" s="270">
        <f t="shared" si="11"/>
        <v>5</v>
      </c>
      <c r="P955" s="24"/>
      <c r="Q955" s="271"/>
      <c r="R955" s="272"/>
      <c r="S955" s="271"/>
      <c r="T955" s="273"/>
      <c r="U955" s="24"/>
      <c r="V955" s="271"/>
      <c r="W955" s="24"/>
      <c r="X955" s="261"/>
      <c r="Y955" s="262">
        <v>1.0</v>
      </c>
      <c r="Z955" s="262">
        <v>1.0</v>
      </c>
      <c r="AA955" s="24"/>
      <c r="AB955" s="33"/>
      <c r="AC955" s="33"/>
      <c r="AD955" s="33"/>
    </row>
    <row r="956" ht="15.0" customHeight="1">
      <c r="A956" s="263" t="s">
        <v>5006</v>
      </c>
      <c r="B956" s="264" t="s">
        <v>2212</v>
      </c>
      <c r="C956" s="265" t="s">
        <v>3637</v>
      </c>
      <c r="D956" s="264" t="s">
        <v>5152</v>
      </c>
      <c r="E956" s="266" t="s">
        <v>801</v>
      </c>
      <c r="F956" s="264">
        <v>100.0</v>
      </c>
      <c r="G956" s="263">
        <v>7.0</v>
      </c>
      <c r="H956" s="264">
        <v>3.0</v>
      </c>
      <c r="I956" s="263">
        <v>3.0</v>
      </c>
      <c r="J956" s="264">
        <v>4.0</v>
      </c>
      <c r="K956" s="263">
        <v>110.0</v>
      </c>
      <c r="L956" s="267">
        <f t="shared" si="9"/>
        <v>24</v>
      </c>
      <c r="M956" s="268">
        <v>3.0</v>
      </c>
      <c r="N956" s="269">
        <v>4.0</v>
      </c>
      <c r="O956" s="270">
        <f t="shared" si="11"/>
        <v>19</v>
      </c>
      <c r="P956" s="24"/>
      <c r="Q956" s="271"/>
      <c r="R956" s="272"/>
      <c r="S956" s="271"/>
      <c r="T956" s="273"/>
      <c r="U956" s="24"/>
      <c r="V956" s="271"/>
      <c r="W956" s="24"/>
      <c r="X956" s="261"/>
      <c r="Y956" s="262">
        <v>1.0</v>
      </c>
      <c r="Z956" s="262">
        <v>1.0</v>
      </c>
      <c r="AA956" s="24"/>
      <c r="AB956" s="33"/>
      <c r="AC956" s="33"/>
      <c r="AD956" s="33"/>
    </row>
    <row r="957" ht="15.0" customHeight="1">
      <c r="A957" s="250" t="s">
        <v>5006</v>
      </c>
      <c r="B957" s="251" t="s">
        <v>2175</v>
      </c>
      <c r="C957" s="252" t="s">
        <v>952</v>
      </c>
      <c r="D957" s="251" t="s">
        <v>5156</v>
      </c>
      <c r="E957" s="253" t="s">
        <v>755</v>
      </c>
      <c r="F957" s="251">
        <v>110.0</v>
      </c>
      <c r="G957" s="277">
        <v>3.0</v>
      </c>
      <c r="H957" s="251">
        <v>5.0</v>
      </c>
      <c r="I957" s="250">
        <v>3.0</v>
      </c>
      <c r="J957" s="251">
        <v>5.0</v>
      </c>
      <c r="K957" s="250">
        <v>50.0</v>
      </c>
      <c r="L957" s="254">
        <f t="shared" si="9"/>
        <v>22</v>
      </c>
      <c r="M957" s="255">
        <v>3.0</v>
      </c>
      <c r="N957" s="256">
        <v>3.0</v>
      </c>
      <c r="O957" s="257">
        <f t="shared" si="11"/>
        <v>5</v>
      </c>
      <c r="P957" s="24"/>
      <c r="Q957" s="258"/>
      <c r="R957" s="259"/>
      <c r="S957" s="258"/>
      <c r="T957" s="260"/>
      <c r="U957" s="24"/>
      <c r="V957" s="258"/>
      <c r="W957" s="24"/>
      <c r="X957" s="261"/>
      <c r="Y957" s="262">
        <v>1.0</v>
      </c>
      <c r="Z957" s="262">
        <v>1.0</v>
      </c>
      <c r="AA957" s="24"/>
      <c r="AB957" s="33"/>
      <c r="AC957" s="33"/>
      <c r="AD957" s="33"/>
    </row>
    <row r="958" ht="15.0" customHeight="1">
      <c r="A958" s="250" t="s">
        <v>5006</v>
      </c>
      <c r="B958" s="251" t="s">
        <v>2208</v>
      </c>
      <c r="C958" s="252" t="s">
        <v>4407</v>
      </c>
      <c r="D958" s="251" t="s">
        <v>583</v>
      </c>
      <c r="E958" s="253" t="s">
        <v>859</v>
      </c>
      <c r="F958" s="251">
        <v>90.0</v>
      </c>
      <c r="G958" s="250">
        <v>7.0</v>
      </c>
      <c r="H958" s="251">
        <v>4.0</v>
      </c>
      <c r="I958" s="250">
        <v>7.0</v>
      </c>
      <c r="J958" s="251">
        <v>4.0</v>
      </c>
      <c r="K958" s="250">
        <v>110.0</v>
      </c>
      <c r="L958" s="254">
        <f t="shared" si="9"/>
        <v>28</v>
      </c>
      <c r="M958" s="255">
        <v>2.0</v>
      </c>
      <c r="N958" s="256">
        <v>2.0</v>
      </c>
      <c r="O958" s="257">
        <f t="shared" si="11"/>
        <v>19</v>
      </c>
      <c r="P958" s="24"/>
      <c r="Q958" s="258"/>
      <c r="R958" s="259"/>
      <c r="S958" s="258"/>
      <c r="T958" s="260"/>
      <c r="U958" s="24"/>
      <c r="V958" s="258"/>
      <c r="W958" s="24"/>
      <c r="X958" s="261"/>
      <c r="Y958" s="262">
        <v>1.0</v>
      </c>
      <c r="Z958" s="262">
        <v>1.0</v>
      </c>
      <c r="AA958" s="24"/>
      <c r="AB958" s="33"/>
      <c r="AC958" s="33"/>
      <c r="AD958" s="33"/>
    </row>
    <row r="959" ht="15.0" customHeight="1">
      <c r="A959" s="277" t="s">
        <v>5006</v>
      </c>
      <c r="B959" s="274" t="s">
        <v>2204</v>
      </c>
      <c r="C959" s="278" t="s">
        <v>4734</v>
      </c>
      <c r="D959" s="274" t="s">
        <v>5160</v>
      </c>
      <c r="E959" s="279" t="s">
        <v>862</v>
      </c>
      <c r="F959" s="274">
        <v>110.0</v>
      </c>
      <c r="G959" s="277">
        <v>5.0</v>
      </c>
      <c r="H959" s="274">
        <v>3.0</v>
      </c>
      <c r="I959" s="277">
        <v>3.0</v>
      </c>
      <c r="J959" s="274">
        <v>5.0</v>
      </c>
      <c r="K959" s="277">
        <v>114.0</v>
      </c>
      <c r="L959" s="254">
        <f t="shared" si="9"/>
        <v>24</v>
      </c>
      <c r="M959" s="280">
        <v>3.0</v>
      </c>
      <c r="N959" s="281">
        <v>2.0</v>
      </c>
      <c r="O959" s="257">
        <f t="shared" si="11"/>
        <v>20</v>
      </c>
      <c r="P959" s="24"/>
      <c r="Q959" s="258"/>
      <c r="R959" s="259"/>
      <c r="S959" s="258"/>
      <c r="T959" s="260"/>
      <c r="U959" s="24"/>
      <c r="V959" s="258"/>
      <c r="W959" s="24"/>
      <c r="X959" s="261"/>
      <c r="Y959" s="282">
        <v>1.0</v>
      </c>
      <c r="Z959" s="282">
        <v>1.0</v>
      </c>
      <c r="AA959" s="24"/>
      <c r="AB959" s="33"/>
      <c r="AC959" s="33"/>
      <c r="AD959" s="33"/>
    </row>
    <row r="960" ht="15.0" customHeight="1">
      <c r="A960" s="283" t="s">
        <v>5165</v>
      </c>
      <c r="B960" s="284" t="s">
        <v>5166</v>
      </c>
      <c r="C960" s="285" t="s">
        <v>5169</v>
      </c>
      <c r="D960" s="284" t="s">
        <v>5170</v>
      </c>
      <c r="E960" s="286"/>
      <c r="F960" s="284"/>
      <c r="G960" s="283"/>
      <c r="H960" s="284"/>
      <c r="I960" s="283"/>
      <c r="J960" s="284"/>
      <c r="K960" s="283"/>
      <c r="L960" s="287"/>
      <c r="M960" s="288"/>
      <c r="N960" s="288"/>
      <c r="O960" s="289"/>
      <c r="P960" s="290"/>
      <c r="Q960" s="290"/>
      <c r="R960" s="291"/>
      <c r="S960" s="290"/>
      <c r="T960" s="292"/>
      <c r="U960" s="290"/>
      <c r="V960" s="290"/>
      <c r="W960" s="293"/>
      <c r="X960" s="290"/>
      <c r="Y960" s="288"/>
      <c r="Z960" s="288"/>
      <c r="AA960" s="293"/>
      <c r="AB960" s="291"/>
      <c r="AC960" s="291"/>
      <c r="AD960" s="291"/>
    </row>
    <row r="961" ht="15.0" customHeight="1">
      <c r="A961" s="294" t="s">
        <v>5178</v>
      </c>
      <c r="B961" s="295" t="s">
        <v>5180</v>
      </c>
      <c r="C961" s="296" t="s">
        <v>209</v>
      </c>
      <c r="D961" s="295" t="s">
        <v>209</v>
      </c>
      <c r="E961" s="297"/>
      <c r="F961" s="295" t="s">
        <v>209</v>
      </c>
      <c r="G961" s="294" t="s">
        <v>209</v>
      </c>
      <c r="H961" s="295" t="s">
        <v>209</v>
      </c>
      <c r="I961" s="294" t="s">
        <v>209</v>
      </c>
      <c r="J961" s="295" t="s">
        <v>209</v>
      </c>
      <c r="K961" s="294" t="s">
        <v>209</v>
      </c>
      <c r="L961" s="298" t="s">
        <v>209</v>
      </c>
      <c r="M961" s="299" t="s">
        <v>209</v>
      </c>
      <c r="N961" s="300" t="s">
        <v>209</v>
      </c>
      <c r="O961" s="301" t="s">
        <v>209</v>
      </c>
      <c r="P961" s="302"/>
      <c r="Q961" s="303" t="s">
        <v>209</v>
      </c>
      <c r="R961" s="304" t="s">
        <v>209</v>
      </c>
      <c r="S961" s="303" t="s">
        <v>209</v>
      </c>
      <c r="T961" s="305" t="s">
        <v>5187</v>
      </c>
      <c r="U961" s="302"/>
      <c r="V961" s="302"/>
      <c r="W961" s="91"/>
      <c r="X961" s="261"/>
      <c r="Y961" s="282"/>
      <c r="Z961" s="282"/>
      <c r="AA961" s="91"/>
      <c r="AB961" s="306"/>
      <c r="AC961" s="306"/>
      <c r="AD961" s="306"/>
    </row>
    <row r="962" ht="15.0" customHeight="1">
      <c r="A962" s="294" t="s">
        <v>5178</v>
      </c>
      <c r="B962" s="295" t="s">
        <v>5190</v>
      </c>
      <c r="C962" s="296" t="s">
        <v>209</v>
      </c>
      <c r="D962" s="295" t="s">
        <v>209</v>
      </c>
      <c r="E962" s="297"/>
      <c r="F962" s="295" t="s">
        <v>209</v>
      </c>
      <c r="G962" s="294" t="s">
        <v>209</v>
      </c>
      <c r="H962" s="295" t="s">
        <v>209</v>
      </c>
      <c r="I962" s="294" t="s">
        <v>209</v>
      </c>
      <c r="J962" s="295" t="s">
        <v>209</v>
      </c>
      <c r="K962" s="294" t="s">
        <v>209</v>
      </c>
      <c r="L962" s="298" t="s">
        <v>209</v>
      </c>
      <c r="M962" s="299" t="s">
        <v>209</v>
      </c>
      <c r="N962" s="300" t="s">
        <v>209</v>
      </c>
      <c r="O962" s="301" t="s">
        <v>209</v>
      </c>
      <c r="P962" s="302"/>
      <c r="Q962" s="303" t="s">
        <v>209</v>
      </c>
      <c r="R962" s="304" t="s">
        <v>209</v>
      </c>
      <c r="S962" s="303" t="s">
        <v>209</v>
      </c>
      <c r="T962" s="305" t="s">
        <v>5191</v>
      </c>
      <c r="U962" s="302"/>
      <c r="V962" s="302"/>
      <c r="W962" s="91"/>
      <c r="X962" s="261"/>
      <c r="Y962" s="282">
        <v>3.0</v>
      </c>
      <c r="Z962" s="282">
        <v>3.0</v>
      </c>
      <c r="AA962" s="91"/>
      <c r="AB962" s="306"/>
      <c r="AC962" s="306"/>
      <c r="AD962" s="306"/>
    </row>
    <row r="963" ht="15.0" customHeight="1">
      <c r="A963" s="294" t="s">
        <v>5178</v>
      </c>
      <c r="B963" s="295" t="s">
        <v>5193</v>
      </c>
      <c r="C963" s="296" t="s">
        <v>629</v>
      </c>
      <c r="D963" s="295" t="s">
        <v>3883</v>
      </c>
      <c r="E963" s="297" t="s">
        <v>890</v>
      </c>
      <c r="F963" s="295">
        <v>100.0</v>
      </c>
      <c r="G963" s="294">
        <v>3.0</v>
      </c>
      <c r="H963" s="295">
        <v>3.0</v>
      </c>
      <c r="I963" s="294">
        <v>3.0</v>
      </c>
      <c r="J963" s="295">
        <v>2.0</v>
      </c>
      <c r="K963" s="294">
        <v>98.0</v>
      </c>
      <c r="L963" s="307">
        <v>18.0</v>
      </c>
      <c r="M963" s="299">
        <v>2.0</v>
      </c>
      <c r="N963" s="300">
        <v>2.0</v>
      </c>
      <c r="O963" s="308">
        <v>15.0</v>
      </c>
      <c r="P963" s="302"/>
      <c r="Q963" s="303">
        <v>4.0</v>
      </c>
      <c r="R963" s="309">
        <v>275.0</v>
      </c>
      <c r="S963" s="310" t="s">
        <v>1589</v>
      </c>
      <c r="T963" s="305" t="s">
        <v>153</v>
      </c>
      <c r="U963" s="302"/>
      <c r="V963" s="302"/>
      <c r="W963" s="91"/>
      <c r="X963" s="261"/>
      <c r="Y963" s="282">
        <v>3.0</v>
      </c>
      <c r="Z963" s="282">
        <v>3.0</v>
      </c>
      <c r="AA963" s="91"/>
      <c r="AB963" s="306"/>
      <c r="AC963" s="306"/>
      <c r="AD963" s="306"/>
    </row>
    <row r="964" ht="15.0" customHeight="1">
      <c r="A964" s="311" t="s">
        <v>5178</v>
      </c>
      <c r="B964" s="312" t="s">
        <v>5198</v>
      </c>
      <c r="C964" s="313" t="s">
        <v>209</v>
      </c>
      <c r="D964" s="312" t="s">
        <v>209</v>
      </c>
      <c r="E964" s="314"/>
      <c r="F964" s="312" t="s">
        <v>209</v>
      </c>
      <c r="G964" s="311" t="s">
        <v>209</v>
      </c>
      <c r="H964" s="312" t="s">
        <v>209</v>
      </c>
      <c r="I964" s="311" t="s">
        <v>209</v>
      </c>
      <c r="J964" s="312" t="s">
        <v>209</v>
      </c>
      <c r="K964" s="311" t="s">
        <v>209</v>
      </c>
      <c r="L964" s="315" t="s">
        <v>209</v>
      </c>
      <c r="M964" s="316" t="s">
        <v>209</v>
      </c>
      <c r="N964" s="317" t="s">
        <v>209</v>
      </c>
      <c r="O964" s="318" t="s">
        <v>209</v>
      </c>
      <c r="P964" s="319"/>
      <c r="Q964" s="320" t="s">
        <v>209</v>
      </c>
      <c r="R964" s="321" t="s">
        <v>209</v>
      </c>
      <c r="S964" s="320" t="s">
        <v>209</v>
      </c>
      <c r="T964" s="322" t="s">
        <v>5209</v>
      </c>
      <c r="U964" s="319"/>
      <c r="V964" s="319"/>
      <c r="W964" s="91"/>
      <c r="X964" s="261"/>
      <c r="Y964" s="282">
        <v>3.0</v>
      </c>
      <c r="Z964" s="282">
        <v>3.0</v>
      </c>
      <c r="AA964" s="91"/>
      <c r="AB964" s="306"/>
      <c r="AC964" s="306"/>
      <c r="AD964" s="306"/>
    </row>
    <row r="965" ht="15.0" customHeight="1">
      <c r="A965" s="311" t="s">
        <v>5178</v>
      </c>
      <c r="B965" s="312" t="s">
        <v>5212</v>
      </c>
      <c r="C965" s="313" t="s">
        <v>209</v>
      </c>
      <c r="D965" s="312" t="s">
        <v>209</v>
      </c>
      <c r="E965" s="314"/>
      <c r="F965" s="312" t="s">
        <v>209</v>
      </c>
      <c r="G965" s="311" t="s">
        <v>209</v>
      </c>
      <c r="H965" s="312" t="s">
        <v>209</v>
      </c>
      <c r="I965" s="311" t="s">
        <v>209</v>
      </c>
      <c r="J965" s="312" t="s">
        <v>209</v>
      </c>
      <c r="K965" s="311" t="s">
        <v>209</v>
      </c>
      <c r="L965" s="315" t="s">
        <v>209</v>
      </c>
      <c r="M965" s="316" t="s">
        <v>209</v>
      </c>
      <c r="N965" s="317" t="s">
        <v>209</v>
      </c>
      <c r="O965" s="318" t="s">
        <v>209</v>
      </c>
      <c r="P965" s="319"/>
      <c r="Q965" s="320" t="s">
        <v>209</v>
      </c>
      <c r="R965" s="321" t="s">
        <v>209</v>
      </c>
      <c r="S965" s="320" t="s">
        <v>209</v>
      </c>
      <c r="T965" s="322" t="s">
        <v>5213</v>
      </c>
      <c r="U965" s="319"/>
      <c r="V965" s="319"/>
      <c r="W965" s="91"/>
      <c r="X965" s="261"/>
      <c r="Y965" s="282">
        <v>3.0</v>
      </c>
      <c r="Z965" s="282">
        <v>3.0</v>
      </c>
      <c r="AA965" s="91"/>
      <c r="AB965" s="306"/>
      <c r="AC965" s="306"/>
      <c r="AD965" s="306"/>
    </row>
    <row r="966" ht="15.0" customHeight="1">
      <c r="A966" s="311" t="s">
        <v>5178</v>
      </c>
      <c r="B966" s="312" t="s">
        <v>5214</v>
      </c>
      <c r="C966" s="313" t="s">
        <v>209</v>
      </c>
      <c r="D966" s="312" t="s">
        <v>209</v>
      </c>
      <c r="E966" s="314"/>
      <c r="F966" s="312" t="s">
        <v>209</v>
      </c>
      <c r="G966" s="311" t="s">
        <v>209</v>
      </c>
      <c r="H966" s="312" t="s">
        <v>209</v>
      </c>
      <c r="I966" s="311" t="s">
        <v>209</v>
      </c>
      <c r="J966" s="312" t="s">
        <v>209</v>
      </c>
      <c r="K966" s="311" t="s">
        <v>209</v>
      </c>
      <c r="L966" s="315" t="s">
        <v>209</v>
      </c>
      <c r="M966" s="316" t="s">
        <v>209</v>
      </c>
      <c r="N966" s="317" t="s">
        <v>209</v>
      </c>
      <c r="O966" s="318" t="s">
        <v>209</v>
      </c>
      <c r="P966" s="319"/>
      <c r="Q966" s="320" t="s">
        <v>209</v>
      </c>
      <c r="R966" s="321" t="s">
        <v>209</v>
      </c>
      <c r="S966" s="320" t="s">
        <v>209</v>
      </c>
      <c r="T966" s="322" t="s">
        <v>5217</v>
      </c>
      <c r="U966" s="319"/>
      <c r="V966" s="319"/>
      <c r="W966" s="91"/>
      <c r="X966" s="261"/>
      <c r="Y966" s="282"/>
      <c r="Z966" s="282"/>
      <c r="AA966" s="91"/>
      <c r="AB966" s="306"/>
      <c r="AC966" s="306"/>
      <c r="AD966" s="306"/>
    </row>
    <row r="967" ht="15.0" customHeight="1">
      <c r="A967" s="294" t="s">
        <v>5178</v>
      </c>
      <c r="B967" s="295" t="s">
        <v>5218</v>
      </c>
      <c r="C967" s="296" t="s">
        <v>209</v>
      </c>
      <c r="D967" s="295" t="s">
        <v>209</v>
      </c>
      <c r="E967" s="297"/>
      <c r="F967" s="295" t="s">
        <v>209</v>
      </c>
      <c r="G967" s="294" t="s">
        <v>209</v>
      </c>
      <c r="H967" s="295" t="s">
        <v>209</v>
      </c>
      <c r="I967" s="294" t="s">
        <v>209</v>
      </c>
      <c r="J967" s="295" t="s">
        <v>209</v>
      </c>
      <c r="K967" s="294" t="s">
        <v>209</v>
      </c>
      <c r="L967" s="298" t="s">
        <v>209</v>
      </c>
      <c r="M967" s="299" t="s">
        <v>209</v>
      </c>
      <c r="N967" s="300" t="s">
        <v>209</v>
      </c>
      <c r="O967" s="301" t="s">
        <v>209</v>
      </c>
      <c r="P967" s="302"/>
      <c r="Q967" s="303" t="s">
        <v>209</v>
      </c>
      <c r="R967" s="304" t="s">
        <v>209</v>
      </c>
      <c r="S967" s="303" t="s">
        <v>209</v>
      </c>
      <c r="T967" s="305" t="s">
        <v>5220</v>
      </c>
      <c r="U967" s="302"/>
      <c r="V967" s="302"/>
      <c r="W967" s="91"/>
      <c r="X967" s="261"/>
      <c r="Y967" s="282"/>
      <c r="Z967" s="282"/>
      <c r="AA967" s="91"/>
      <c r="AB967" s="306"/>
      <c r="AC967" s="306"/>
      <c r="AD967" s="306"/>
    </row>
    <row r="968" ht="15.0" customHeight="1">
      <c r="A968" s="294" t="s">
        <v>5178</v>
      </c>
      <c r="B968" s="295" t="s">
        <v>5221</v>
      </c>
      <c r="C968" s="296" t="s">
        <v>209</v>
      </c>
      <c r="D968" s="295" t="s">
        <v>209</v>
      </c>
      <c r="E968" s="297"/>
      <c r="F968" s="295" t="s">
        <v>209</v>
      </c>
      <c r="G968" s="294" t="s">
        <v>209</v>
      </c>
      <c r="H968" s="295" t="s">
        <v>209</v>
      </c>
      <c r="I968" s="294" t="s">
        <v>209</v>
      </c>
      <c r="J968" s="295" t="s">
        <v>209</v>
      </c>
      <c r="K968" s="294" t="s">
        <v>209</v>
      </c>
      <c r="L968" s="298" t="s">
        <v>209</v>
      </c>
      <c r="M968" s="299" t="s">
        <v>209</v>
      </c>
      <c r="N968" s="300" t="s">
        <v>209</v>
      </c>
      <c r="O968" s="301" t="s">
        <v>209</v>
      </c>
      <c r="P968" s="303"/>
      <c r="Q968" s="303" t="s">
        <v>209</v>
      </c>
      <c r="R968" s="304" t="s">
        <v>209</v>
      </c>
      <c r="S968" s="303" t="s">
        <v>209</v>
      </c>
      <c r="T968" s="305" t="s">
        <v>5223</v>
      </c>
      <c r="U968" s="302"/>
      <c r="V968" s="302"/>
      <c r="W968" s="91"/>
      <c r="X968" s="261"/>
      <c r="Y968" s="282"/>
      <c r="Z968" s="282"/>
      <c r="AA968" s="91"/>
      <c r="AB968" s="306"/>
      <c r="AC968" s="306"/>
      <c r="AD968" s="306"/>
    </row>
    <row r="969" ht="15.0" customHeight="1">
      <c r="A969" s="294" t="s">
        <v>5178</v>
      </c>
      <c r="B969" s="295" t="s">
        <v>5224</v>
      </c>
      <c r="C969" s="296" t="s">
        <v>1663</v>
      </c>
      <c r="D969" s="295" t="s">
        <v>1073</v>
      </c>
      <c r="E969" s="297"/>
      <c r="F969" s="295" t="s">
        <v>209</v>
      </c>
      <c r="G969" s="294" t="s">
        <v>209</v>
      </c>
      <c r="H969" s="295" t="s">
        <v>209</v>
      </c>
      <c r="I969" s="294" t="s">
        <v>209</v>
      </c>
      <c r="J969" s="295" t="s">
        <v>209</v>
      </c>
      <c r="K969" s="294" t="s">
        <v>209</v>
      </c>
      <c r="L969" s="298" t="s">
        <v>209</v>
      </c>
      <c r="M969" s="299" t="s">
        <v>209</v>
      </c>
      <c r="N969" s="300" t="s">
        <v>209</v>
      </c>
      <c r="O969" s="301" t="s">
        <v>209</v>
      </c>
      <c r="P969" s="302"/>
      <c r="Q969" s="303" t="s">
        <v>209</v>
      </c>
      <c r="R969" s="304" t="s">
        <v>209</v>
      </c>
      <c r="S969" s="303" t="s">
        <v>209</v>
      </c>
      <c r="T969" s="305" t="s">
        <v>5227</v>
      </c>
      <c r="U969" s="302"/>
      <c r="V969" s="302"/>
      <c r="W969" s="91"/>
      <c r="X969" s="261"/>
      <c r="Y969" s="282"/>
      <c r="Z969" s="282"/>
      <c r="AA969" s="91"/>
      <c r="AB969" s="306"/>
      <c r="AC969" s="306"/>
      <c r="AD969" s="306"/>
    </row>
    <row r="970" ht="15.0" customHeight="1">
      <c r="A970" s="311" t="s">
        <v>5178</v>
      </c>
      <c r="B970" s="312" t="s">
        <v>5228</v>
      </c>
      <c r="C970" s="313" t="s">
        <v>209</v>
      </c>
      <c r="D970" s="312" t="s">
        <v>209</v>
      </c>
      <c r="E970" s="314"/>
      <c r="F970" s="312" t="s">
        <v>209</v>
      </c>
      <c r="G970" s="311" t="s">
        <v>209</v>
      </c>
      <c r="H970" s="312" t="s">
        <v>209</v>
      </c>
      <c r="I970" s="311" t="s">
        <v>209</v>
      </c>
      <c r="J970" s="312" t="s">
        <v>209</v>
      </c>
      <c r="K970" s="311" t="s">
        <v>209</v>
      </c>
      <c r="L970" s="315" t="s">
        <v>209</v>
      </c>
      <c r="M970" s="316" t="s">
        <v>209</v>
      </c>
      <c r="N970" s="317" t="s">
        <v>209</v>
      </c>
      <c r="O970" s="318" t="s">
        <v>209</v>
      </c>
      <c r="P970" s="319"/>
      <c r="Q970" s="320" t="s">
        <v>209</v>
      </c>
      <c r="R970" s="321" t="s">
        <v>209</v>
      </c>
      <c r="S970" s="320" t="s">
        <v>209</v>
      </c>
      <c r="T970" s="322" t="s">
        <v>5230</v>
      </c>
      <c r="U970" s="319"/>
      <c r="V970" s="319"/>
      <c r="W970" s="91"/>
      <c r="X970" s="261"/>
      <c r="Y970" s="282">
        <v>3.0</v>
      </c>
      <c r="Z970" s="282">
        <v>3.0</v>
      </c>
      <c r="AA970" s="91"/>
      <c r="AB970" s="306"/>
      <c r="AC970" s="306"/>
      <c r="AD970" s="306"/>
    </row>
    <row r="971" ht="15.0" customHeight="1">
      <c r="A971" s="311" t="s">
        <v>5178</v>
      </c>
      <c r="B971" s="312" t="s">
        <v>2080</v>
      </c>
      <c r="C971" s="313" t="s">
        <v>209</v>
      </c>
      <c r="D971" s="312" t="s">
        <v>209</v>
      </c>
      <c r="E971" s="314"/>
      <c r="F971" s="312" t="s">
        <v>209</v>
      </c>
      <c r="G971" s="311" t="s">
        <v>209</v>
      </c>
      <c r="H971" s="312" t="s">
        <v>209</v>
      </c>
      <c r="I971" s="311" t="s">
        <v>209</v>
      </c>
      <c r="J971" s="312" t="s">
        <v>209</v>
      </c>
      <c r="K971" s="311" t="s">
        <v>209</v>
      </c>
      <c r="L971" s="315" t="s">
        <v>209</v>
      </c>
      <c r="M971" s="316" t="s">
        <v>209</v>
      </c>
      <c r="N971" s="317" t="s">
        <v>209</v>
      </c>
      <c r="O971" s="318" t="s">
        <v>209</v>
      </c>
      <c r="P971" s="319"/>
      <c r="Q971" s="320" t="s">
        <v>209</v>
      </c>
      <c r="R971" s="321" t="s">
        <v>209</v>
      </c>
      <c r="S971" s="320" t="s">
        <v>209</v>
      </c>
      <c r="T971" s="322" t="s">
        <v>5233</v>
      </c>
      <c r="U971" s="319"/>
      <c r="V971" s="319"/>
      <c r="W971" s="91"/>
      <c r="X971" s="261"/>
      <c r="Y971" s="282">
        <v>3.0</v>
      </c>
      <c r="Z971" s="282">
        <v>3.0</v>
      </c>
      <c r="AA971" s="91"/>
      <c r="AB971" s="306"/>
      <c r="AC971" s="306"/>
      <c r="AD971" s="306"/>
    </row>
    <row r="972" ht="15.0" customHeight="1">
      <c r="A972" s="311" t="s">
        <v>5178</v>
      </c>
      <c r="B972" s="312" t="s">
        <v>5234</v>
      </c>
      <c r="C972" s="313" t="s">
        <v>209</v>
      </c>
      <c r="D972" s="312" t="s">
        <v>209</v>
      </c>
      <c r="E972" s="314"/>
      <c r="F972" s="312" t="s">
        <v>209</v>
      </c>
      <c r="G972" s="311" t="s">
        <v>209</v>
      </c>
      <c r="H972" s="312" t="s">
        <v>209</v>
      </c>
      <c r="I972" s="311" t="s">
        <v>209</v>
      </c>
      <c r="J972" s="312" t="s">
        <v>209</v>
      </c>
      <c r="K972" s="311" t="s">
        <v>209</v>
      </c>
      <c r="L972" s="315" t="s">
        <v>209</v>
      </c>
      <c r="M972" s="316" t="s">
        <v>209</v>
      </c>
      <c r="N972" s="317" t="s">
        <v>209</v>
      </c>
      <c r="O972" s="318" t="s">
        <v>209</v>
      </c>
      <c r="P972" s="319"/>
      <c r="Q972" s="320" t="s">
        <v>209</v>
      </c>
      <c r="R972" s="321" t="s">
        <v>209</v>
      </c>
      <c r="S972" s="320" t="s">
        <v>209</v>
      </c>
      <c r="T972" s="322" t="s">
        <v>5235</v>
      </c>
      <c r="U972" s="319"/>
      <c r="V972" s="319"/>
      <c r="W972" s="91"/>
      <c r="X972" s="261"/>
      <c r="Y972" s="282"/>
      <c r="Z972" s="282"/>
      <c r="AA972" s="91"/>
      <c r="AB972" s="306"/>
      <c r="AC972" s="306"/>
      <c r="AD972" s="306"/>
    </row>
    <row r="973" ht="15.0" customHeight="1">
      <c r="A973" s="294" t="s">
        <v>5178</v>
      </c>
      <c r="B973" s="295" t="s">
        <v>5236</v>
      </c>
      <c r="C973" s="296" t="s">
        <v>209</v>
      </c>
      <c r="D973" s="295" t="s">
        <v>209</v>
      </c>
      <c r="E973" s="297"/>
      <c r="F973" s="295" t="s">
        <v>209</v>
      </c>
      <c r="G973" s="294" t="s">
        <v>209</v>
      </c>
      <c r="H973" s="295" t="s">
        <v>209</v>
      </c>
      <c r="I973" s="294" t="s">
        <v>209</v>
      </c>
      <c r="J973" s="295" t="s">
        <v>209</v>
      </c>
      <c r="K973" s="294" t="s">
        <v>209</v>
      </c>
      <c r="L973" s="298" t="s">
        <v>209</v>
      </c>
      <c r="M973" s="299" t="s">
        <v>209</v>
      </c>
      <c r="N973" s="300" t="s">
        <v>209</v>
      </c>
      <c r="O973" s="301" t="s">
        <v>209</v>
      </c>
      <c r="P973" s="302"/>
      <c r="Q973" s="303" t="s">
        <v>209</v>
      </c>
      <c r="R973" s="304" t="s">
        <v>209</v>
      </c>
      <c r="S973" s="303" t="s">
        <v>209</v>
      </c>
      <c r="T973" s="305" t="s">
        <v>5238</v>
      </c>
      <c r="U973" s="302"/>
      <c r="V973" s="302"/>
      <c r="W973" s="91"/>
      <c r="X973" s="261"/>
      <c r="Y973" s="282"/>
      <c r="Z973" s="282"/>
      <c r="AA973" s="91"/>
      <c r="AB973" s="306"/>
      <c r="AC973" s="306"/>
      <c r="AD973" s="306"/>
    </row>
  </sheetData>
  <mergeCells count="8">
    <mergeCell ref="AB128:AD131"/>
    <mergeCell ref="AB110:AD113"/>
    <mergeCell ref="AB92:AD95"/>
    <mergeCell ref="AB74:AD77"/>
    <mergeCell ref="AB56:AD59"/>
    <mergeCell ref="AB38:AD41"/>
    <mergeCell ref="AB20:AD23"/>
    <mergeCell ref="AB2:AD5"/>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4929</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5368</v>
      </c>
      <c r="J2" s="14">
        <v>2.0</v>
      </c>
      <c r="K2" s="14" t="s">
        <v>5369</v>
      </c>
    </row>
    <row r="3" ht="15.0" customHeight="1">
      <c r="A3" s="348" t="s">
        <v>5377</v>
      </c>
      <c r="B3" s="349">
        <v>0.0</v>
      </c>
      <c r="C3" s="350">
        <v>0.0</v>
      </c>
      <c r="D3" s="350">
        <v>0.0</v>
      </c>
      <c r="E3" s="344"/>
      <c r="F3" s="345"/>
      <c r="G3" s="344"/>
      <c r="H3" s="347">
        <v>2.0</v>
      </c>
      <c r="I3" s="14" t="s">
        <v>5376</v>
      </c>
      <c r="J3" s="14">
        <v>2.0</v>
      </c>
      <c r="K3" s="14" t="s">
        <v>5369</v>
      </c>
    </row>
    <row r="4" ht="15.0" customHeight="1">
      <c r="A4" s="351" t="s">
        <v>732</v>
      </c>
      <c r="B4" s="352">
        <v>0.0</v>
      </c>
      <c r="C4" s="353">
        <v>0.0</v>
      </c>
      <c r="D4" s="353">
        <v>0.0</v>
      </c>
      <c r="E4" s="344"/>
      <c r="F4" s="345"/>
      <c r="G4" s="344"/>
      <c r="H4" s="347">
        <v>3.0</v>
      </c>
      <c r="I4" s="14" t="s">
        <v>6067</v>
      </c>
      <c r="J4" s="9">
        <v>2.0</v>
      </c>
      <c r="K4" s="14" t="s">
        <v>5402</v>
      </c>
    </row>
    <row r="5" ht="15.0" customHeight="1">
      <c r="A5" s="351" t="s">
        <v>5994</v>
      </c>
      <c r="B5" s="352">
        <v>5.0</v>
      </c>
      <c r="C5" s="353">
        <v>5.0</v>
      </c>
      <c r="D5" s="353">
        <v>5.0</v>
      </c>
      <c r="E5" s="344"/>
      <c r="F5" s="345"/>
      <c r="G5" s="344"/>
      <c r="H5" s="347">
        <v>4.0</v>
      </c>
      <c r="I5" s="14" t="s">
        <v>5883</v>
      </c>
      <c r="J5" s="9">
        <v>2.0</v>
      </c>
      <c r="K5" s="14" t="s">
        <v>5402</v>
      </c>
    </row>
    <row r="6" ht="15.0" customHeight="1">
      <c r="A6" s="351" t="s">
        <v>5912</v>
      </c>
      <c r="B6" s="352">
        <v>9.0</v>
      </c>
      <c r="C6" s="353">
        <v>9.0</v>
      </c>
      <c r="D6" s="353">
        <v>9.0</v>
      </c>
      <c r="E6" s="344"/>
      <c r="F6" s="345"/>
      <c r="G6" s="344"/>
      <c r="H6" s="347">
        <v>5.0</v>
      </c>
      <c r="I6" s="9" t="s">
        <v>6122</v>
      </c>
      <c r="J6" s="9">
        <v>1.0</v>
      </c>
      <c r="K6" s="9" t="s">
        <v>5366</v>
      </c>
    </row>
    <row r="7" ht="15.0" customHeight="1">
      <c r="A7" s="351" t="s">
        <v>5992</v>
      </c>
      <c r="B7" s="352">
        <v>13.0</v>
      </c>
      <c r="C7" s="353">
        <v>13.0</v>
      </c>
      <c r="D7" s="353">
        <v>13.0</v>
      </c>
      <c r="E7" s="344"/>
      <c r="F7" s="345"/>
      <c r="G7" s="344"/>
      <c r="H7" s="347">
        <v>6.0</v>
      </c>
      <c r="I7" s="14" t="s">
        <v>5382</v>
      </c>
      <c r="J7" s="14">
        <v>2.0</v>
      </c>
      <c r="K7" s="14" t="s">
        <v>5369</v>
      </c>
    </row>
    <row r="8" ht="15.0" customHeight="1">
      <c r="A8" s="351" t="s">
        <v>6039</v>
      </c>
      <c r="B8" s="352">
        <v>18.0</v>
      </c>
      <c r="C8" s="353">
        <v>18.0</v>
      </c>
      <c r="D8" s="353">
        <v>18.0</v>
      </c>
      <c r="E8" s="344"/>
      <c r="F8" s="345"/>
      <c r="G8" s="344"/>
      <c r="H8" s="347">
        <v>7.0</v>
      </c>
      <c r="I8" s="14" t="s">
        <v>6123</v>
      </c>
      <c r="J8" s="14">
        <v>1.0</v>
      </c>
      <c r="K8" s="14" t="s">
        <v>5366</v>
      </c>
    </row>
    <row r="9" ht="15.0" customHeight="1">
      <c r="A9" s="351" t="s">
        <v>3795</v>
      </c>
      <c r="B9" s="352">
        <v>22.0</v>
      </c>
      <c r="C9" s="353">
        <v>22.0</v>
      </c>
      <c r="D9" s="353">
        <v>22.0</v>
      </c>
      <c r="E9" s="344"/>
      <c r="F9" s="345"/>
      <c r="G9" s="344"/>
      <c r="H9" s="347">
        <v>8.0</v>
      </c>
      <c r="I9" s="14" t="s">
        <v>5729</v>
      </c>
      <c r="J9" s="14">
        <v>2.0</v>
      </c>
      <c r="K9" s="14" t="s">
        <v>5411</v>
      </c>
    </row>
    <row r="10" ht="15.0" customHeight="1">
      <c r="A10" s="351" t="s">
        <v>6048</v>
      </c>
      <c r="B10" s="352">
        <v>26.0</v>
      </c>
      <c r="C10" s="353">
        <v>26.0</v>
      </c>
      <c r="D10" s="353">
        <v>26.0</v>
      </c>
      <c r="E10" s="344"/>
      <c r="F10" s="345"/>
      <c r="G10" s="344"/>
      <c r="H10" s="347">
        <v>9.0</v>
      </c>
      <c r="I10" s="14" t="s">
        <v>5523</v>
      </c>
      <c r="J10" s="14">
        <v>2.0</v>
      </c>
      <c r="K10" s="14" t="s">
        <v>5369</v>
      </c>
    </row>
    <row r="11" ht="15.0" customHeight="1">
      <c r="A11" s="351" t="s">
        <v>6090</v>
      </c>
      <c r="B11" s="352">
        <v>31.0</v>
      </c>
      <c r="C11" s="353">
        <v>31.0</v>
      </c>
      <c r="D11" s="353">
        <v>31.0</v>
      </c>
      <c r="E11" s="344"/>
      <c r="F11" s="345"/>
      <c r="G11" s="344"/>
      <c r="H11" s="347">
        <v>10.0</v>
      </c>
      <c r="I11" s="14" t="s">
        <v>5951</v>
      </c>
      <c r="J11" s="14">
        <v>1.0</v>
      </c>
      <c r="K11" s="14" t="s">
        <v>5366</v>
      </c>
    </row>
    <row r="12" ht="15.0" customHeight="1">
      <c r="A12" s="351" t="s">
        <v>6123</v>
      </c>
      <c r="B12" s="352">
        <v>34.0</v>
      </c>
      <c r="C12" s="353">
        <v>34.0</v>
      </c>
      <c r="D12" s="353">
        <v>34.0</v>
      </c>
      <c r="E12" s="344"/>
      <c r="F12" s="345"/>
      <c r="G12" s="344"/>
      <c r="H12" s="347">
        <v>11.0</v>
      </c>
      <c r="I12" s="14" t="s">
        <v>6124</v>
      </c>
      <c r="J12" s="14">
        <v>1.0</v>
      </c>
      <c r="K12" s="14" t="s">
        <v>5366</v>
      </c>
    </row>
    <row r="13" ht="15.0" customHeight="1">
      <c r="A13" s="351" t="s">
        <v>6124</v>
      </c>
      <c r="B13" s="352">
        <v>38.0</v>
      </c>
      <c r="C13" s="353">
        <v>38.0</v>
      </c>
      <c r="D13" s="353">
        <v>38.0</v>
      </c>
      <c r="E13" s="344"/>
      <c r="F13" s="345"/>
      <c r="G13" s="344"/>
      <c r="H13" s="347">
        <v>12.0</v>
      </c>
      <c r="I13" s="14" t="s">
        <v>5398</v>
      </c>
      <c r="J13" s="14">
        <v>2.0</v>
      </c>
      <c r="K13" s="14" t="s">
        <v>5369</v>
      </c>
    </row>
    <row r="14" ht="15.0" customHeight="1">
      <c r="A14" s="351" t="s">
        <v>5951</v>
      </c>
      <c r="B14" s="352">
        <v>41.0</v>
      </c>
      <c r="C14" s="353">
        <v>41.0</v>
      </c>
      <c r="D14" s="353">
        <v>41.0</v>
      </c>
      <c r="E14" s="344"/>
      <c r="F14" s="345"/>
      <c r="G14" s="344"/>
      <c r="H14" s="347">
        <v>13.0</v>
      </c>
      <c r="I14" s="14" t="s">
        <v>6048</v>
      </c>
      <c r="J14" s="14">
        <v>1.0</v>
      </c>
      <c r="K14" s="14" t="s">
        <v>5366</v>
      </c>
    </row>
    <row r="15" ht="15.0" customHeight="1">
      <c r="A15" s="351" t="s">
        <v>5880</v>
      </c>
      <c r="B15" s="352">
        <v>45.0</v>
      </c>
      <c r="C15" s="353">
        <v>45.0</v>
      </c>
      <c r="D15" s="353">
        <v>45.0</v>
      </c>
      <c r="E15" s="344"/>
      <c r="F15" s="345"/>
      <c r="G15" s="344"/>
      <c r="H15" s="347">
        <v>14.0</v>
      </c>
      <c r="I15" s="14" t="s">
        <v>5408</v>
      </c>
      <c r="J15" s="14">
        <v>2.0</v>
      </c>
      <c r="K15" s="14" t="s">
        <v>5369</v>
      </c>
    </row>
    <row r="16" ht="15.0" customHeight="1">
      <c r="A16" s="351" t="s">
        <v>5752</v>
      </c>
      <c r="B16" s="352">
        <v>49.0</v>
      </c>
      <c r="C16" s="353">
        <v>49.0</v>
      </c>
      <c r="D16" s="353">
        <v>49.0</v>
      </c>
      <c r="E16" s="344"/>
      <c r="F16" s="345"/>
      <c r="G16" s="344"/>
      <c r="H16" s="347">
        <v>15.0</v>
      </c>
      <c r="I16" s="14" t="s">
        <v>5625</v>
      </c>
      <c r="J16" s="14">
        <v>2.0</v>
      </c>
      <c r="K16" s="14" t="s">
        <v>5411</v>
      </c>
    </row>
    <row r="17" ht="15.0" customHeight="1">
      <c r="A17" s="351" t="s">
        <v>6008</v>
      </c>
      <c r="B17" s="352">
        <v>53.0</v>
      </c>
      <c r="C17" s="353">
        <v>53.0</v>
      </c>
      <c r="D17" s="353">
        <v>53.0</v>
      </c>
      <c r="E17" s="344"/>
      <c r="F17" s="345"/>
      <c r="G17" s="344"/>
      <c r="H17" s="347">
        <v>16.0</v>
      </c>
      <c r="I17" s="14" t="s">
        <v>6125</v>
      </c>
      <c r="J17" s="9">
        <v>2.0</v>
      </c>
      <c r="K17" s="14" t="s">
        <v>5402</v>
      </c>
    </row>
    <row r="18" ht="15.0" customHeight="1">
      <c r="A18" s="357" t="s">
        <v>6122</v>
      </c>
      <c r="B18" s="352"/>
      <c r="C18" s="353"/>
      <c r="D18" s="353">
        <v>57.0</v>
      </c>
      <c r="E18" s="344"/>
      <c r="F18" s="345"/>
      <c r="G18" s="344"/>
      <c r="H18" s="347">
        <v>17.0</v>
      </c>
      <c r="I18" s="14" t="s">
        <v>5977</v>
      </c>
      <c r="J18" s="14">
        <v>2.0</v>
      </c>
      <c r="K18" s="14" t="s">
        <v>5411</v>
      </c>
    </row>
    <row r="19" ht="19.5" customHeight="1">
      <c r="E19" s="344"/>
      <c r="F19" s="345"/>
      <c r="G19" s="344"/>
      <c r="H19" s="347">
        <v>18.0</v>
      </c>
      <c r="I19" s="14" t="s">
        <v>5420</v>
      </c>
      <c r="J19" s="14">
        <v>2.0</v>
      </c>
      <c r="K19" s="14" t="s">
        <v>5369</v>
      </c>
    </row>
    <row r="20" ht="15.0" customHeight="1">
      <c r="A20" s="346" t="s">
        <v>5426</v>
      </c>
      <c r="B20" s="48"/>
      <c r="C20" s="48"/>
      <c r="D20" s="48"/>
      <c r="E20" s="344"/>
      <c r="F20" s="345"/>
      <c r="G20" s="344"/>
      <c r="H20" s="347">
        <v>19.0</v>
      </c>
      <c r="I20" s="14" t="s">
        <v>5752</v>
      </c>
      <c r="J20" s="14">
        <v>1.0</v>
      </c>
      <c r="K20" s="14" t="s">
        <v>5366</v>
      </c>
    </row>
    <row r="21" ht="15.0" customHeight="1">
      <c r="A21" s="348" t="s">
        <v>6067</v>
      </c>
      <c r="B21" s="368"/>
      <c r="C21" s="350">
        <v>0.0</v>
      </c>
      <c r="D21" s="350">
        <v>0.0</v>
      </c>
      <c r="E21" s="344"/>
      <c r="F21" s="345"/>
      <c r="G21" s="344"/>
      <c r="H21" s="347">
        <v>20.0</v>
      </c>
      <c r="I21" s="14" t="s">
        <v>6077</v>
      </c>
      <c r="J21" s="14">
        <v>2.0</v>
      </c>
      <c r="K21" s="14" t="s">
        <v>5369</v>
      </c>
    </row>
    <row r="22" ht="15.0" customHeight="1">
      <c r="A22" s="351" t="s">
        <v>5883</v>
      </c>
      <c r="B22" s="352">
        <v>0.0</v>
      </c>
      <c r="C22" s="353">
        <v>0.0</v>
      </c>
      <c r="D22" s="353">
        <v>0.0</v>
      </c>
      <c r="E22" s="344"/>
      <c r="F22" s="345"/>
      <c r="G22" s="344"/>
      <c r="H22" s="347">
        <v>21.0</v>
      </c>
      <c r="I22" s="14" t="s">
        <v>5434</v>
      </c>
      <c r="J22" s="14">
        <v>2.0</v>
      </c>
      <c r="K22" s="14" t="s">
        <v>5369</v>
      </c>
    </row>
    <row r="23" ht="15.0" customHeight="1">
      <c r="A23" s="351" t="s">
        <v>6125</v>
      </c>
      <c r="B23" s="352">
        <v>0.0</v>
      </c>
      <c r="C23" s="353">
        <v>0.0</v>
      </c>
      <c r="D23" s="353">
        <v>0.0</v>
      </c>
      <c r="E23" s="344"/>
      <c r="F23" s="345"/>
      <c r="G23" s="344"/>
      <c r="H23" s="347">
        <v>22.0</v>
      </c>
      <c r="I23" s="14" t="s">
        <v>5540</v>
      </c>
      <c r="J23" s="14">
        <v>2.0</v>
      </c>
      <c r="K23" s="14" t="s">
        <v>5369</v>
      </c>
    </row>
    <row r="24" ht="15.0" customHeight="1">
      <c r="A24" s="351" t="s">
        <v>5924</v>
      </c>
      <c r="B24" s="352">
        <v>0.0</v>
      </c>
      <c r="C24" s="353">
        <v>0.0</v>
      </c>
      <c r="D24" s="353">
        <v>0.0</v>
      </c>
      <c r="E24" s="344"/>
      <c r="F24" s="345"/>
      <c r="G24" s="344"/>
      <c r="H24" s="347">
        <v>23.0</v>
      </c>
      <c r="I24" s="14" t="s">
        <v>5994</v>
      </c>
      <c r="J24" s="14">
        <v>0.0</v>
      </c>
      <c r="K24" s="14" t="s">
        <v>5392</v>
      </c>
    </row>
    <row r="25" ht="15.0" customHeight="1">
      <c r="A25" s="351" t="s">
        <v>6126</v>
      </c>
      <c r="B25" s="352">
        <v>0.0</v>
      </c>
      <c r="C25" s="353">
        <v>0.0</v>
      </c>
      <c r="D25" s="353">
        <v>0.0</v>
      </c>
      <c r="E25" s="344"/>
      <c r="F25" s="345"/>
      <c r="G25" s="344"/>
      <c r="H25" s="347">
        <v>24.0</v>
      </c>
      <c r="I25" s="14" t="s">
        <v>5447</v>
      </c>
      <c r="J25" s="14">
        <v>2.0</v>
      </c>
      <c r="K25" s="14" t="s">
        <v>5369</v>
      </c>
    </row>
    <row r="26" ht="15.0" customHeight="1">
      <c r="A26" s="351" t="s">
        <v>6029</v>
      </c>
      <c r="B26" s="352">
        <v>0.0</v>
      </c>
      <c r="C26" s="353">
        <v>0.0</v>
      </c>
      <c r="D26" s="353">
        <v>0.0</v>
      </c>
      <c r="E26" s="358"/>
      <c r="F26" s="345"/>
      <c r="G26" s="344"/>
      <c r="H26" s="347">
        <v>25.0</v>
      </c>
      <c r="I26" s="14" t="s">
        <v>6008</v>
      </c>
      <c r="J26" s="14">
        <v>1.0</v>
      </c>
      <c r="K26" s="14" t="s">
        <v>5366</v>
      </c>
    </row>
    <row r="27" ht="15.0" customHeight="1">
      <c r="A27" s="351" t="s">
        <v>6127</v>
      </c>
      <c r="B27" s="352">
        <v>0.0</v>
      </c>
      <c r="C27" s="353">
        <v>0.0</v>
      </c>
      <c r="D27" s="353">
        <v>0.0</v>
      </c>
      <c r="E27" s="344"/>
      <c r="F27" s="345"/>
      <c r="G27" s="344"/>
      <c r="H27" s="347">
        <v>26.0</v>
      </c>
      <c r="I27" s="14" t="s">
        <v>5542</v>
      </c>
      <c r="J27" s="14">
        <v>2.0</v>
      </c>
      <c r="K27" s="14" t="s">
        <v>5369</v>
      </c>
    </row>
    <row r="28" ht="15.0" customHeight="1">
      <c r="A28" s="351" t="s">
        <v>5621</v>
      </c>
      <c r="B28" s="352">
        <v>0.0</v>
      </c>
      <c r="C28" s="353">
        <v>0.0</v>
      </c>
      <c r="D28" s="353">
        <v>0.0</v>
      </c>
      <c r="E28" s="344"/>
      <c r="F28" s="345"/>
      <c r="G28" s="344"/>
      <c r="H28" s="347">
        <v>27.0</v>
      </c>
      <c r="I28" s="14" t="s">
        <v>5978</v>
      </c>
      <c r="J28" s="14">
        <v>2.0</v>
      </c>
      <c r="K28" s="14" t="s">
        <v>5411</v>
      </c>
    </row>
    <row r="29" ht="15.0" customHeight="1">
      <c r="A29" s="351" t="s">
        <v>5890</v>
      </c>
      <c r="B29" s="352">
        <v>0.0</v>
      </c>
      <c r="C29" s="353">
        <v>0.0</v>
      </c>
      <c r="D29" s="353">
        <v>0.0</v>
      </c>
      <c r="E29" s="344"/>
      <c r="F29" s="345"/>
      <c r="G29" s="344"/>
      <c r="H29" s="347">
        <v>28.0</v>
      </c>
      <c r="I29" s="14" t="s">
        <v>5457</v>
      </c>
      <c r="J29" s="14">
        <v>2.0</v>
      </c>
      <c r="K29" s="14" t="s">
        <v>5411</v>
      </c>
    </row>
    <row r="30" ht="15.0" customHeight="1">
      <c r="A30" s="351" t="s">
        <v>3083</v>
      </c>
      <c r="B30" s="352">
        <v>0.0</v>
      </c>
      <c r="C30" s="353">
        <v>0.0</v>
      </c>
      <c r="D30" s="353">
        <v>0.0</v>
      </c>
      <c r="E30" s="344"/>
      <c r="F30" s="345"/>
      <c r="G30" s="344"/>
      <c r="H30" s="347">
        <v>29.0</v>
      </c>
      <c r="I30" s="14" t="s">
        <v>5377</v>
      </c>
      <c r="J30" s="14">
        <v>0.0</v>
      </c>
      <c r="K30" s="14" t="s">
        <v>5392</v>
      </c>
    </row>
    <row r="31" ht="19.5" customHeight="1">
      <c r="A31" s="3"/>
      <c r="B31" s="344"/>
      <c r="C31" s="344"/>
      <c r="D31" s="344"/>
      <c r="E31" s="344"/>
      <c r="F31" s="345"/>
      <c r="G31" s="344"/>
      <c r="H31" s="347">
        <v>30.0</v>
      </c>
      <c r="I31" s="14" t="s">
        <v>5992</v>
      </c>
      <c r="J31" s="14">
        <v>0.0</v>
      </c>
      <c r="K31" s="14" t="s">
        <v>5392</v>
      </c>
    </row>
    <row r="32" ht="15.0" customHeight="1">
      <c r="A32" s="346" t="s">
        <v>5411</v>
      </c>
      <c r="B32" s="48"/>
      <c r="C32" s="48"/>
      <c r="D32" s="48"/>
      <c r="E32" s="344"/>
      <c r="F32" s="345"/>
      <c r="G32" s="344"/>
      <c r="H32" s="347">
        <v>31.0</v>
      </c>
      <c r="I32" s="14" t="s">
        <v>5924</v>
      </c>
      <c r="J32" s="9">
        <v>2.0</v>
      </c>
      <c r="K32" s="14" t="s">
        <v>5402</v>
      </c>
    </row>
    <row r="33" ht="15.0" customHeight="1">
      <c r="A33" s="348" t="s">
        <v>5729</v>
      </c>
      <c r="B33" s="349">
        <v>0.0</v>
      </c>
      <c r="C33" s="350">
        <v>0.0</v>
      </c>
      <c r="D33" s="353"/>
      <c r="E33" s="344"/>
      <c r="F33" s="345"/>
      <c r="G33" s="344"/>
      <c r="H33" s="347">
        <v>32.0</v>
      </c>
      <c r="I33" s="14" t="s">
        <v>6126</v>
      </c>
      <c r="J33" s="9">
        <v>2.0</v>
      </c>
      <c r="K33" s="14" t="s">
        <v>5402</v>
      </c>
    </row>
    <row r="34" ht="15.0" customHeight="1">
      <c r="A34" s="351" t="s">
        <v>5625</v>
      </c>
      <c r="B34" s="352">
        <v>0.0</v>
      </c>
      <c r="C34" s="353">
        <v>0.0</v>
      </c>
      <c r="D34" s="353"/>
      <c r="E34" s="344"/>
      <c r="F34" s="345"/>
      <c r="G34" s="344"/>
      <c r="H34" s="347">
        <v>33.0</v>
      </c>
      <c r="I34" s="14" t="s">
        <v>732</v>
      </c>
      <c r="J34" s="14">
        <v>0.0</v>
      </c>
      <c r="K34" s="14" t="s">
        <v>5392</v>
      </c>
    </row>
    <row r="35" ht="15.0" customHeight="1">
      <c r="A35" s="351" t="s">
        <v>5977</v>
      </c>
      <c r="B35" s="352">
        <v>0.0</v>
      </c>
      <c r="C35" s="353">
        <v>0.0</v>
      </c>
      <c r="D35" s="353"/>
      <c r="E35" s="344"/>
      <c r="F35" s="345"/>
      <c r="G35" s="344"/>
      <c r="H35" s="347">
        <v>34.0</v>
      </c>
      <c r="I35" s="14" t="s">
        <v>6128</v>
      </c>
      <c r="J35" s="9">
        <v>2.0</v>
      </c>
      <c r="K35" s="14" t="s">
        <v>5396</v>
      </c>
    </row>
    <row r="36" ht="15.0" customHeight="1">
      <c r="A36" s="351" t="s">
        <v>5978</v>
      </c>
      <c r="B36" s="352">
        <v>0.0</v>
      </c>
      <c r="C36" s="353">
        <v>0.0</v>
      </c>
      <c r="D36" s="353"/>
      <c r="E36" s="344"/>
      <c r="F36" s="345"/>
      <c r="G36" s="344"/>
      <c r="H36" s="347">
        <v>35.0</v>
      </c>
      <c r="I36" s="14" t="s">
        <v>5463</v>
      </c>
      <c r="J36" s="14">
        <v>2.0</v>
      </c>
      <c r="K36" s="14" t="s">
        <v>5369</v>
      </c>
    </row>
    <row r="37" ht="15.0" customHeight="1">
      <c r="A37" s="351" t="s">
        <v>5457</v>
      </c>
      <c r="B37" s="352">
        <v>0.0</v>
      </c>
      <c r="C37" s="353">
        <v>0.0</v>
      </c>
      <c r="D37" s="353"/>
      <c r="E37" s="344"/>
      <c r="F37" s="345"/>
      <c r="G37" s="344"/>
      <c r="H37" s="347">
        <v>36.0</v>
      </c>
      <c r="I37" s="14" t="s">
        <v>5671</v>
      </c>
      <c r="J37" s="14">
        <v>2.0</v>
      </c>
      <c r="K37" s="14" t="s">
        <v>5369</v>
      </c>
    </row>
    <row r="38" ht="15.0" customHeight="1">
      <c r="A38" s="351" t="s">
        <v>6088</v>
      </c>
      <c r="B38" s="352">
        <v>0.0</v>
      </c>
      <c r="C38" s="353">
        <v>0.0</v>
      </c>
      <c r="D38" s="353"/>
      <c r="E38" s="344"/>
      <c r="F38" s="345"/>
      <c r="G38" s="344"/>
      <c r="H38" s="347">
        <v>37.0</v>
      </c>
      <c r="I38" s="14" t="s">
        <v>6029</v>
      </c>
      <c r="J38" s="9">
        <v>2.0</v>
      </c>
      <c r="K38" s="14" t="s">
        <v>5402</v>
      </c>
    </row>
    <row r="39" ht="15.0" customHeight="1">
      <c r="A39" s="351" t="s">
        <v>5462</v>
      </c>
      <c r="B39" s="352">
        <v>0.0</v>
      </c>
      <c r="C39" s="355"/>
      <c r="D39" s="355"/>
      <c r="E39" s="344"/>
      <c r="F39" s="345"/>
      <c r="G39" s="344"/>
      <c r="H39" s="347">
        <v>38.0</v>
      </c>
      <c r="I39" s="14" t="s">
        <v>6127</v>
      </c>
      <c r="J39" s="9">
        <v>2.0</v>
      </c>
      <c r="K39" s="14" t="s">
        <v>5402</v>
      </c>
    </row>
    <row r="40" ht="15.0" customHeight="1">
      <c r="A40" s="351" t="s">
        <v>5911</v>
      </c>
      <c r="B40" s="352">
        <v>0.0</v>
      </c>
      <c r="C40" s="353">
        <v>0.0</v>
      </c>
      <c r="D40" s="353"/>
      <c r="E40" s="344"/>
      <c r="F40" s="345"/>
      <c r="G40" s="344"/>
      <c r="H40" s="347">
        <v>39.0</v>
      </c>
      <c r="I40" s="14" t="s">
        <v>5621</v>
      </c>
      <c r="J40" s="9">
        <v>2.0</v>
      </c>
      <c r="K40" s="14" t="s">
        <v>5402</v>
      </c>
    </row>
    <row r="41" ht="15.0" customHeight="1">
      <c r="A41" s="351" t="s">
        <v>5464</v>
      </c>
      <c r="B41" s="352">
        <v>0.0</v>
      </c>
      <c r="C41" s="353">
        <v>0.0</v>
      </c>
      <c r="D41" s="353"/>
      <c r="E41" s="344"/>
      <c r="F41" s="345"/>
      <c r="G41" s="344"/>
      <c r="H41" s="347">
        <v>40.0</v>
      </c>
      <c r="I41" s="14" t="s">
        <v>5548</v>
      </c>
      <c r="J41" s="14">
        <v>2.0</v>
      </c>
      <c r="K41" s="14" t="s">
        <v>5369</v>
      </c>
    </row>
    <row r="42" ht="15.0" customHeight="1">
      <c r="A42" s="351" t="s">
        <v>5880</v>
      </c>
      <c r="B42" s="352">
        <v>0.0</v>
      </c>
      <c r="C42" s="353">
        <v>0.0</v>
      </c>
      <c r="D42" s="353"/>
      <c r="E42" s="344"/>
      <c r="F42" s="345"/>
      <c r="G42" s="344"/>
      <c r="H42" s="347">
        <v>41.0</v>
      </c>
      <c r="I42" s="14" t="s">
        <v>5890</v>
      </c>
      <c r="J42" s="9">
        <v>2.0</v>
      </c>
      <c r="K42" s="14" t="s">
        <v>5402</v>
      </c>
    </row>
    <row r="43" ht="15.0" customHeight="1">
      <c r="A43" s="351" t="s">
        <v>5452</v>
      </c>
      <c r="B43" s="354"/>
      <c r="C43" s="353">
        <v>0.0</v>
      </c>
      <c r="D43" s="353"/>
      <c r="E43" s="344"/>
      <c r="F43" s="345"/>
      <c r="G43" s="344"/>
      <c r="H43" s="347">
        <v>42.0</v>
      </c>
      <c r="I43" s="14" t="s">
        <v>5467</v>
      </c>
      <c r="J43" s="14">
        <v>2.0</v>
      </c>
      <c r="K43" s="14" t="s">
        <v>5369</v>
      </c>
    </row>
    <row r="44" ht="19.5" customHeight="1">
      <c r="A44" s="3"/>
      <c r="B44" s="344"/>
      <c r="C44" s="344"/>
      <c r="D44" s="344"/>
      <c r="E44" s="344"/>
      <c r="F44" s="345"/>
      <c r="G44" s="344"/>
      <c r="H44" s="347">
        <v>43.0</v>
      </c>
      <c r="I44" s="14" t="s">
        <v>5675</v>
      </c>
      <c r="J44" s="14">
        <v>2.0</v>
      </c>
      <c r="K44" s="14" t="s">
        <v>5369</v>
      </c>
    </row>
    <row r="45" ht="15.0" customHeight="1">
      <c r="A45" s="346" t="s">
        <v>5369</v>
      </c>
      <c r="B45" s="48"/>
      <c r="C45" s="48"/>
      <c r="D45" s="48"/>
      <c r="E45" s="344"/>
      <c r="F45" s="345"/>
      <c r="G45" s="344"/>
      <c r="H45" s="347">
        <v>44.0</v>
      </c>
      <c r="I45" s="14" t="s">
        <v>5469</v>
      </c>
      <c r="J45" s="14">
        <v>2.0</v>
      </c>
      <c r="K45" s="14" t="s">
        <v>5369</v>
      </c>
    </row>
    <row r="46" ht="15.0" customHeight="1">
      <c r="A46" s="348" t="s">
        <v>5479</v>
      </c>
      <c r="B46" s="372">
        <v>6.0</v>
      </c>
      <c r="C46" s="361">
        <v>6.0</v>
      </c>
      <c r="D46" s="361">
        <v>6.0</v>
      </c>
      <c r="E46" s="344"/>
      <c r="F46" s="345"/>
      <c r="G46" s="344"/>
      <c r="H46" s="347">
        <v>45.0</v>
      </c>
      <c r="I46" s="14" t="s">
        <v>5555</v>
      </c>
      <c r="J46" s="14">
        <v>2.0</v>
      </c>
      <c r="K46" s="14" t="s">
        <v>5369</v>
      </c>
    </row>
    <row r="47" ht="15.0" customHeight="1">
      <c r="A47" s="351" t="s">
        <v>5447</v>
      </c>
      <c r="B47" s="362">
        <v>10.0</v>
      </c>
      <c r="C47" s="14">
        <v>10.0</v>
      </c>
      <c r="D47" s="14">
        <v>10.0</v>
      </c>
      <c r="E47" s="344"/>
      <c r="F47" s="345"/>
      <c r="G47" s="344"/>
      <c r="H47" s="347">
        <v>46.0</v>
      </c>
      <c r="I47" s="14" t="s">
        <v>6072</v>
      </c>
      <c r="J47" s="14">
        <v>2.0</v>
      </c>
      <c r="K47" s="14" t="s">
        <v>5369</v>
      </c>
    </row>
    <row r="48" ht="15.0" customHeight="1">
      <c r="A48" s="351" t="s">
        <v>5542</v>
      </c>
      <c r="B48" s="362">
        <v>15.0</v>
      </c>
      <c r="C48" s="14">
        <v>15.0</v>
      </c>
      <c r="D48" s="14">
        <v>15.0</v>
      </c>
      <c r="E48" s="344"/>
      <c r="F48" s="345"/>
      <c r="G48" s="344"/>
      <c r="H48" s="347">
        <v>47.0</v>
      </c>
      <c r="I48" s="14" t="s">
        <v>5470</v>
      </c>
      <c r="J48" s="14">
        <v>2.0</v>
      </c>
      <c r="K48" s="14" t="s">
        <v>5369</v>
      </c>
    </row>
    <row r="49" ht="15.0" customHeight="1">
      <c r="A49" s="351" t="s">
        <v>5463</v>
      </c>
      <c r="B49" s="362">
        <v>17.0</v>
      </c>
      <c r="C49" s="14">
        <v>17.0</v>
      </c>
      <c r="D49" s="14">
        <v>17.0</v>
      </c>
      <c r="E49" s="344"/>
      <c r="F49" s="345"/>
      <c r="G49" s="344"/>
      <c r="H49" s="347">
        <v>48.0</v>
      </c>
      <c r="I49" s="14" t="s">
        <v>6039</v>
      </c>
      <c r="J49" s="14">
        <v>0.0</v>
      </c>
      <c r="K49" s="14" t="s">
        <v>5392</v>
      </c>
    </row>
    <row r="50" ht="15.0" customHeight="1">
      <c r="A50" s="351" t="s">
        <v>5548</v>
      </c>
      <c r="B50" s="362">
        <v>18.0</v>
      </c>
      <c r="C50" s="14">
        <v>18.0</v>
      </c>
      <c r="D50" s="14">
        <v>18.0</v>
      </c>
      <c r="E50" s="344"/>
      <c r="F50" s="345"/>
      <c r="G50" s="344"/>
      <c r="H50" s="347">
        <v>49.0</v>
      </c>
      <c r="I50" s="14" t="s">
        <v>5473</v>
      </c>
      <c r="J50" s="14">
        <v>2.0</v>
      </c>
      <c r="K50" s="14" t="s">
        <v>5369</v>
      </c>
    </row>
    <row r="51" ht="15.0" customHeight="1">
      <c r="A51" s="351" t="s">
        <v>6072</v>
      </c>
      <c r="B51" s="356"/>
      <c r="C51" s="14">
        <v>19.0</v>
      </c>
      <c r="D51" s="14">
        <v>19.0</v>
      </c>
      <c r="E51" s="344"/>
      <c r="F51" s="345"/>
      <c r="G51" s="344"/>
      <c r="H51" s="347">
        <v>50.0</v>
      </c>
      <c r="I51" s="14" t="s">
        <v>6088</v>
      </c>
      <c r="J51" s="14">
        <v>2.0</v>
      </c>
      <c r="K51" s="14" t="s">
        <v>5411</v>
      </c>
    </row>
    <row r="52" ht="15.0" customHeight="1">
      <c r="A52" s="351" t="s">
        <v>5434</v>
      </c>
      <c r="B52" s="362">
        <v>21.0</v>
      </c>
      <c r="C52" s="14">
        <v>21.0</v>
      </c>
      <c r="D52" s="14">
        <v>21.0</v>
      </c>
      <c r="E52" s="344"/>
      <c r="F52" s="345"/>
      <c r="G52" s="344"/>
      <c r="H52" s="347">
        <v>51.0</v>
      </c>
      <c r="I52" s="14" t="s">
        <v>6073</v>
      </c>
      <c r="J52" s="14">
        <v>2.0</v>
      </c>
      <c r="K52" s="14" t="s">
        <v>5369</v>
      </c>
    </row>
    <row r="53" ht="15.0" customHeight="1">
      <c r="A53" s="351" t="s">
        <v>5679</v>
      </c>
      <c r="B53" s="362">
        <v>23.0</v>
      </c>
      <c r="C53" s="14">
        <v>23.0</v>
      </c>
      <c r="D53" s="14">
        <v>23.0</v>
      </c>
      <c r="E53" s="344"/>
      <c r="F53" s="345"/>
      <c r="G53" s="344"/>
      <c r="H53" s="347">
        <v>52.0</v>
      </c>
      <c r="I53" s="14" t="s">
        <v>5462</v>
      </c>
      <c r="J53" s="14">
        <v>2.0</v>
      </c>
      <c r="K53" s="14" t="s">
        <v>5369</v>
      </c>
    </row>
    <row r="54" ht="15.0" customHeight="1">
      <c r="A54" s="351" t="s">
        <v>5469</v>
      </c>
      <c r="B54" s="362">
        <v>27.0</v>
      </c>
      <c r="C54" s="14">
        <v>27.0</v>
      </c>
      <c r="D54" s="14">
        <v>27.0</v>
      </c>
      <c r="E54" s="344"/>
      <c r="F54" s="345"/>
      <c r="G54" s="344"/>
      <c r="H54" s="347">
        <v>53.0</v>
      </c>
      <c r="I54" s="14" t="s">
        <v>5679</v>
      </c>
      <c r="J54" s="14">
        <v>2.0</v>
      </c>
      <c r="K54" s="14" t="s">
        <v>5369</v>
      </c>
    </row>
    <row r="55" ht="15.0" customHeight="1">
      <c r="A55" s="351" t="s">
        <v>5523</v>
      </c>
      <c r="B55" s="362">
        <v>31.0</v>
      </c>
      <c r="C55" s="14">
        <v>31.0</v>
      </c>
      <c r="D55" s="14">
        <v>31.0</v>
      </c>
      <c r="E55" s="344"/>
      <c r="F55" s="345"/>
      <c r="G55" s="344"/>
      <c r="H55" s="347">
        <v>54.0</v>
      </c>
      <c r="I55" s="14" t="s">
        <v>5911</v>
      </c>
      <c r="J55" s="14">
        <v>2.0</v>
      </c>
      <c r="K55" s="14" t="s">
        <v>5411</v>
      </c>
    </row>
    <row r="56" ht="15.0" customHeight="1">
      <c r="A56" s="351" t="s">
        <v>5408</v>
      </c>
      <c r="B56" s="362">
        <v>32.0</v>
      </c>
      <c r="C56" s="14">
        <v>32.0</v>
      </c>
      <c r="D56" s="14">
        <v>32.0</v>
      </c>
      <c r="E56" s="344"/>
      <c r="F56" s="345"/>
      <c r="G56" s="344"/>
      <c r="H56" s="347">
        <v>55.0</v>
      </c>
      <c r="I56" s="14" t="s">
        <v>5464</v>
      </c>
      <c r="J56" s="14">
        <v>2.0</v>
      </c>
      <c r="K56" s="14" t="s">
        <v>5411</v>
      </c>
    </row>
    <row r="57" ht="15.0" customHeight="1">
      <c r="A57" s="351" t="s">
        <v>5376</v>
      </c>
      <c r="B57" s="362">
        <v>40.0</v>
      </c>
      <c r="C57" s="14">
        <v>40.0</v>
      </c>
      <c r="D57" s="14">
        <v>40.0</v>
      </c>
      <c r="E57" s="344"/>
      <c r="F57" s="345"/>
      <c r="G57" s="344"/>
      <c r="H57" s="347">
        <v>56.0</v>
      </c>
      <c r="I57" s="14" t="s">
        <v>6090</v>
      </c>
      <c r="J57" s="14">
        <v>1.0</v>
      </c>
      <c r="K57" s="14" t="s">
        <v>5366</v>
      </c>
    </row>
    <row r="58" ht="15.0" customHeight="1">
      <c r="A58" s="351" t="s">
        <v>5420</v>
      </c>
      <c r="B58" s="362">
        <v>42.0</v>
      </c>
      <c r="C58" s="14">
        <v>42.0</v>
      </c>
      <c r="D58" s="14">
        <v>42.0</v>
      </c>
      <c r="E58" s="344"/>
      <c r="F58" s="345"/>
      <c r="G58" s="344"/>
      <c r="H58" s="347">
        <v>57.0</v>
      </c>
      <c r="I58" s="14" t="s">
        <v>5561</v>
      </c>
      <c r="J58" s="14">
        <v>2.0</v>
      </c>
      <c r="K58" s="14" t="s">
        <v>5369</v>
      </c>
    </row>
    <row r="59" ht="15.0" customHeight="1">
      <c r="A59" s="351" t="s">
        <v>5467</v>
      </c>
      <c r="B59" s="362">
        <v>44.0</v>
      </c>
      <c r="C59" s="14">
        <v>44.0</v>
      </c>
      <c r="D59" s="14">
        <v>44.0</v>
      </c>
      <c r="E59" s="344"/>
      <c r="F59" s="345"/>
      <c r="G59" s="344"/>
      <c r="H59" s="347">
        <v>58.0</v>
      </c>
      <c r="I59" s="14" t="s">
        <v>2108</v>
      </c>
      <c r="J59" s="14">
        <v>2.0</v>
      </c>
      <c r="K59" s="14" t="s">
        <v>5369</v>
      </c>
    </row>
    <row r="60" ht="15.0" customHeight="1">
      <c r="A60" s="351" t="s">
        <v>5382</v>
      </c>
      <c r="B60" s="362">
        <v>45.0</v>
      </c>
      <c r="C60" s="14">
        <v>45.0</v>
      </c>
      <c r="D60" s="14">
        <v>45.0</v>
      </c>
      <c r="E60" s="344"/>
      <c r="F60" s="345"/>
      <c r="G60" s="344"/>
      <c r="H60" s="347">
        <v>59.0</v>
      </c>
      <c r="I60" s="14" t="s">
        <v>5964</v>
      </c>
      <c r="J60" s="14">
        <v>2.0</v>
      </c>
      <c r="K60" s="14" t="s">
        <v>5369</v>
      </c>
    </row>
    <row r="61" ht="15.0" customHeight="1">
      <c r="A61" s="351" t="s">
        <v>5470</v>
      </c>
      <c r="B61" s="362">
        <v>48.0</v>
      </c>
      <c r="C61" s="14">
        <v>48.0</v>
      </c>
      <c r="D61" s="14">
        <v>48.0</v>
      </c>
      <c r="E61" s="344"/>
      <c r="F61" s="345"/>
      <c r="G61" s="344"/>
      <c r="H61" s="347">
        <v>60.0</v>
      </c>
      <c r="I61" s="14" t="s">
        <v>5486</v>
      </c>
      <c r="J61" s="14">
        <v>2.0</v>
      </c>
      <c r="K61" s="14" t="s">
        <v>5369</v>
      </c>
    </row>
    <row r="62" ht="15.0" customHeight="1">
      <c r="A62" s="351" t="s">
        <v>6090</v>
      </c>
      <c r="B62" s="356"/>
      <c r="C62" s="14">
        <v>51.0</v>
      </c>
      <c r="D62" s="14">
        <v>51.0</v>
      </c>
      <c r="E62" s="344"/>
      <c r="F62" s="345"/>
      <c r="G62" s="344"/>
      <c r="H62" s="347">
        <v>61.0</v>
      </c>
      <c r="I62" s="14" t="s">
        <v>5912</v>
      </c>
      <c r="J62" s="14">
        <v>0.0</v>
      </c>
      <c r="K62" s="14" t="s">
        <v>5392</v>
      </c>
    </row>
    <row r="63" ht="15.0" customHeight="1">
      <c r="A63" s="351" t="s">
        <v>6073</v>
      </c>
      <c r="B63" s="362">
        <v>58.0</v>
      </c>
      <c r="C63" s="14">
        <v>58.0</v>
      </c>
      <c r="D63" s="14">
        <v>58.0</v>
      </c>
      <c r="E63" s="344"/>
      <c r="F63" s="345"/>
      <c r="G63" s="344"/>
      <c r="H63" s="347">
        <v>62.0</v>
      </c>
      <c r="I63" s="14" t="s">
        <v>5880</v>
      </c>
      <c r="J63" s="14">
        <v>1.0</v>
      </c>
      <c r="K63" s="14" t="s">
        <v>5366</v>
      </c>
    </row>
    <row r="64" ht="15.0" customHeight="1">
      <c r="A64" s="351" t="s">
        <v>5368</v>
      </c>
      <c r="B64" s="362">
        <v>62.0</v>
      </c>
      <c r="C64" s="14">
        <v>62.0</v>
      </c>
      <c r="D64" s="14">
        <v>62.0</v>
      </c>
      <c r="E64" s="344"/>
      <c r="F64" s="345"/>
      <c r="G64" s="344"/>
      <c r="H64" s="347">
        <v>63.0</v>
      </c>
      <c r="I64" s="14" t="s">
        <v>5479</v>
      </c>
      <c r="J64" s="14">
        <v>2.0</v>
      </c>
      <c r="K64" s="14" t="s">
        <v>5369</v>
      </c>
    </row>
    <row r="65" ht="15.0" customHeight="1">
      <c r="A65" s="351" t="s">
        <v>5675</v>
      </c>
      <c r="B65" s="362">
        <v>67.0</v>
      </c>
      <c r="C65" s="14">
        <v>67.0</v>
      </c>
      <c r="D65" s="14"/>
      <c r="E65" s="344"/>
      <c r="F65" s="345"/>
      <c r="G65" s="344"/>
      <c r="H65" s="347">
        <v>64.0</v>
      </c>
      <c r="I65" s="14" t="s">
        <v>5452</v>
      </c>
      <c r="J65" s="14">
        <v>2.0</v>
      </c>
      <c r="K65" s="14" t="s">
        <v>5411</v>
      </c>
    </row>
    <row r="66" ht="15.0" customHeight="1">
      <c r="A66" s="351" t="s">
        <v>5540</v>
      </c>
      <c r="B66" s="362">
        <v>68.0</v>
      </c>
      <c r="C66" s="14">
        <v>68.0</v>
      </c>
      <c r="D66" s="14">
        <v>68.0</v>
      </c>
      <c r="E66" s="344"/>
      <c r="F66" s="345"/>
      <c r="G66" s="344"/>
      <c r="H66" s="347">
        <v>65.0</v>
      </c>
      <c r="I66" s="14" t="s">
        <v>3083</v>
      </c>
      <c r="J66" s="9">
        <v>2.0</v>
      </c>
      <c r="K66" s="14" t="s">
        <v>5402</v>
      </c>
    </row>
    <row r="67" ht="15.0" customHeight="1">
      <c r="A67" s="357" t="s">
        <v>6077</v>
      </c>
      <c r="B67" s="362"/>
      <c r="C67" s="14"/>
      <c r="D67" s="9">
        <v>76.0</v>
      </c>
      <c r="E67" s="344"/>
      <c r="F67" s="345"/>
      <c r="G67" s="344"/>
      <c r="H67" s="347">
        <v>66.0</v>
      </c>
      <c r="I67" s="363" t="s">
        <v>3795</v>
      </c>
      <c r="J67" s="363">
        <v>0.0</v>
      </c>
      <c r="K67" s="363" t="s">
        <v>5392</v>
      </c>
    </row>
    <row r="68" ht="15.0" customHeight="1">
      <c r="A68" s="351" t="s">
        <v>5671</v>
      </c>
      <c r="B68" s="362">
        <v>77.0</v>
      </c>
      <c r="C68" s="14">
        <v>77.0</v>
      </c>
      <c r="D68" s="14">
        <v>77.0</v>
      </c>
      <c r="E68" s="344"/>
      <c r="F68" s="345"/>
      <c r="G68" s="344"/>
      <c r="H68" s="382"/>
      <c r="I68" s="364" t="s">
        <v>5493</v>
      </c>
      <c r="J68" s="365">
        <f>SUM(J2:J67)</f>
        <v>109</v>
      </c>
      <c r="K68" s="366"/>
    </row>
    <row r="69" ht="15.0" customHeight="1">
      <c r="A69" s="351" t="s">
        <v>5486</v>
      </c>
      <c r="B69" s="362">
        <v>87.0</v>
      </c>
      <c r="C69" s="14">
        <v>87.0</v>
      </c>
      <c r="D69" s="14">
        <v>87.0</v>
      </c>
      <c r="E69" s="344"/>
      <c r="F69" s="345"/>
      <c r="G69" s="344"/>
      <c r="H69" s="382"/>
      <c r="I69" s="14" t="s">
        <v>5497</v>
      </c>
      <c r="J69" s="367">
        <f>J68-((2*5)+(2*5))</f>
        <v>89</v>
      </c>
      <c r="K69" s="3"/>
    </row>
    <row r="70" ht="15.0" customHeight="1">
      <c r="A70" s="351" t="s">
        <v>5462</v>
      </c>
      <c r="B70" s="356"/>
      <c r="C70" s="14">
        <v>88.0</v>
      </c>
      <c r="D70" s="14">
        <v>88.0</v>
      </c>
      <c r="E70" s="344"/>
      <c r="F70" s="345"/>
      <c r="G70" s="344"/>
    </row>
    <row r="71" ht="15.0" customHeight="1">
      <c r="A71" s="351" t="s">
        <v>6128</v>
      </c>
      <c r="B71" s="362">
        <v>88.0</v>
      </c>
      <c r="C71" s="344"/>
      <c r="D71" s="344"/>
      <c r="E71" s="344"/>
      <c r="F71" s="345"/>
      <c r="G71" s="344"/>
    </row>
    <row r="72" ht="15.0" customHeight="1">
      <c r="A72" s="351" t="s">
        <v>2108</v>
      </c>
      <c r="B72" s="362">
        <v>89.0</v>
      </c>
      <c r="C72" s="14">
        <v>89.0</v>
      </c>
      <c r="D72" s="14">
        <v>89.0</v>
      </c>
      <c r="E72" s="344"/>
      <c r="F72" s="345"/>
      <c r="G72" s="344"/>
    </row>
    <row r="73" ht="15.0" customHeight="1">
      <c r="A73" s="351" t="s">
        <v>5752</v>
      </c>
      <c r="B73" s="362">
        <v>91.0</v>
      </c>
      <c r="C73" s="14">
        <v>91.0</v>
      </c>
      <c r="D73" s="14">
        <v>91.0</v>
      </c>
      <c r="E73" s="344"/>
      <c r="F73" s="345"/>
      <c r="G73" s="344"/>
    </row>
    <row r="74" ht="15.0" customHeight="1">
      <c r="A74" s="351" t="s">
        <v>5473</v>
      </c>
      <c r="B74" s="356"/>
      <c r="C74" s="14">
        <v>94.0</v>
      </c>
      <c r="D74" s="14"/>
      <c r="E74" s="344"/>
      <c r="F74" s="345"/>
      <c r="G74" s="344"/>
    </row>
    <row r="75" ht="15.0" customHeight="1">
      <c r="A75" s="351" t="s">
        <v>5555</v>
      </c>
      <c r="B75" s="362">
        <v>94.0</v>
      </c>
      <c r="C75" s="14">
        <v>94.0</v>
      </c>
      <c r="D75" s="14"/>
      <c r="E75" s="344"/>
      <c r="F75" s="345"/>
      <c r="G75" s="344"/>
    </row>
    <row r="76" ht="15.0" customHeight="1">
      <c r="A76" s="357" t="s">
        <v>5964</v>
      </c>
      <c r="B76" s="362"/>
      <c r="C76" s="14"/>
      <c r="D76" s="9">
        <v>94.0</v>
      </c>
      <c r="E76" s="344"/>
      <c r="F76" s="345"/>
      <c r="G76" s="344"/>
      <c r="H76" s="382"/>
      <c r="I76" s="3"/>
      <c r="J76" s="344"/>
      <c r="K76" s="3"/>
    </row>
    <row r="77" ht="15.0" customHeight="1">
      <c r="A77" s="351" t="s">
        <v>5398</v>
      </c>
      <c r="B77" s="356"/>
      <c r="C77" s="14">
        <v>100.0</v>
      </c>
      <c r="D77" s="14">
        <v>100.0</v>
      </c>
      <c r="E77" s="344"/>
      <c r="F77" s="345"/>
      <c r="G77" s="344"/>
      <c r="H77" s="382"/>
      <c r="I77" s="3"/>
      <c r="J77" s="344"/>
      <c r="K77" s="3"/>
    </row>
    <row r="78" ht="15.0" customHeight="1">
      <c r="A78" s="351" t="s">
        <v>6077</v>
      </c>
      <c r="B78" s="362" t="s">
        <v>6095</v>
      </c>
      <c r="C78" s="14" t="s">
        <v>6095</v>
      </c>
      <c r="D78" s="14"/>
      <c r="E78" s="344"/>
      <c r="F78" s="345"/>
      <c r="G78" s="344"/>
      <c r="H78" s="382"/>
      <c r="I78" s="3"/>
      <c r="J78" s="344"/>
      <c r="K78" s="3"/>
    </row>
    <row r="79" ht="15.0" customHeight="1">
      <c r="A79" s="351" t="s">
        <v>5964</v>
      </c>
      <c r="B79" s="362" t="s">
        <v>5966</v>
      </c>
      <c r="C79" s="14" t="s">
        <v>5966</v>
      </c>
      <c r="D79" s="14"/>
      <c r="E79" s="344"/>
      <c r="F79" s="345"/>
      <c r="G79" s="344"/>
      <c r="H79" s="382"/>
      <c r="I79" s="3"/>
      <c r="J79" s="344"/>
      <c r="K79" s="3"/>
    </row>
    <row r="80" ht="15.0" customHeight="1">
      <c r="A80" s="351" t="s">
        <v>5561</v>
      </c>
      <c r="B80" s="362" t="s">
        <v>5577</v>
      </c>
      <c r="C80" s="14" t="s">
        <v>5577</v>
      </c>
      <c r="D80" s="14"/>
      <c r="E80" s="344"/>
      <c r="F80" s="345"/>
      <c r="G80" s="344"/>
      <c r="H80" s="382"/>
      <c r="I80" s="3"/>
      <c r="J80" s="344"/>
      <c r="K80" s="3"/>
    </row>
  </sheetData>
  <mergeCells count="4">
    <mergeCell ref="A2:D2"/>
    <mergeCell ref="A20:D20"/>
    <mergeCell ref="A32:D32"/>
    <mergeCell ref="A45:D45"/>
  </mergeCells>
  <conditionalFormatting sqref="B3:D18">
    <cfRule type="containsBlanks" dxfId="0" priority="1">
      <formula>LEN(TRIM(B3))=0</formula>
    </cfRule>
  </conditionalFormatting>
  <conditionalFormatting sqref="B3:D18">
    <cfRule type="cellIs" dxfId="1" priority="2" operator="lessThanOrEqual">
      <formula>25</formula>
    </cfRule>
  </conditionalFormatting>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341" t="s">
        <v>4933</v>
      </c>
      <c r="B1" s="342" t="s">
        <v>5356</v>
      </c>
      <c r="C1" s="342" t="s">
        <v>5357</v>
      </c>
      <c r="D1" s="343" t="s">
        <v>5359</v>
      </c>
      <c r="E1" s="344"/>
      <c r="F1" s="345"/>
      <c r="G1" s="344"/>
      <c r="H1" s="3"/>
      <c r="I1" s="342" t="s">
        <v>5363</v>
      </c>
      <c r="J1" s="342" t="s">
        <v>5364</v>
      </c>
      <c r="K1" s="342" t="s">
        <v>5365</v>
      </c>
    </row>
    <row r="2" ht="19.5" customHeight="1">
      <c r="A2" s="346" t="s">
        <v>5366</v>
      </c>
      <c r="B2" s="48"/>
      <c r="C2" s="48"/>
      <c r="D2" s="48"/>
      <c r="E2" s="344"/>
      <c r="F2" s="345"/>
      <c r="G2" s="344"/>
      <c r="H2" s="347">
        <v>1.0</v>
      </c>
      <c r="I2" s="14" t="s">
        <v>5368</v>
      </c>
      <c r="J2" s="14">
        <v>2.0</v>
      </c>
      <c r="K2" s="14" t="s">
        <v>5369</v>
      </c>
    </row>
    <row r="3" ht="15.0" customHeight="1">
      <c r="A3" s="348" t="s">
        <v>5377</v>
      </c>
      <c r="B3" s="349">
        <v>0.0</v>
      </c>
      <c r="C3" s="350">
        <v>0.0</v>
      </c>
      <c r="D3" s="350">
        <v>0.0</v>
      </c>
      <c r="E3" s="344"/>
      <c r="F3" s="345"/>
      <c r="G3" s="344"/>
      <c r="H3" s="347">
        <v>2.0</v>
      </c>
      <c r="I3" s="14" t="s">
        <v>5376</v>
      </c>
      <c r="J3" s="14">
        <v>2.0</v>
      </c>
      <c r="K3" s="14" t="s">
        <v>5369</v>
      </c>
    </row>
    <row r="4" ht="15.0" customHeight="1">
      <c r="A4" s="351" t="s">
        <v>732</v>
      </c>
      <c r="B4" s="352">
        <v>0.0</v>
      </c>
      <c r="C4" s="353">
        <v>0.0</v>
      </c>
      <c r="D4" s="353">
        <v>0.0</v>
      </c>
      <c r="E4" s="344"/>
      <c r="F4" s="345"/>
      <c r="G4" s="344"/>
      <c r="H4" s="347">
        <v>3.0</v>
      </c>
      <c r="I4" s="14" t="s">
        <v>6067</v>
      </c>
      <c r="J4" s="9">
        <v>2.0</v>
      </c>
      <c r="K4" s="14" t="s">
        <v>5402</v>
      </c>
    </row>
    <row r="5" ht="15.0" customHeight="1">
      <c r="A5" s="351" t="s">
        <v>5994</v>
      </c>
      <c r="B5" s="352">
        <v>5.0</v>
      </c>
      <c r="C5" s="353">
        <v>5.0</v>
      </c>
      <c r="D5" s="353">
        <v>5.0</v>
      </c>
      <c r="E5" s="344"/>
      <c r="F5" s="345"/>
      <c r="G5" s="344"/>
      <c r="H5" s="347">
        <v>4.0</v>
      </c>
      <c r="I5" s="14" t="s">
        <v>5883</v>
      </c>
      <c r="J5" s="9">
        <v>2.0</v>
      </c>
      <c r="K5" s="14" t="s">
        <v>5402</v>
      </c>
    </row>
    <row r="6" ht="15.0" customHeight="1">
      <c r="A6" s="351" t="s">
        <v>5912</v>
      </c>
      <c r="B6" s="352">
        <v>9.0</v>
      </c>
      <c r="C6" s="353">
        <v>9.0</v>
      </c>
      <c r="D6" s="353">
        <v>9.0</v>
      </c>
      <c r="E6" s="344"/>
      <c r="F6" s="345"/>
      <c r="G6" s="344"/>
      <c r="H6" s="347">
        <v>5.0</v>
      </c>
      <c r="I6" s="9" t="s">
        <v>6122</v>
      </c>
      <c r="J6" s="9">
        <v>1.0</v>
      </c>
      <c r="K6" s="9" t="s">
        <v>5366</v>
      </c>
    </row>
    <row r="7" ht="15.0" customHeight="1">
      <c r="A7" s="351" t="s">
        <v>5992</v>
      </c>
      <c r="B7" s="352">
        <v>13.0</v>
      </c>
      <c r="C7" s="353">
        <v>13.0</v>
      </c>
      <c r="D7" s="353">
        <v>13.0</v>
      </c>
      <c r="E7" s="344"/>
      <c r="F7" s="345"/>
      <c r="G7" s="344"/>
      <c r="H7" s="347">
        <v>6.0</v>
      </c>
      <c r="I7" s="14" t="s">
        <v>5382</v>
      </c>
      <c r="J7" s="14">
        <v>2.0</v>
      </c>
      <c r="K7" s="14" t="s">
        <v>5369</v>
      </c>
    </row>
    <row r="8" ht="15.0" customHeight="1">
      <c r="A8" s="351" t="s">
        <v>6039</v>
      </c>
      <c r="B8" s="352">
        <v>18.0</v>
      </c>
      <c r="C8" s="353">
        <v>18.0</v>
      </c>
      <c r="D8" s="353">
        <v>18.0</v>
      </c>
      <c r="E8" s="344"/>
      <c r="F8" s="345"/>
      <c r="G8" s="344"/>
      <c r="H8" s="347">
        <v>7.0</v>
      </c>
      <c r="I8" s="14" t="s">
        <v>6123</v>
      </c>
      <c r="J8" s="14">
        <v>1.0</v>
      </c>
      <c r="K8" s="14" t="s">
        <v>5366</v>
      </c>
    </row>
    <row r="9" ht="15.0" customHeight="1">
      <c r="A9" s="351" t="s">
        <v>3795</v>
      </c>
      <c r="B9" s="352">
        <v>22.0</v>
      </c>
      <c r="C9" s="353">
        <v>22.0</v>
      </c>
      <c r="D9" s="353">
        <v>22.0</v>
      </c>
      <c r="E9" s="344"/>
      <c r="F9" s="345"/>
      <c r="G9" s="344"/>
      <c r="H9" s="347">
        <v>8.0</v>
      </c>
      <c r="I9" s="14" t="s">
        <v>5729</v>
      </c>
      <c r="J9" s="14">
        <v>2.0</v>
      </c>
      <c r="K9" s="14" t="s">
        <v>5411</v>
      </c>
    </row>
    <row r="10" ht="15.0" customHeight="1">
      <c r="A10" s="351" t="s">
        <v>6048</v>
      </c>
      <c r="B10" s="352">
        <v>26.0</v>
      </c>
      <c r="C10" s="353">
        <v>26.0</v>
      </c>
      <c r="D10" s="353">
        <v>26.0</v>
      </c>
      <c r="E10" s="344"/>
      <c r="F10" s="345"/>
      <c r="G10" s="344"/>
      <c r="H10" s="347">
        <v>9.0</v>
      </c>
      <c r="I10" s="14" t="s">
        <v>5523</v>
      </c>
      <c r="J10" s="14">
        <v>2.0</v>
      </c>
      <c r="K10" s="14" t="s">
        <v>5369</v>
      </c>
    </row>
    <row r="11" ht="15.0" customHeight="1">
      <c r="A11" s="351" t="s">
        <v>6090</v>
      </c>
      <c r="B11" s="352">
        <v>31.0</v>
      </c>
      <c r="C11" s="353">
        <v>31.0</v>
      </c>
      <c r="D11" s="353">
        <v>31.0</v>
      </c>
      <c r="E11" s="344"/>
      <c r="F11" s="345"/>
      <c r="G11" s="344"/>
      <c r="H11" s="347">
        <v>10.0</v>
      </c>
      <c r="I11" s="14" t="s">
        <v>5951</v>
      </c>
      <c r="J11" s="14">
        <v>1.0</v>
      </c>
      <c r="K11" s="14" t="s">
        <v>5366</v>
      </c>
    </row>
    <row r="12" ht="15.0" customHeight="1">
      <c r="A12" s="351" t="s">
        <v>6123</v>
      </c>
      <c r="B12" s="352">
        <v>35.0</v>
      </c>
      <c r="C12" s="353">
        <v>35.0</v>
      </c>
      <c r="D12" s="353">
        <v>35.0</v>
      </c>
      <c r="E12" s="344"/>
      <c r="F12" s="345"/>
      <c r="G12" s="344"/>
      <c r="H12" s="347">
        <v>11.0</v>
      </c>
      <c r="I12" s="14" t="s">
        <v>6124</v>
      </c>
      <c r="J12" s="14">
        <v>1.0</v>
      </c>
      <c r="K12" s="14" t="s">
        <v>5366</v>
      </c>
    </row>
    <row r="13" ht="15.0" customHeight="1">
      <c r="A13" s="351" t="s">
        <v>6124</v>
      </c>
      <c r="B13" s="352">
        <v>39.0</v>
      </c>
      <c r="C13" s="353">
        <v>39.0</v>
      </c>
      <c r="D13" s="353">
        <v>39.0</v>
      </c>
      <c r="E13" s="344"/>
      <c r="F13" s="345"/>
      <c r="G13" s="344"/>
      <c r="H13" s="347">
        <v>12.0</v>
      </c>
      <c r="I13" s="14" t="s">
        <v>5398</v>
      </c>
      <c r="J13" s="14">
        <v>2.0</v>
      </c>
      <c r="K13" s="14" t="s">
        <v>5369</v>
      </c>
    </row>
    <row r="14" ht="15.0" customHeight="1">
      <c r="A14" s="351" t="s">
        <v>5951</v>
      </c>
      <c r="B14" s="352">
        <v>44.0</v>
      </c>
      <c r="C14" s="353">
        <v>44.0</v>
      </c>
      <c r="D14" s="353">
        <v>44.0</v>
      </c>
      <c r="E14" s="344"/>
      <c r="F14" s="345"/>
      <c r="G14" s="344"/>
      <c r="H14" s="347">
        <v>13.0</v>
      </c>
      <c r="I14" s="14" t="s">
        <v>6048</v>
      </c>
      <c r="J14" s="14">
        <v>1.0</v>
      </c>
      <c r="K14" s="14" t="s">
        <v>5366</v>
      </c>
    </row>
    <row r="15" ht="15.0" customHeight="1">
      <c r="A15" s="351" t="s">
        <v>5880</v>
      </c>
      <c r="B15" s="352">
        <v>48.0</v>
      </c>
      <c r="C15" s="353">
        <v>48.0</v>
      </c>
      <c r="D15" s="353">
        <v>48.0</v>
      </c>
      <c r="E15" s="344"/>
      <c r="F15" s="345"/>
      <c r="G15" s="344"/>
      <c r="H15" s="347">
        <v>14.0</v>
      </c>
      <c r="I15" s="14" t="s">
        <v>5408</v>
      </c>
      <c r="J15" s="14">
        <v>2.0</v>
      </c>
      <c r="K15" s="14" t="s">
        <v>5369</v>
      </c>
    </row>
    <row r="16" ht="15.0" customHeight="1">
      <c r="A16" s="351" t="s">
        <v>5752</v>
      </c>
      <c r="B16" s="352">
        <v>52.0</v>
      </c>
      <c r="C16" s="353">
        <v>52.0</v>
      </c>
      <c r="D16" s="353">
        <v>52.0</v>
      </c>
      <c r="E16" s="344"/>
      <c r="F16" s="345"/>
      <c r="G16" s="344"/>
      <c r="H16" s="347">
        <v>15.0</v>
      </c>
      <c r="I16" s="14" t="s">
        <v>5625</v>
      </c>
      <c r="J16" s="14">
        <v>2.0</v>
      </c>
      <c r="K16" s="14" t="s">
        <v>5411</v>
      </c>
    </row>
    <row r="17" ht="15.0" customHeight="1">
      <c r="A17" s="351" t="s">
        <v>6008</v>
      </c>
      <c r="B17" s="352">
        <v>58.0</v>
      </c>
      <c r="C17" s="353">
        <v>58.0</v>
      </c>
      <c r="D17" s="353">
        <v>58.0</v>
      </c>
      <c r="E17" s="344"/>
      <c r="F17" s="345"/>
      <c r="G17" s="344"/>
      <c r="H17" s="347">
        <v>16.0</v>
      </c>
      <c r="I17" s="14" t="s">
        <v>6125</v>
      </c>
      <c r="J17" s="9">
        <v>2.0</v>
      </c>
      <c r="K17" s="14" t="s">
        <v>5402</v>
      </c>
    </row>
    <row r="18" ht="15.0" customHeight="1">
      <c r="A18" s="357" t="s">
        <v>6122</v>
      </c>
      <c r="B18" s="352"/>
      <c r="C18" s="353"/>
      <c r="D18" s="353">
        <v>62.0</v>
      </c>
      <c r="E18" s="344"/>
      <c r="F18" s="345"/>
      <c r="G18" s="344"/>
      <c r="H18" s="347">
        <v>17.0</v>
      </c>
      <c r="I18" s="14" t="s">
        <v>5977</v>
      </c>
      <c r="J18" s="14">
        <v>2.0</v>
      </c>
      <c r="K18" s="14" t="s">
        <v>5411</v>
      </c>
    </row>
    <row r="19" ht="16.5" customHeight="1">
      <c r="E19" s="344"/>
      <c r="F19" s="345"/>
      <c r="G19" s="344"/>
      <c r="H19" s="347">
        <v>18.0</v>
      </c>
      <c r="I19" s="14" t="s">
        <v>5420</v>
      </c>
      <c r="J19" s="14">
        <v>2.0</v>
      </c>
      <c r="K19" s="14" t="s">
        <v>5369</v>
      </c>
    </row>
    <row r="20" ht="15.0" customHeight="1">
      <c r="A20" s="346" t="s">
        <v>5426</v>
      </c>
      <c r="B20" s="48"/>
      <c r="C20" s="48"/>
      <c r="D20" s="48"/>
      <c r="E20" s="344"/>
      <c r="F20" s="345"/>
      <c r="G20" s="344"/>
      <c r="H20" s="347">
        <v>19.0</v>
      </c>
      <c r="I20" s="14" t="s">
        <v>5752</v>
      </c>
      <c r="J20" s="14">
        <v>1.0</v>
      </c>
      <c r="K20" s="14" t="s">
        <v>5366</v>
      </c>
    </row>
    <row r="21" ht="15.0" customHeight="1">
      <c r="A21" s="348" t="s">
        <v>6067</v>
      </c>
      <c r="B21" s="368"/>
      <c r="C21" s="350">
        <v>0.0</v>
      </c>
      <c r="D21" s="350">
        <v>0.0</v>
      </c>
      <c r="E21" s="344"/>
      <c r="F21" s="345"/>
      <c r="G21" s="344"/>
      <c r="H21" s="347">
        <v>20.0</v>
      </c>
      <c r="I21" s="14" t="s">
        <v>6077</v>
      </c>
      <c r="J21" s="14">
        <v>2.0</v>
      </c>
      <c r="K21" s="14" t="s">
        <v>5369</v>
      </c>
    </row>
    <row r="22" ht="15.0" customHeight="1">
      <c r="A22" s="351" t="s">
        <v>5883</v>
      </c>
      <c r="B22" s="352">
        <v>0.0</v>
      </c>
      <c r="C22" s="353">
        <v>0.0</v>
      </c>
      <c r="D22" s="353">
        <v>0.0</v>
      </c>
      <c r="E22" s="344"/>
      <c r="F22" s="345"/>
      <c r="G22" s="344"/>
      <c r="H22" s="347">
        <v>21.0</v>
      </c>
      <c r="I22" s="14" t="s">
        <v>5434</v>
      </c>
      <c r="J22" s="14">
        <v>2.0</v>
      </c>
      <c r="K22" s="14" t="s">
        <v>5369</v>
      </c>
    </row>
    <row r="23" ht="15.0" customHeight="1">
      <c r="A23" s="351" t="s">
        <v>6125</v>
      </c>
      <c r="B23" s="352">
        <v>0.0</v>
      </c>
      <c r="C23" s="353">
        <v>0.0</v>
      </c>
      <c r="D23" s="353">
        <v>0.0</v>
      </c>
      <c r="E23" s="344"/>
      <c r="F23" s="345"/>
      <c r="G23" s="344"/>
      <c r="H23" s="347">
        <v>22.0</v>
      </c>
      <c r="I23" s="14" t="s">
        <v>5540</v>
      </c>
      <c r="J23" s="14">
        <v>2.0</v>
      </c>
      <c r="K23" s="14" t="s">
        <v>5369</v>
      </c>
    </row>
    <row r="24" ht="15.0" customHeight="1">
      <c r="A24" s="351" t="s">
        <v>5924</v>
      </c>
      <c r="B24" s="352">
        <v>0.0</v>
      </c>
      <c r="C24" s="353">
        <v>0.0</v>
      </c>
      <c r="D24" s="353">
        <v>0.0</v>
      </c>
      <c r="E24" s="344"/>
      <c r="F24" s="345"/>
      <c r="G24" s="344"/>
      <c r="H24" s="347">
        <v>23.0</v>
      </c>
      <c r="I24" s="14" t="s">
        <v>5994</v>
      </c>
      <c r="J24" s="14">
        <v>0.0</v>
      </c>
      <c r="K24" s="14" t="s">
        <v>5392</v>
      </c>
    </row>
    <row r="25" ht="15.0" customHeight="1">
      <c r="A25" s="351" t="s">
        <v>6126</v>
      </c>
      <c r="B25" s="352">
        <v>0.0</v>
      </c>
      <c r="C25" s="353">
        <v>0.0</v>
      </c>
      <c r="D25" s="353">
        <v>0.0</v>
      </c>
      <c r="E25" s="344"/>
      <c r="F25" s="345"/>
      <c r="G25" s="344"/>
      <c r="H25" s="347">
        <v>24.0</v>
      </c>
      <c r="I25" s="14" t="s">
        <v>5447</v>
      </c>
      <c r="J25" s="14">
        <v>2.0</v>
      </c>
      <c r="K25" s="14" t="s">
        <v>5369</v>
      </c>
    </row>
    <row r="26" ht="15.0" customHeight="1">
      <c r="A26" s="351" t="s">
        <v>6029</v>
      </c>
      <c r="B26" s="352">
        <v>0.0</v>
      </c>
      <c r="C26" s="353">
        <v>0.0</v>
      </c>
      <c r="D26" s="353">
        <v>0.0</v>
      </c>
      <c r="E26" s="358"/>
      <c r="F26" s="345"/>
      <c r="G26" s="344"/>
      <c r="H26" s="347">
        <v>25.0</v>
      </c>
      <c r="I26" s="14" t="s">
        <v>6008</v>
      </c>
      <c r="J26" s="14">
        <v>1.0</v>
      </c>
      <c r="K26" s="14" t="s">
        <v>5366</v>
      </c>
    </row>
    <row r="27" ht="15.0" customHeight="1">
      <c r="A27" s="351" t="s">
        <v>6127</v>
      </c>
      <c r="B27" s="352">
        <v>0.0</v>
      </c>
      <c r="C27" s="353">
        <v>0.0</v>
      </c>
      <c r="D27" s="353">
        <v>0.0</v>
      </c>
      <c r="E27" s="344"/>
      <c r="F27" s="345"/>
      <c r="G27" s="344"/>
      <c r="H27" s="347">
        <v>26.0</v>
      </c>
      <c r="I27" s="14" t="s">
        <v>5542</v>
      </c>
      <c r="J27" s="14">
        <v>2.0</v>
      </c>
      <c r="K27" s="14" t="s">
        <v>5369</v>
      </c>
    </row>
    <row r="28" ht="15.0" customHeight="1">
      <c r="A28" s="351" t="s">
        <v>5621</v>
      </c>
      <c r="B28" s="352">
        <v>0.0</v>
      </c>
      <c r="C28" s="353">
        <v>0.0</v>
      </c>
      <c r="D28" s="353">
        <v>0.0</v>
      </c>
      <c r="E28" s="344"/>
      <c r="F28" s="345"/>
      <c r="G28" s="344"/>
      <c r="H28" s="347">
        <v>27.0</v>
      </c>
      <c r="I28" s="14" t="s">
        <v>5978</v>
      </c>
      <c r="J28" s="14">
        <v>2.0</v>
      </c>
      <c r="K28" s="14" t="s">
        <v>5411</v>
      </c>
    </row>
    <row r="29" ht="15.0" customHeight="1">
      <c r="A29" s="351" t="s">
        <v>5890</v>
      </c>
      <c r="B29" s="352">
        <v>0.0</v>
      </c>
      <c r="C29" s="353">
        <v>0.0</v>
      </c>
      <c r="D29" s="353">
        <v>0.0</v>
      </c>
      <c r="E29" s="344"/>
      <c r="F29" s="345"/>
      <c r="G29" s="344"/>
      <c r="H29" s="347">
        <v>28.0</v>
      </c>
      <c r="I29" s="14" t="s">
        <v>5457</v>
      </c>
      <c r="J29" s="14">
        <v>2.0</v>
      </c>
      <c r="K29" s="14" t="s">
        <v>5411</v>
      </c>
    </row>
    <row r="30" ht="15.0" customHeight="1">
      <c r="A30" s="351" t="s">
        <v>3083</v>
      </c>
      <c r="B30" s="352">
        <v>0.0</v>
      </c>
      <c r="C30" s="353">
        <v>0.0</v>
      </c>
      <c r="D30" s="353">
        <v>0.0</v>
      </c>
      <c r="E30" s="344"/>
      <c r="F30" s="345"/>
      <c r="G30" s="344"/>
      <c r="H30" s="347">
        <v>29.0</v>
      </c>
      <c r="I30" s="14" t="s">
        <v>5377</v>
      </c>
      <c r="J30" s="14">
        <v>0.0</v>
      </c>
      <c r="K30" s="14" t="s">
        <v>5392</v>
      </c>
    </row>
    <row r="31" ht="19.5" customHeight="1">
      <c r="A31" s="3"/>
      <c r="B31" s="344"/>
      <c r="C31" s="344"/>
      <c r="D31" s="344"/>
      <c r="E31" s="344"/>
      <c r="F31" s="345"/>
      <c r="G31" s="344"/>
      <c r="H31" s="347">
        <v>30.0</v>
      </c>
      <c r="I31" s="14" t="s">
        <v>5992</v>
      </c>
      <c r="J31" s="14">
        <v>0.0</v>
      </c>
      <c r="K31" s="14" t="s">
        <v>5392</v>
      </c>
    </row>
    <row r="32" ht="15.0" customHeight="1">
      <c r="A32" s="346" t="s">
        <v>5411</v>
      </c>
      <c r="B32" s="48"/>
      <c r="C32" s="48"/>
      <c r="D32" s="48"/>
      <c r="E32" s="344"/>
      <c r="F32" s="345"/>
      <c r="G32" s="344"/>
      <c r="H32" s="347">
        <v>31.0</v>
      </c>
      <c r="I32" s="14" t="s">
        <v>5924</v>
      </c>
      <c r="J32" s="9">
        <v>2.0</v>
      </c>
      <c r="K32" s="14" t="s">
        <v>5402</v>
      </c>
    </row>
    <row r="33" ht="15.0" customHeight="1">
      <c r="A33" s="348" t="s">
        <v>5729</v>
      </c>
      <c r="B33" s="349">
        <v>0.0</v>
      </c>
      <c r="C33" s="350">
        <v>0.0</v>
      </c>
      <c r="D33" s="353"/>
      <c r="E33" s="344"/>
      <c r="F33" s="345"/>
      <c r="G33" s="344"/>
      <c r="H33" s="347">
        <v>32.0</v>
      </c>
      <c r="I33" s="14" t="s">
        <v>6126</v>
      </c>
      <c r="J33" s="9">
        <v>2.0</v>
      </c>
      <c r="K33" s="14" t="s">
        <v>5402</v>
      </c>
    </row>
    <row r="34" ht="15.0" customHeight="1">
      <c r="A34" s="351" t="s">
        <v>5625</v>
      </c>
      <c r="B34" s="352">
        <v>0.0</v>
      </c>
      <c r="C34" s="353">
        <v>0.0</v>
      </c>
      <c r="D34" s="353"/>
      <c r="E34" s="344"/>
      <c r="F34" s="345"/>
      <c r="G34" s="344"/>
      <c r="H34" s="347">
        <v>33.0</v>
      </c>
      <c r="I34" s="14" t="s">
        <v>732</v>
      </c>
      <c r="J34" s="14">
        <v>0.0</v>
      </c>
      <c r="K34" s="14" t="s">
        <v>5392</v>
      </c>
    </row>
    <row r="35" ht="15.0" customHeight="1">
      <c r="A35" s="351" t="s">
        <v>5977</v>
      </c>
      <c r="B35" s="352">
        <v>0.0</v>
      </c>
      <c r="C35" s="353">
        <v>0.0</v>
      </c>
      <c r="D35" s="353"/>
      <c r="E35" s="344"/>
      <c r="F35" s="345"/>
      <c r="G35" s="344"/>
      <c r="H35" s="347">
        <v>34.0</v>
      </c>
      <c r="I35" s="14" t="s">
        <v>6128</v>
      </c>
      <c r="J35" s="9">
        <v>2.0</v>
      </c>
      <c r="K35" s="14" t="s">
        <v>5396</v>
      </c>
    </row>
    <row r="36" ht="15.0" customHeight="1">
      <c r="A36" s="351" t="s">
        <v>5978</v>
      </c>
      <c r="B36" s="352">
        <v>0.0</v>
      </c>
      <c r="C36" s="353">
        <v>0.0</v>
      </c>
      <c r="D36" s="353"/>
      <c r="E36" s="344"/>
      <c r="F36" s="345"/>
      <c r="G36" s="344"/>
      <c r="H36" s="347">
        <v>35.0</v>
      </c>
      <c r="I36" s="14" t="s">
        <v>5463</v>
      </c>
      <c r="J36" s="14">
        <v>2.0</v>
      </c>
      <c r="K36" s="14" t="s">
        <v>5369</v>
      </c>
    </row>
    <row r="37" ht="15.0" customHeight="1">
      <c r="A37" s="351" t="s">
        <v>5457</v>
      </c>
      <c r="B37" s="352">
        <v>0.0</v>
      </c>
      <c r="C37" s="353">
        <v>0.0</v>
      </c>
      <c r="D37" s="353"/>
      <c r="E37" s="344"/>
      <c r="F37" s="345"/>
      <c r="G37" s="344"/>
      <c r="H37" s="347">
        <v>36.0</v>
      </c>
      <c r="I37" s="14" t="s">
        <v>5671</v>
      </c>
      <c r="J37" s="14">
        <v>2.0</v>
      </c>
      <c r="K37" s="14" t="s">
        <v>5369</v>
      </c>
    </row>
    <row r="38" ht="15.0" customHeight="1">
      <c r="A38" s="351" t="s">
        <v>6088</v>
      </c>
      <c r="B38" s="352">
        <v>0.0</v>
      </c>
      <c r="C38" s="353">
        <v>0.0</v>
      </c>
      <c r="D38" s="353"/>
      <c r="E38" s="344"/>
      <c r="F38" s="345"/>
      <c r="G38" s="344"/>
      <c r="H38" s="347">
        <v>37.0</v>
      </c>
      <c r="I38" s="14" t="s">
        <v>6029</v>
      </c>
      <c r="J38" s="9">
        <v>2.0</v>
      </c>
      <c r="K38" s="14" t="s">
        <v>5402</v>
      </c>
    </row>
    <row r="39" ht="15.0" customHeight="1">
      <c r="A39" s="351" t="s">
        <v>5462</v>
      </c>
      <c r="B39" s="352">
        <v>0.0</v>
      </c>
      <c r="C39" s="355"/>
      <c r="D39" s="355"/>
      <c r="E39" s="344"/>
      <c r="F39" s="345"/>
      <c r="G39" s="344"/>
      <c r="H39" s="347">
        <v>38.0</v>
      </c>
      <c r="I39" s="14" t="s">
        <v>6127</v>
      </c>
      <c r="J39" s="9">
        <v>2.0</v>
      </c>
      <c r="K39" s="14" t="s">
        <v>5402</v>
      </c>
    </row>
    <row r="40" ht="15.0" customHeight="1">
      <c r="A40" s="351" t="s">
        <v>5911</v>
      </c>
      <c r="B40" s="352">
        <v>0.0</v>
      </c>
      <c r="C40" s="353">
        <v>0.0</v>
      </c>
      <c r="D40" s="353"/>
      <c r="E40" s="344"/>
      <c r="F40" s="345"/>
      <c r="G40" s="344"/>
      <c r="H40" s="347">
        <v>39.0</v>
      </c>
      <c r="I40" s="14" t="s">
        <v>5621</v>
      </c>
      <c r="J40" s="9">
        <v>2.0</v>
      </c>
      <c r="K40" s="14" t="s">
        <v>5402</v>
      </c>
    </row>
    <row r="41" ht="15.0" customHeight="1">
      <c r="A41" s="351" t="s">
        <v>5464</v>
      </c>
      <c r="B41" s="352">
        <v>0.0</v>
      </c>
      <c r="C41" s="353">
        <v>0.0</v>
      </c>
      <c r="D41" s="353"/>
      <c r="E41" s="344"/>
      <c r="F41" s="345"/>
      <c r="G41" s="344"/>
      <c r="H41" s="347">
        <v>40.0</v>
      </c>
      <c r="I41" s="14" t="s">
        <v>5548</v>
      </c>
      <c r="J41" s="14">
        <v>2.0</v>
      </c>
      <c r="K41" s="14" t="s">
        <v>5369</v>
      </c>
    </row>
    <row r="42" ht="15.0" customHeight="1">
      <c r="A42" s="351" t="s">
        <v>5880</v>
      </c>
      <c r="B42" s="352">
        <v>0.0</v>
      </c>
      <c r="C42" s="353">
        <v>0.0</v>
      </c>
      <c r="D42" s="353"/>
      <c r="E42" s="344"/>
      <c r="F42" s="345"/>
      <c r="G42" s="344"/>
      <c r="H42" s="347">
        <v>41.0</v>
      </c>
      <c r="I42" s="14" t="s">
        <v>5890</v>
      </c>
      <c r="J42" s="9">
        <v>2.0</v>
      </c>
      <c r="K42" s="14" t="s">
        <v>5402</v>
      </c>
    </row>
    <row r="43" ht="15.0" customHeight="1">
      <c r="A43" s="351" t="s">
        <v>5452</v>
      </c>
      <c r="B43" s="354"/>
      <c r="C43" s="353">
        <v>0.0</v>
      </c>
      <c r="D43" s="353"/>
      <c r="E43" s="344"/>
      <c r="F43" s="345"/>
      <c r="G43" s="344"/>
      <c r="H43" s="347">
        <v>42.0</v>
      </c>
      <c r="I43" s="14" t="s">
        <v>5467</v>
      </c>
      <c r="J43" s="14">
        <v>2.0</v>
      </c>
      <c r="K43" s="14" t="s">
        <v>5369</v>
      </c>
    </row>
    <row r="44" ht="19.5" customHeight="1">
      <c r="A44" s="3"/>
      <c r="B44" s="344"/>
      <c r="C44" s="344"/>
      <c r="D44" s="344"/>
      <c r="E44" s="344"/>
      <c r="F44" s="345"/>
      <c r="G44" s="344"/>
      <c r="H44" s="347">
        <v>43.0</v>
      </c>
      <c r="I44" s="14" t="s">
        <v>5675</v>
      </c>
      <c r="J44" s="14">
        <v>2.0</v>
      </c>
      <c r="K44" s="14" t="s">
        <v>5369</v>
      </c>
    </row>
    <row r="45" ht="15.0" customHeight="1">
      <c r="A45" s="346" t="s">
        <v>5369</v>
      </c>
      <c r="B45" s="48"/>
      <c r="C45" s="48"/>
      <c r="D45" s="48"/>
      <c r="E45" s="344"/>
      <c r="F45" s="345"/>
      <c r="G45" s="344"/>
      <c r="H45" s="347">
        <v>44.0</v>
      </c>
      <c r="I45" s="14" t="s">
        <v>5469</v>
      </c>
      <c r="J45" s="14">
        <v>2.0</v>
      </c>
      <c r="K45" s="14" t="s">
        <v>5369</v>
      </c>
    </row>
    <row r="46" ht="15.0" customHeight="1">
      <c r="A46" s="348" t="s">
        <v>5479</v>
      </c>
      <c r="B46" s="372">
        <v>6.0</v>
      </c>
      <c r="C46" s="361">
        <v>6.0</v>
      </c>
      <c r="D46" s="361">
        <v>6.0</v>
      </c>
      <c r="E46" s="344"/>
      <c r="F46" s="345"/>
      <c r="G46" s="344"/>
      <c r="H46" s="347">
        <v>45.0</v>
      </c>
      <c r="I46" s="14" t="s">
        <v>5555</v>
      </c>
      <c r="J46" s="14">
        <v>2.0</v>
      </c>
      <c r="K46" s="14" t="s">
        <v>5369</v>
      </c>
    </row>
    <row r="47" ht="15.0" customHeight="1">
      <c r="A47" s="351" t="s">
        <v>5447</v>
      </c>
      <c r="B47" s="362">
        <v>10.0</v>
      </c>
      <c r="C47" s="14">
        <v>10.0</v>
      </c>
      <c r="D47" s="14">
        <v>10.0</v>
      </c>
      <c r="E47" s="344"/>
      <c r="F47" s="345"/>
      <c r="G47" s="344"/>
      <c r="H47" s="347">
        <v>46.0</v>
      </c>
      <c r="I47" s="14" t="s">
        <v>6072</v>
      </c>
      <c r="J47" s="14">
        <v>2.0</v>
      </c>
      <c r="K47" s="14" t="s">
        <v>5369</v>
      </c>
    </row>
    <row r="48" ht="15.0" customHeight="1">
      <c r="A48" s="351" t="s">
        <v>5542</v>
      </c>
      <c r="B48" s="362">
        <v>15.0</v>
      </c>
      <c r="C48" s="14">
        <v>15.0</v>
      </c>
      <c r="D48" s="14">
        <v>15.0</v>
      </c>
      <c r="E48" s="344"/>
      <c r="F48" s="345"/>
      <c r="G48" s="344"/>
      <c r="H48" s="347">
        <v>47.0</v>
      </c>
      <c r="I48" s="14" t="s">
        <v>5470</v>
      </c>
      <c r="J48" s="14">
        <v>2.0</v>
      </c>
      <c r="K48" s="14" t="s">
        <v>5369</v>
      </c>
    </row>
    <row r="49" ht="15.0" customHeight="1">
      <c r="A49" s="351" t="s">
        <v>5463</v>
      </c>
      <c r="B49" s="362">
        <v>17.0</v>
      </c>
      <c r="C49" s="14">
        <v>17.0</v>
      </c>
      <c r="D49" s="14">
        <v>17.0</v>
      </c>
      <c r="E49" s="344"/>
      <c r="F49" s="345"/>
      <c r="G49" s="344"/>
      <c r="H49" s="347">
        <v>48.0</v>
      </c>
      <c r="I49" s="14" t="s">
        <v>6039</v>
      </c>
      <c r="J49" s="14">
        <v>0.0</v>
      </c>
      <c r="K49" s="14" t="s">
        <v>5392</v>
      </c>
    </row>
    <row r="50" ht="15.0" customHeight="1">
      <c r="A50" s="351" t="s">
        <v>5548</v>
      </c>
      <c r="B50" s="362">
        <v>18.0</v>
      </c>
      <c r="C50" s="14">
        <v>18.0</v>
      </c>
      <c r="D50" s="14">
        <v>18.0</v>
      </c>
      <c r="E50" s="344"/>
      <c r="F50" s="345"/>
      <c r="G50" s="344"/>
      <c r="H50" s="347">
        <v>49.0</v>
      </c>
      <c r="I50" s="14" t="s">
        <v>5473</v>
      </c>
      <c r="J50" s="14">
        <v>2.0</v>
      </c>
      <c r="K50" s="14" t="s">
        <v>5369</v>
      </c>
    </row>
    <row r="51" ht="15.0" customHeight="1">
      <c r="A51" s="351" t="s">
        <v>6072</v>
      </c>
      <c r="B51" s="356"/>
      <c r="C51" s="14">
        <v>19.0</v>
      </c>
      <c r="D51" s="14">
        <v>19.0</v>
      </c>
      <c r="E51" s="344"/>
      <c r="F51" s="345"/>
      <c r="G51" s="344"/>
      <c r="H51" s="347">
        <v>50.0</v>
      </c>
      <c r="I51" s="14" t="s">
        <v>6088</v>
      </c>
      <c r="J51" s="14">
        <v>2.0</v>
      </c>
      <c r="K51" s="14" t="s">
        <v>5411</v>
      </c>
    </row>
    <row r="52" ht="15.0" customHeight="1">
      <c r="A52" s="351" t="s">
        <v>5434</v>
      </c>
      <c r="B52" s="362">
        <v>21.0</v>
      </c>
      <c r="C52" s="14">
        <v>21.0</v>
      </c>
      <c r="D52" s="14">
        <v>21.0</v>
      </c>
      <c r="E52" s="344"/>
      <c r="F52" s="345"/>
      <c r="G52" s="344"/>
      <c r="H52" s="347">
        <v>51.0</v>
      </c>
      <c r="I52" s="14" t="s">
        <v>6073</v>
      </c>
      <c r="J52" s="14">
        <v>2.0</v>
      </c>
      <c r="K52" s="14" t="s">
        <v>5369</v>
      </c>
    </row>
    <row r="53" ht="15.0" customHeight="1">
      <c r="A53" s="351" t="s">
        <v>5679</v>
      </c>
      <c r="B53" s="362">
        <v>23.0</v>
      </c>
      <c r="C53" s="14">
        <v>23.0</v>
      </c>
      <c r="D53" s="14">
        <v>23.0</v>
      </c>
      <c r="E53" s="344"/>
      <c r="F53" s="345"/>
      <c r="G53" s="344"/>
      <c r="H53" s="347">
        <v>52.0</v>
      </c>
      <c r="I53" s="14" t="s">
        <v>5462</v>
      </c>
      <c r="J53" s="14">
        <v>2.0</v>
      </c>
      <c r="K53" s="14" t="s">
        <v>5369</v>
      </c>
    </row>
    <row r="54" ht="15.0" customHeight="1">
      <c r="A54" s="351" t="s">
        <v>5469</v>
      </c>
      <c r="B54" s="362">
        <v>27.0</v>
      </c>
      <c r="C54" s="14">
        <v>27.0</v>
      </c>
      <c r="D54" s="14">
        <v>27.0</v>
      </c>
      <c r="E54" s="344"/>
      <c r="F54" s="345"/>
      <c r="G54" s="344"/>
      <c r="H54" s="347">
        <v>53.0</v>
      </c>
      <c r="I54" s="14" t="s">
        <v>5679</v>
      </c>
      <c r="J54" s="14">
        <v>2.0</v>
      </c>
      <c r="K54" s="14" t="s">
        <v>5369</v>
      </c>
    </row>
    <row r="55" ht="15.0" customHeight="1">
      <c r="A55" s="351" t="s">
        <v>5523</v>
      </c>
      <c r="B55" s="362">
        <v>31.0</v>
      </c>
      <c r="C55" s="14">
        <v>31.0</v>
      </c>
      <c r="D55" s="14">
        <v>31.0</v>
      </c>
      <c r="E55" s="344"/>
      <c r="F55" s="345"/>
      <c r="G55" s="344"/>
      <c r="H55" s="347">
        <v>54.0</v>
      </c>
      <c r="I55" s="14" t="s">
        <v>5911</v>
      </c>
      <c r="J55" s="14">
        <v>2.0</v>
      </c>
      <c r="K55" s="14" t="s">
        <v>5411</v>
      </c>
    </row>
    <row r="56" ht="15.0" customHeight="1">
      <c r="A56" s="351" t="s">
        <v>5408</v>
      </c>
      <c r="B56" s="362">
        <v>32.0</v>
      </c>
      <c r="C56" s="14">
        <v>32.0</v>
      </c>
      <c r="D56" s="14">
        <v>32.0</v>
      </c>
      <c r="E56" s="344"/>
      <c r="F56" s="345"/>
      <c r="G56" s="344"/>
      <c r="H56" s="347">
        <v>55.0</v>
      </c>
      <c r="I56" s="14" t="s">
        <v>5464</v>
      </c>
      <c r="J56" s="14">
        <v>2.0</v>
      </c>
      <c r="K56" s="14" t="s">
        <v>5411</v>
      </c>
    </row>
    <row r="57" ht="15.0" customHeight="1">
      <c r="A57" s="351" t="s">
        <v>5376</v>
      </c>
      <c r="B57" s="362">
        <v>40.0</v>
      </c>
      <c r="C57" s="14">
        <v>40.0</v>
      </c>
      <c r="D57" s="14">
        <v>40.0</v>
      </c>
      <c r="E57" s="344"/>
      <c r="F57" s="345"/>
      <c r="G57" s="344"/>
      <c r="H57" s="347">
        <v>56.0</v>
      </c>
      <c r="I57" s="14" t="s">
        <v>6090</v>
      </c>
      <c r="J57" s="14">
        <v>1.0</v>
      </c>
      <c r="K57" s="14" t="s">
        <v>5366</v>
      </c>
    </row>
    <row r="58" ht="15.0" customHeight="1">
      <c r="A58" s="351" t="s">
        <v>5420</v>
      </c>
      <c r="B58" s="362">
        <v>42.0</v>
      </c>
      <c r="C58" s="14">
        <v>42.0</v>
      </c>
      <c r="D58" s="14">
        <v>42.0</v>
      </c>
      <c r="E58" s="344"/>
      <c r="F58" s="345"/>
      <c r="G58" s="344"/>
      <c r="H58" s="347">
        <v>57.0</v>
      </c>
      <c r="I58" s="14" t="s">
        <v>5561</v>
      </c>
      <c r="J58" s="14">
        <v>2.0</v>
      </c>
      <c r="K58" s="14" t="s">
        <v>5369</v>
      </c>
    </row>
    <row r="59" ht="15.0" customHeight="1">
      <c r="A59" s="351" t="s">
        <v>5467</v>
      </c>
      <c r="B59" s="362">
        <v>44.0</v>
      </c>
      <c r="C59" s="14">
        <v>44.0</v>
      </c>
      <c r="D59" s="14">
        <v>44.0</v>
      </c>
      <c r="E59" s="344"/>
      <c r="F59" s="345"/>
      <c r="G59" s="344"/>
      <c r="H59" s="347">
        <v>58.0</v>
      </c>
      <c r="I59" s="14" t="s">
        <v>2108</v>
      </c>
      <c r="J59" s="14">
        <v>2.0</v>
      </c>
      <c r="K59" s="14" t="s">
        <v>5369</v>
      </c>
    </row>
    <row r="60" ht="15.0" customHeight="1">
      <c r="A60" s="351" t="s">
        <v>5382</v>
      </c>
      <c r="B60" s="362">
        <v>45.0</v>
      </c>
      <c r="C60" s="14">
        <v>45.0</v>
      </c>
      <c r="D60" s="14">
        <v>45.0</v>
      </c>
      <c r="E60" s="344"/>
      <c r="F60" s="345"/>
      <c r="G60" s="344"/>
      <c r="H60" s="347">
        <v>59.0</v>
      </c>
      <c r="I60" s="14" t="s">
        <v>5964</v>
      </c>
      <c r="J60" s="14">
        <v>2.0</v>
      </c>
      <c r="K60" s="14" t="s">
        <v>5369</v>
      </c>
    </row>
    <row r="61" ht="15.0" customHeight="1">
      <c r="A61" s="351" t="s">
        <v>5470</v>
      </c>
      <c r="B61" s="362">
        <v>48.0</v>
      </c>
      <c r="C61" s="14">
        <v>48.0</v>
      </c>
      <c r="D61" s="14">
        <v>48.0</v>
      </c>
      <c r="E61" s="344"/>
      <c r="F61" s="345"/>
      <c r="G61" s="344"/>
      <c r="H61" s="347">
        <v>60.0</v>
      </c>
      <c r="I61" s="14" t="s">
        <v>5486</v>
      </c>
      <c r="J61" s="14">
        <v>2.0</v>
      </c>
      <c r="K61" s="14" t="s">
        <v>5369</v>
      </c>
    </row>
    <row r="62" ht="15.0" customHeight="1">
      <c r="A62" s="351" t="s">
        <v>6090</v>
      </c>
      <c r="B62" s="356"/>
      <c r="C62" s="14">
        <v>51.0</v>
      </c>
      <c r="D62" s="14">
        <v>51.0</v>
      </c>
      <c r="E62" s="344"/>
      <c r="F62" s="345"/>
      <c r="G62" s="344"/>
      <c r="H62" s="347">
        <v>61.0</v>
      </c>
      <c r="I62" s="14" t="s">
        <v>5912</v>
      </c>
      <c r="J62" s="14">
        <v>0.0</v>
      </c>
      <c r="K62" s="14" t="s">
        <v>5392</v>
      </c>
    </row>
    <row r="63" ht="15.0" customHeight="1">
      <c r="A63" s="351" t="s">
        <v>6073</v>
      </c>
      <c r="B63" s="362">
        <v>58.0</v>
      </c>
      <c r="C63" s="14">
        <v>58.0</v>
      </c>
      <c r="D63" s="14">
        <v>58.0</v>
      </c>
      <c r="E63" s="344"/>
      <c r="F63" s="345"/>
      <c r="G63" s="344"/>
      <c r="H63" s="347">
        <v>62.0</v>
      </c>
      <c r="I63" s="14" t="s">
        <v>5880</v>
      </c>
      <c r="J63" s="14">
        <v>1.0</v>
      </c>
      <c r="K63" s="14" t="s">
        <v>5366</v>
      </c>
    </row>
    <row r="64" ht="15.0" customHeight="1">
      <c r="A64" s="351" t="s">
        <v>5368</v>
      </c>
      <c r="B64" s="362">
        <v>62.0</v>
      </c>
      <c r="C64" s="14">
        <v>62.0</v>
      </c>
      <c r="D64" s="14">
        <v>62.0</v>
      </c>
      <c r="E64" s="344"/>
      <c r="F64" s="345"/>
      <c r="G64" s="344"/>
      <c r="H64" s="347">
        <v>63.0</v>
      </c>
      <c r="I64" s="14" t="s">
        <v>5479</v>
      </c>
      <c r="J64" s="14">
        <v>2.0</v>
      </c>
      <c r="K64" s="14" t="s">
        <v>5369</v>
      </c>
    </row>
    <row r="65" ht="15.0" customHeight="1">
      <c r="A65" s="351" t="s">
        <v>5675</v>
      </c>
      <c r="B65" s="362">
        <v>67.0</v>
      </c>
      <c r="C65" s="14">
        <v>67.0</v>
      </c>
      <c r="D65" s="14"/>
      <c r="E65" s="344"/>
      <c r="F65" s="345"/>
      <c r="G65" s="344"/>
      <c r="H65" s="347">
        <v>64.0</v>
      </c>
      <c r="I65" s="14" t="s">
        <v>5452</v>
      </c>
      <c r="J65" s="14">
        <v>2.0</v>
      </c>
      <c r="K65" s="14" t="s">
        <v>5411</v>
      </c>
    </row>
    <row r="66" ht="15.0" customHeight="1">
      <c r="A66" s="351" t="s">
        <v>5540</v>
      </c>
      <c r="B66" s="362">
        <v>68.0</v>
      </c>
      <c r="C66" s="14">
        <v>68.0</v>
      </c>
      <c r="D66" s="14">
        <v>68.0</v>
      </c>
      <c r="E66" s="344"/>
      <c r="F66" s="345"/>
      <c r="G66" s="344"/>
      <c r="H66" s="347">
        <v>65.0</v>
      </c>
      <c r="I66" s="14" t="s">
        <v>3083</v>
      </c>
      <c r="J66" s="9">
        <v>2.0</v>
      </c>
      <c r="K66" s="14" t="s">
        <v>5402</v>
      </c>
    </row>
    <row r="67" ht="15.0" customHeight="1">
      <c r="A67" s="357" t="s">
        <v>6077</v>
      </c>
      <c r="B67" s="362"/>
      <c r="C67" s="14"/>
      <c r="D67" s="9">
        <v>76.0</v>
      </c>
      <c r="E67" s="344"/>
      <c r="F67" s="345"/>
      <c r="G67" s="344"/>
      <c r="H67" s="347">
        <v>66.0</v>
      </c>
      <c r="I67" s="363" t="s">
        <v>3795</v>
      </c>
      <c r="J67" s="363">
        <v>0.0</v>
      </c>
      <c r="K67" s="363" t="s">
        <v>5392</v>
      </c>
    </row>
    <row r="68" ht="15.0" customHeight="1">
      <c r="A68" s="351" t="s">
        <v>5671</v>
      </c>
      <c r="B68" s="362">
        <v>77.0</v>
      </c>
      <c r="C68" s="14">
        <v>77.0</v>
      </c>
      <c r="D68" s="14">
        <v>77.0</v>
      </c>
      <c r="E68" s="344"/>
      <c r="F68" s="345"/>
      <c r="G68" s="344"/>
      <c r="H68" s="382"/>
      <c r="I68" s="364" t="s">
        <v>5493</v>
      </c>
      <c r="J68" s="365">
        <f>SUM(J2:J67)</f>
        <v>109</v>
      </c>
      <c r="K68" s="366"/>
    </row>
    <row r="69" ht="15.0" customHeight="1">
      <c r="A69" s="351" t="s">
        <v>5486</v>
      </c>
      <c r="B69" s="362">
        <v>87.0</v>
      </c>
      <c r="C69" s="14">
        <v>87.0</v>
      </c>
      <c r="D69" s="14">
        <v>87.0</v>
      </c>
      <c r="E69" s="344"/>
      <c r="F69" s="345"/>
      <c r="G69" s="344"/>
      <c r="H69" s="382"/>
      <c r="I69" s="14" t="s">
        <v>5497</v>
      </c>
      <c r="J69" s="367">
        <f>J68-((2*5)+(2*5))</f>
        <v>89</v>
      </c>
      <c r="K69" s="3"/>
    </row>
    <row r="70" ht="15.0" customHeight="1">
      <c r="A70" s="351" t="s">
        <v>5462</v>
      </c>
      <c r="B70" s="356"/>
      <c r="C70" s="14">
        <v>88.0</v>
      </c>
      <c r="D70" s="14">
        <v>88.0</v>
      </c>
      <c r="E70" s="344"/>
      <c r="F70" s="345"/>
      <c r="G70" s="344"/>
      <c r="H70" s="382"/>
      <c r="I70" s="3"/>
      <c r="J70" s="344"/>
      <c r="K70" s="3"/>
    </row>
    <row r="71" ht="15.0" customHeight="1">
      <c r="A71" s="351" t="s">
        <v>6128</v>
      </c>
      <c r="B71" s="362">
        <v>88.0</v>
      </c>
      <c r="C71" s="344"/>
      <c r="D71" s="344"/>
      <c r="E71" s="344"/>
      <c r="F71" s="345"/>
      <c r="G71" s="344"/>
      <c r="H71" s="382"/>
      <c r="I71" s="3"/>
      <c r="J71" s="344"/>
      <c r="K71" s="3"/>
    </row>
    <row r="72" ht="15.0" customHeight="1">
      <c r="A72" s="351" t="s">
        <v>2108</v>
      </c>
      <c r="B72" s="362">
        <v>89.0</v>
      </c>
      <c r="C72" s="14">
        <v>89.0</v>
      </c>
      <c r="D72" s="14">
        <v>89.0</v>
      </c>
      <c r="E72" s="344"/>
      <c r="F72" s="345"/>
      <c r="G72" s="344"/>
      <c r="H72" s="382"/>
      <c r="I72" s="3"/>
      <c r="J72" s="344"/>
      <c r="K72" s="3"/>
    </row>
    <row r="73" ht="15.0" customHeight="1">
      <c r="A73" s="351" t="s">
        <v>5752</v>
      </c>
      <c r="B73" s="362">
        <v>91.0</v>
      </c>
      <c r="C73" s="14">
        <v>91.0</v>
      </c>
      <c r="D73" s="14">
        <v>91.0</v>
      </c>
      <c r="E73" s="344"/>
      <c r="F73" s="345"/>
      <c r="G73" s="344"/>
      <c r="H73" s="382"/>
      <c r="I73" s="3"/>
      <c r="J73" s="344"/>
      <c r="K73" s="3"/>
    </row>
    <row r="74" ht="15.0" customHeight="1">
      <c r="A74" s="351" t="s">
        <v>5473</v>
      </c>
      <c r="B74" s="356"/>
      <c r="C74" s="14">
        <v>94.0</v>
      </c>
      <c r="D74" s="14"/>
      <c r="E74" s="344"/>
      <c r="F74" s="345"/>
      <c r="G74" s="344"/>
      <c r="H74" s="382"/>
      <c r="I74" s="3"/>
      <c r="J74" s="344"/>
      <c r="K74" s="3"/>
    </row>
    <row r="75" ht="15.0" customHeight="1">
      <c r="A75" s="351" t="s">
        <v>5555</v>
      </c>
      <c r="B75" s="362">
        <v>94.0</v>
      </c>
      <c r="C75" s="14">
        <v>94.0</v>
      </c>
      <c r="D75" s="14"/>
      <c r="E75" s="344"/>
      <c r="F75" s="345"/>
      <c r="G75" s="344"/>
      <c r="H75" s="382"/>
      <c r="I75" s="3"/>
      <c r="J75" s="344"/>
      <c r="K75" s="3"/>
    </row>
    <row r="76" ht="15.0" customHeight="1">
      <c r="A76" s="357" t="s">
        <v>5964</v>
      </c>
      <c r="B76" s="362"/>
      <c r="C76" s="14"/>
      <c r="D76" s="9">
        <v>94.0</v>
      </c>
      <c r="E76" s="344"/>
      <c r="F76" s="345"/>
      <c r="G76" s="344"/>
      <c r="H76" s="382"/>
      <c r="I76" s="3"/>
      <c r="J76" s="344"/>
      <c r="K76" s="3"/>
    </row>
    <row r="77" ht="15.0" customHeight="1">
      <c r="A77" s="351" t="s">
        <v>5398</v>
      </c>
      <c r="B77" s="356"/>
      <c r="C77" s="14">
        <v>100.0</v>
      </c>
      <c r="D77" s="14">
        <v>100.0</v>
      </c>
      <c r="E77" s="344"/>
      <c r="F77" s="345"/>
      <c r="G77" s="344"/>
      <c r="H77" s="382"/>
      <c r="I77" s="3"/>
      <c r="J77" s="344"/>
      <c r="K77" s="3"/>
    </row>
    <row r="78" ht="15.0" customHeight="1">
      <c r="A78" s="351" t="s">
        <v>6077</v>
      </c>
      <c r="B78" s="362" t="s">
        <v>6095</v>
      </c>
      <c r="C78" s="14" t="s">
        <v>6095</v>
      </c>
      <c r="D78" s="14"/>
      <c r="E78" s="344"/>
      <c r="F78" s="345"/>
      <c r="G78" s="344"/>
      <c r="H78" s="382"/>
      <c r="I78" s="3"/>
      <c r="J78" s="344"/>
      <c r="K78" s="3"/>
    </row>
    <row r="79" ht="15.0" customHeight="1">
      <c r="A79" s="351" t="s">
        <v>5964</v>
      </c>
      <c r="B79" s="362" t="s">
        <v>5966</v>
      </c>
      <c r="C79" s="14" t="s">
        <v>5966</v>
      </c>
      <c r="D79" s="14"/>
      <c r="E79" s="344"/>
      <c r="F79" s="345"/>
      <c r="G79" s="344"/>
      <c r="H79" s="382"/>
      <c r="I79" s="3"/>
      <c r="J79" s="344"/>
      <c r="K79" s="3"/>
    </row>
    <row r="80" ht="15.0" customHeight="1">
      <c r="A80" s="351" t="s">
        <v>5561</v>
      </c>
      <c r="B80" s="362" t="s">
        <v>5577</v>
      </c>
      <c r="C80" s="14" t="s">
        <v>5577</v>
      </c>
      <c r="D80" s="14"/>
      <c r="E80" s="344"/>
      <c r="F80" s="345"/>
      <c r="G80" s="344"/>
      <c r="H80" s="382"/>
      <c r="I80" s="3"/>
      <c r="J80" s="344"/>
      <c r="K80" s="3"/>
    </row>
  </sheetData>
  <mergeCells count="4">
    <mergeCell ref="A2:D2"/>
    <mergeCell ref="A20:D20"/>
    <mergeCell ref="A32:D32"/>
    <mergeCell ref="A45:D45"/>
  </mergeCells>
  <conditionalFormatting sqref="B3:D18">
    <cfRule type="containsBlanks" dxfId="0" priority="1">
      <formula>LEN(TRIM(B3))=0</formula>
    </cfRule>
  </conditionalFormatting>
  <conditionalFormatting sqref="B3:D18">
    <cfRule type="cellIs" dxfId="1" priority="2" operator="lessThanOrEqual">
      <formula>25</formula>
    </cfRule>
  </conditionalFormatting>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41" t="s">
        <v>4938</v>
      </c>
      <c r="B1" s="342" t="s">
        <v>5357</v>
      </c>
      <c r="C1" s="343" t="s">
        <v>5359</v>
      </c>
      <c r="D1" s="344"/>
      <c r="E1" s="345"/>
      <c r="F1" s="344"/>
      <c r="G1" s="3"/>
      <c r="H1" s="342" t="s">
        <v>5363</v>
      </c>
      <c r="I1" s="342" t="s">
        <v>5364</v>
      </c>
      <c r="J1" s="342" t="s">
        <v>5365</v>
      </c>
    </row>
    <row r="2" ht="19.5" customHeight="1">
      <c r="A2" s="346" t="s">
        <v>5366</v>
      </c>
      <c r="B2" s="48"/>
      <c r="C2" s="48"/>
      <c r="D2" s="344"/>
      <c r="E2" s="345"/>
      <c r="F2" s="344"/>
      <c r="G2" s="347">
        <v>1.0</v>
      </c>
      <c r="H2" s="14" t="s">
        <v>5945</v>
      </c>
      <c r="I2" s="9">
        <v>2.0</v>
      </c>
      <c r="J2" s="14" t="s">
        <v>5402</v>
      </c>
    </row>
    <row r="3" ht="15.0" customHeight="1">
      <c r="A3" s="348" t="s">
        <v>5969</v>
      </c>
      <c r="B3" s="349">
        <v>0.0</v>
      </c>
      <c r="C3" s="350">
        <v>0.0</v>
      </c>
      <c r="D3" s="344"/>
      <c r="E3" s="345"/>
      <c r="F3" s="344"/>
      <c r="G3" s="347">
        <v>2.0</v>
      </c>
      <c r="H3" s="14" t="s">
        <v>6103</v>
      </c>
      <c r="I3" s="14">
        <v>1.0</v>
      </c>
      <c r="J3" s="14" t="s">
        <v>5366</v>
      </c>
    </row>
    <row r="4" ht="15.0" customHeight="1">
      <c r="A4" s="351" t="s">
        <v>1707</v>
      </c>
      <c r="B4" s="352">
        <v>0.0</v>
      </c>
      <c r="C4" s="353">
        <v>0.0</v>
      </c>
      <c r="D4" s="344"/>
      <c r="E4" s="345"/>
      <c r="F4" s="344"/>
      <c r="G4" s="347">
        <v>3.0</v>
      </c>
      <c r="H4" s="14" t="s">
        <v>6129</v>
      </c>
      <c r="I4" s="9">
        <v>2.0</v>
      </c>
      <c r="J4" s="14" t="s">
        <v>5402</v>
      </c>
    </row>
    <row r="5" ht="15.0" customHeight="1">
      <c r="A5" s="351" t="s">
        <v>2330</v>
      </c>
      <c r="B5" s="352">
        <v>0.0</v>
      </c>
      <c r="C5" s="353">
        <v>0.0</v>
      </c>
      <c r="D5" s="344"/>
      <c r="E5" s="345"/>
      <c r="F5" s="344"/>
      <c r="G5" s="347">
        <v>4.0</v>
      </c>
      <c r="H5" s="14" t="s">
        <v>5382</v>
      </c>
      <c r="I5" s="14">
        <v>2.0</v>
      </c>
      <c r="J5" s="14" t="s">
        <v>5369</v>
      </c>
    </row>
    <row r="6" ht="15.0" customHeight="1">
      <c r="A6" s="351" t="s">
        <v>5383</v>
      </c>
      <c r="B6" s="352">
        <v>0.0</v>
      </c>
      <c r="C6" s="353">
        <v>0.0</v>
      </c>
      <c r="D6" s="344"/>
      <c r="E6" s="345"/>
      <c r="F6" s="344"/>
      <c r="G6" s="347">
        <v>5.0</v>
      </c>
      <c r="H6" s="14" t="s">
        <v>5603</v>
      </c>
      <c r="I6" s="14">
        <v>2.0</v>
      </c>
      <c r="J6" s="14" t="s">
        <v>5411</v>
      </c>
    </row>
    <row r="7" ht="15.0" customHeight="1">
      <c r="A7" s="351" t="s">
        <v>5909</v>
      </c>
      <c r="B7" s="352">
        <v>4.0</v>
      </c>
      <c r="C7" s="353">
        <v>4.0</v>
      </c>
      <c r="D7" s="344"/>
      <c r="E7" s="345"/>
      <c r="F7" s="344"/>
      <c r="G7" s="347">
        <v>6.0</v>
      </c>
      <c r="H7" s="14" t="s">
        <v>2330</v>
      </c>
      <c r="I7" s="14">
        <v>0.0</v>
      </c>
      <c r="J7" s="14" t="s">
        <v>5392</v>
      </c>
    </row>
    <row r="8" ht="15.0" customHeight="1">
      <c r="A8" s="357" t="s">
        <v>5730</v>
      </c>
      <c r="B8" s="352"/>
      <c r="C8" s="353">
        <v>6.0</v>
      </c>
      <c r="D8" s="344"/>
      <c r="E8" s="345"/>
      <c r="F8" s="344"/>
      <c r="G8" s="347">
        <v>7.0</v>
      </c>
      <c r="H8" s="14" t="s">
        <v>5395</v>
      </c>
      <c r="I8" s="9">
        <v>2.0</v>
      </c>
      <c r="J8" s="14" t="s">
        <v>5402</v>
      </c>
    </row>
    <row r="9" ht="15.0" customHeight="1">
      <c r="A9" s="351" t="s">
        <v>3109</v>
      </c>
      <c r="B9" s="352">
        <v>9.0</v>
      </c>
      <c r="C9" s="353">
        <v>9.0</v>
      </c>
      <c r="D9" s="344"/>
      <c r="E9" s="345"/>
      <c r="F9" s="344"/>
      <c r="G9" s="347">
        <v>8.0</v>
      </c>
      <c r="H9" s="9" t="s">
        <v>5886</v>
      </c>
      <c r="I9" s="9">
        <v>2.0</v>
      </c>
      <c r="J9" s="14" t="s">
        <v>5402</v>
      </c>
    </row>
    <row r="10" ht="15.0" customHeight="1">
      <c r="A10" s="351" t="s">
        <v>5965</v>
      </c>
      <c r="B10" s="352">
        <v>14.0</v>
      </c>
      <c r="C10" s="353">
        <v>14.0</v>
      </c>
      <c r="D10" s="344"/>
      <c r="E10" s="345"/>
      <c r="F10" s="344"/>
      <c r="G10" s="347">
        <v>9.0</v>
      </c>
      <c r="H10" s="14" t="s">
        <v>5398</v>
      </c>
      <c r="I10" s="14">
        <v>2.0</v>
      </c>
      <c r="J10" s="14" t="s">
        <v>5369</v>
      </c>
    </row>
    <row r="11" ht="15.0" customHeight="1">
      <c r="A11" s="351" t="s">
        <v>5736</v>
      </c>
      <c r="B11" s="352">
        <v>18.0</v>
      </c>
      <c r="C11" s="353">
        <v>18.0</v>
      </c>
      <c r="D11" s="344"/>
      <c r="E11" s="345"/>
      <c r="F11" s="344"/>
      <c r="G11" s="347">
        <v>10.0</v>
      </c>
      <c r="H11" s="14" t="s">
        <v>5969</v>
      </c>
      <c r="I11" s="14">
        <v>0.0</v>
      </c>
      <c r="J11" s="14" t="s">
        <v>5392</v>
      </c>
    </row>
    <row r="12" ht="15.0" customHeight="1">
      <c r="A12" s="351" t="s">
        <v>5739</v>
      </c>
      <c r="B12" s="352">
        <v>23.0</v>
      </c>
      <c r="C12" s="353">
        <v>23.0</v>
      </c>
      <c r="D12" s="344"/>
      <c r="E12" s="345"/>
      <c r="F12" s="344"/>
      <c r="G12" s="347">
        <v>11.0</v>
      </c>
      <c r="H12" s="14" t="s">
        <v>5622</v>
      </c>
      <c r="I12" s="14">
        <v>1.0</v>
      </c>
      <c r="J12" s="14" t="s">
        <v>5366</v>
      </c>
    </row>
    <row r="13" ht="15.0" customHeight="1">
      <c r="A13" s="351" t="s">
        <v>5962</v>
      </c>
      <c r="B13" s="352">
        <v>28.0</v>
      </c>
      <c r="C13" s="353">
        <v>28.0</v>
      </c>
      <c r="D13" s="344"/>
      <c r="E13" s="345"/>
      <c r="F13" s="344"/>
      <c r="G13" s="347">
        <v>12.0</v>
      </c>
      <c r="H13" s="14" t="s">
        <v>5955</v>
      </c>
      <c r="I13" s="14">
        <v>1.0</v>
      </c>
      <c r="J13" s="14" t="s">
        <v>5366</v>
      </c>
    </row>
    <row r="14" ht="15.0" customHeight="1">
      <c r="A14" s="351" t="s">
        <v>5622</v>
      </c>
      <c r="B14" s="352">
        <v>32.0</v>
      </c>
      <c r="C14" s="353">
        <v>32.0</v>
      </c>
      <c r="D14" s="344"/>
      <c r="E14" s="345"/>
      <c r="F14" s="344"/>
      <c r="G14" s="347">
        <v>13.0</v>
      </c>
      <c r="H14" s="14" t="s">
        <v>5408</v>
      </c>
      <c r="I14" s="14">
        <v>2.0</v>
      </c>
      <c r="J14" s="14" t="s">
        <v>5369</v>
      </c>
    </row>
    <row r="15" ht="15.0" customHeight="1">
      <c r="A15" s="357" t="s">
        <v>5743</v>
      </c>
      <c r="B15" s="352"/>
      <c r="C15" s="353">
        <v>34.0</v>
      </c>
      <c r="D15" s="344"/>
      <c r="E15" s="345"/>
      <c r="F15" s="344"/>
      <c r="G15" s="347">
        <v>14.0</v>
      </c>
      <c r="H15" s="9" t="s">
        <v>5730</v>
      </c>
      <c r="I15" s="9">
        <v>0.0</v>
      </c>
      <c r="J15" s="9" t="s">
        <v>5392</v>
      </c>
    </row>
    <row r="16" ht="15.0" customHeight="1">
      <c r="A16" s="351" t="s">
        <v>5955</v>
      </c>
      <c r="B16" s="352">
        <v>36.0</v>
      </c>
      <c r="C16" s="353">
        <v>36.0</v>
      </c>
      <c r="D16" s="344"/>
      <c r="E16" s="345"/>
      <c r="F16" s="344"/>
      <c r="G16" s="347">
        <v>15.0</v>
      </c>
      <c r="H16" s="14" t="s">
        <v>5420</v>
      </c>
      <c r="I16" s="14">
        <v>2.0</v>
      </c>
      <c r="J16" s="14" t="s">
        <v>5369</v>
      </c>
    </row>
    <row r="17" ht="15.0" customHeight="1">
      <c r="A17" s="351" t="s">
        <v>5923</v>
      </c>
      <c r="B17" s="352">
        <v>39.0</v>
      </c>
      <c r="C17" s="353">
        <v>39.0</v>
      </c>
      <c r="D17" s="344"/>
      <c r="E17" s="345"/>
      <c r="F17" s="344"/>
      <c r="G17" s="347">
        <v>16.0</v>
      </c>
      <c r="H17" s="14" t="s">
        <v>5424</v>
      </c>
      <c r="I17" s="14">
        <v>2.0</v>
      </c>
      <c r="J17" s="14" t="s">
        <v>5369</v>
      </c>
    </row>
    <row r="18" ht="15.0" customHeight="1">
      <c r="A18" s="351" t="s">
        <v>6103</v>
      </c>
      <c r="B18" s="352">
        <v>44.0</v>
      </c>
      <c r="C18" s="353">
        <v>44.0</v>
      </c>
      <c r="D18" s="344"/>
      <c r="E18" s="345"/>
      <c r="F18" s="344"/>
      <c r="G18" s="347">
        <v>17.0</v>
      </c>
      <c r="H18" s="14" t="s">
        <v>5744</v>
      </c>
      <c r="I18" s="14">
        <v>2.0</v>
      </c>
      <c r="J18" s="14" t="s">
        <v>5369</v>
      </c>
    </row>
    <row r="19" ht="15.0" customHeight="1">
      <c r="A19" s="351" t="s">
        <v>5759</v>
      </c>
      <c r="B19" s="352">
        <v>48.0</v>
      </c>
      <c r="C19" s="353">
        <v>48.0</v>
      </c>
      <c r="D19" s="344"/>
      <c r="E19" s="345"/>
      <c r="F19" s="344"/>
      <c r="G19" s="347">
        <v>18.0</v>
      </c>
      <c r="H19" s="14" t="s">
        <v>5736</v>
      </c>
      <c r="I19" s="14">
        <v>0.0</v>
      </c>
      <c r="J19" s="14" t="s">
        <v>5392</v>
      </c>
    </row>
    <row r="20" ht="12.75" customHeight="1">
      <c r="A20" s="351" t="s">
        <v>6010</v>
      </c>
      <c r="B20" s="352">
        <v>51.0</v>
      </c>
      <c r="C20" s="353">
        <v>51.0</v>
      </c>
      <c r="D20" s="344"/>
      <c r="E20" s="345"/>
      <c r="F20" s="344"/>
      <c r="G20" s="347">
        <v>19.0</v>
      </c>
      <c r="H20" s="14" t="s">
        <v>5739</v>
      </c>
      <c r="I20" s="14">
        <v>0.0</v>
      </c>
      <c r="J20" s="14" t="s">
        <v>5392</v>
      </c>
    </row>
    <row r="21" ht="14.25" customHeight="1">
      <c r="A21" s="351" t="s">
        <v>5636</v>
      </c>
      <c r="B21" s="352">
        <v>59.0</v>
      </c>
      <c r="C21" s="353">
        <v>59.0</v>
      </c>
      <c r="D21" s="344"/>
      <c r="E21" s="345"/>
      <c r="F21" s="344"/>
      <c r="G21" s="347">
        <v>20.0</v>
      </c>
      <c r="H21" s="14" t="s">
        <v>5750</v>
      </c>
      <c r="I21" s="14">
        <v>2.0</v>
      </c>
      <c r="J21" s="14" t="s">
        <v>5369</v>
      </c>
    </row>
    <row r="22" ht="15.0" customHeight="1">
      <c r="D22" s="344"/>
      <c r="E22" s="345"/>
      <c r="F22" s="344"/>
      <c r="G22" s="347">
        <v>21.0</v>
      </c>
      <c r="H22" s="14" t="s">
        <v>1707</v>
      </c>
      <c r="I22" s="14">
        <v>0.0</v>
      </c>
      <c r="J22" s="14" t="s">
        <v>5392</v>
      </c>
    </row>
    <row r="23" ht="15.0" customHeight="1">
      <c r="A23" s="346" t="s">
        <v>5426</v>
      </c>
      <c r="B23" s="48"/>
      <c r="C23" s="48"/>
      <c r="D23" s="344"/>
      <c r="E23" s="345"/>
      <c r="F23" s="344"/>
      <c r="G23" s="347">
        <v>22.0</v>
      </c>
      <c r="H23" s="14" t="s">
        <v>5752</v>
      </c>
      <c r="I23" s="14">
        <v>2.0</v>
      </c>
      <c r="J23" s="14" t="s">
        <v>5369</v>
      </c>
    </row>
    <row r="24" ht="15.0" customHeight="1">
      <c r="A24" s="348" t="s">
        <v>5945</v>
      </c>
      <c r="B24" s="349">
        <v>0.0</v>
      </c>
      <c r="C24" s="350">
        <v>0.0</v>
      </c>
      <c r="D24" s="344"/>
      <c r="E24" s="345"/>
      <c r="F24" s="344"/>
      <c r="G24" s="347">
        <v>23.0</v>
      </c>
      <c r="H24" s="14" t="s">
        <v>5428</v>
      </c>
      <c r="I24" s="14">
        <v>2.0</v>
      </c>
      <c r="J24" s="14" t="s">
        <v>5369</v>
      </c>
    </row>
    <row r="25" ht="15.0" customHeight="1">
      <c r="A25" s="351" t="s">
        <v>6129</v>
      </c>
      <c r="B25" s="352">
        <v>0.0</v>
      </c>
      <c r="C25" s="353">
        <v>0.0</v>
      </c>
      <c r="D25" s="344"/>
      <c r="E25" s="345"/>
      <c r="F25" s="344"/>
      <c r="G25" s="347">
        <v>24.0</v>
      </c>
      <c r="H25" s="14" t="s">
        <v>5434</v>
      </c>
      <c r="I25" s="14">
        <v>2.0</v>
      </c>
      <c r="J25" s="14" t="s">
        <v>5369</v>
      </c>
    </row>
    <row r="26" ht="15.0" customHeight="1">
      <c r="A26" s="351" t="s">
        <v>5395</v>
      </c>
      <c r="B26" s="352">
        <v>0.0</v>
      </c>
      <c r="C26" s="353">
        <v>0.0</v>
      </c>
      <c r="D26" s="358"/>
      <c r="E26" s="345"/>
      <c r="F26" s="344"/>
      <c r="G26" s="347">
        <v>25.0</v>
      </c>
      <c r="H26" s="14" t="s">
        <v>5759</v>
      </c>
      <c r="I26" s="14">
        <v>1.0</v>
      </c>
      <c r="J26" s="14" t="s">
        <v>5366</v>
      </c>
    </row>
    <row r="27" ht="15.0" customHeight="1">
      <c r="A27" s="357" t="s">
        <v>5886</v>
      </c>
      <c r="B27" s="352"/>
      <c r="C27" s="353">
        <v>0.0</v>
      </c>
      <c r="D27" s="344"/>
      <c r="E27" s="345"/>
      <c r="F27" s="344"/>
      <c r="G27" s="347">
        <v>26.0</v>
      </c>
      <c r="H27" s="14" t="s">
        <v>5447</v>
      </c>
      <c r="I27" s="14">
        <v>2.0</v>
      </c>
      <c r="J27" s="14" t="s">
        <v>5369</v>
      </c>
    </row>
    <row r="28" ht="15.0" customHeight="1">
      <c r="A28" s="351" t="s">
        <v>957</v>
      </c>
      <c r="B28" s="352">
        <v>0.0</v>
      </c>
      <c r="C28" s="353">
        <v>0.0</v>
      </c>
      <c r="D28" s="344"/>
      <c r="E28" s="345"/>
      <c r="F28" s="344"/>
      <c r="G28" s="347">
        <v>27.0</v>
      </c>
      <c r="H28" s="14" t="s">
        <v>6010</v>
      </c>
      <c r="I28" s="14">
        <v>1.0</v>
      </c>
      <c r="J28" s="14" t="s">
        <v>5366</v>
      </c>
    </row>
    <row r="29" ht="15.0" customHeight="1">
      <c r="A29" s="351" t="s">
        <v>3260</v>
      </c>
      <c r="B29" s="352">
        <v>0.0</v>
      </c>
      <c r="C29" s="353">
        <v>0.0</v>
      </c>
      <c r="D29" s="344"/>
      <c r="E29" s="345"/>
      <c r="F29" s="344"/>
      <c r="G29" s="347">
        <v>28.0</v>
      </c>
      <c r="H29" s="14" t="s">
        <v>5761</v>
      </c>
      <c r="I29" s="14">
        <v>2.0</v>
      </c>
      <c r="J29" s="14" t="s">
        <v>5369</v>
      </c>
    </row>
    <row r="30" ht="15.0" customHeight="1">
      <c r="A30" s="351" t="s">
        <v>5452</v>
      </c>
      <c r="B30" s="352">
        <v>0.0</v>
      </c>
      <c r="C30" s="353">
        <v>0.0</v>
      </c>
      <c r="D30" s="344"/>
      <c r="E30" s="345"/>
      <c r="F30" s="344"/>
      <c r="G30" s="347">
        <v>29.0</v>
      </c>
      <c r="H30" s="9" t="s">
        <v>6130</v>
      </c>
      <c r="I30" s="9">
        <v>1.0</v>
      </c>
      <c r="J30" s="9" t="s">
        <v>5366</v>
      </c>
    </row>
    <row r="31" ht="15.0" customHeight="1">
      <c r="D31" s="344"/>
      <c r="E31" s="345"/>
      <c r="F31" s="344"/>
      <c r="G31" s="347">
        <v>30.0</v>
      </c>
      <c r="H31" s="14" t="s">
        <v>5383</v>
      </c>
      <c r="I31" s="14">
        <v>0.0</v>
      </c>
      <c r="J31" s="14" t="s">
        <v>5392</v>
      </c>
    </row>
    <row r="32" ht="15.0" customHeight="1">
      <c r="A32" s="346" t="s">
        <v>5411</v>
      </c>
      <c r="B32" s="48"/>
      <c r="C32" s="48"/>
      <c r="D32" s="344"/>
      <c r="E32" s="345"/>
      <c r="F32" s="344"/>
      <c r="G32" s="347">
        <v>31.0</v>
      </c>
      <c r="H32" s="14" t="s">
        <v>5636</v>
      </c>
      <c r="I32" s="14">
        <v>1.0</v>
      </c>
      <c r="J32" s="14" t="s">
        <v>5366</v>
      </c>
    </row>
    <row r="33" ht="15.0" customHeight="1">
      <c r="A33" s="348" t="s">
        <v>5603</v>
      </c>
      <c r="B33" s="349">
        <v>0.0</v>
      </c>
      <c r="C33" s="353"/>
      <c r="D33" s="344"/>
      <c r="E33" s="345"/>
      <c r="F33" s="344"/>
      <c r="G33" s="347">
        <v>32.0</v>
      </c>
      <c r="H33" s="14" t="s">
        <v>5768</v>
      </c>
      <c r="I33" s="14">
        <v>2.0</v>
      </c>
      <c r="J33" s="14" t="s">
        <v>5369</v>
      </c>
    </row>
    <row r="34" ht="15.0" customHeight="1">
      <c r="A34" s="351" t="s">
        <v>5759</v>
      </c>
      <c r="B34" s="352">
        <v>0.0</v>
      </c>
      <c r="C34" s="353"/>
      <c r="D34" s="344"/>
      <c r="E34" s="345"/>
      <c r="F34" s="344"/>
      <c r="G34" s="347">
        <v>33.0</v>
      </c>
      <c r="H34" s="14" t="s">
        <v>5655</v>
      </c>
      <c r="I34" s="14">
        <v>2.0</v>
      </c>
      <c r="J34" s="14" t="s">
        <v>5411</v>
      </c>
    </row>
    <row r="35" ht="15.0" customHeight="1">
      <c r="A35" s="351" t="s">
        <v>5655</v>
      </c>
      <c r="B35" s="352">
        <v>0.0</v>
      </c>
      <c r="C35" s="353"/>
      <c r="D35" s="344"/>
      <c r="E35" s="345"/>
      <c r="F35" s="344"/>
      <c r="G35" s="347">
        <v>34.0</v>
      </c>
      <c r="H35" s="14" t="s">
        <v>5660</v>
      </c>
      <c r="I35" s="14">
        <v>2.0</v>
      </c>
      <c r="J35" s="14" t="s">
        <v>5369</v>
      </c>
    </row>
    <row r="36" ht="15.0" customHeight="1">
      <c r="A36" s="351" t="s">
        <v>5911</v>
      </c>
      <c r="B36" s="352">
        <v>0.0</v>
      </c>
      <c r="C36" s="353"/>
      <c r="D36" s="344"/>
      <c r="E36" s="345"/>
      <c r="F36" s="344"/>
      <c r="G36" s="347">
        <v>35.0</v>
      </c>
      <c r="H36" s="14" t="s">
        <v>5923</v>
      </c>
      <c r="I36" s="14">
        <v>1.0</v>
      </c>
      <c r="J36" s="14" t="s">
        <v>5366</v>
      </c>
    </row>
    <row r="37" ht="19.5" customHeight="1">
      <c r="A37" s="351" t="s">
        <v>5464</v>
      </c>
      <c r="B37" s="352">
        <v>0.0</v>
      </c>
      <c r="C37" s="353"/>
      <c r="D37" s="344"/>
      <c r="E37" s="345"/>
      <c r="F37" s="344"/>
      <c r="G37" s="347">
        <v>36.0</v>
      </c>
      <c r="H37" s="14" t="s">
        <v>5463</v>
      </c>
      <c r="I37" s="14">
        <v>2.0</v>
      </c>
      <c r="J37" s="14" t="s">
        <v>5369</v>
      </c>
    </row>
    <row r="38" ht="15.0" customHeight="1">
      <c r="A38" s="351" t="s">
        <v>5452</v>
      </c>
      <c r="B38" s="352">
        <v>0.0</v>
      </c>
      <c r="C38" s="353"/>
      <c r="D38" s="344"/>
      <c r="E38" s="345"/>
      <c r="F38" s="344"/>
      <c r="G38" s="347">
        <v>37.0</v>
      </c>
      <c r="H38" s="14" t="s">
        <v>5548</v>
      </c>
      <c r="I38" s="14">
        <v>2.0</v>
      </c>
      <c r="J38" s="14" t="s">
        <v>5369</v>
      </c>
    </row>
    <row r="39" ht="15.0" customHeight="1">
      <c r="A39" s="3"/>
      <c r="B39" s="344"/>
      <c r="C39" s="344"/>
      <c r="D39" s="344"/>
      <c r="E39" s="345"/>
      <c r="F39" s="344"/>
      <c r="G39" s="347">
        <v>38.0</v>
      </c>
      <c r="H39" s="14" t="s">
        <v>5909</v>
      </c>
      <c r="I39" s="14">
        <v>0.0</v>
      </c>
      <c r="J39" s="14" t="s">
        <v>5392</v>
      </c>
    </row>
    <row r="40" ht="15.0" customHeight="1">
      <c r="A40" s="346" t="s">
        <v>5369</v>
      </c>
      <c r="B40" s="48"/>
      <c r="C40" s="48"/>
      <c r="D40" s="344"/>
      <c r="E40" s="345"/>
      <c r="F40" s="344"/>
      <c r="G40" s="347">
        <v>39.0</v>
      </c>
      <c r="H40" s="14" t="s">
        <v>5467</v>
      </c>
      <c r="I40" s="14">
        <v>2.0</v>
      </c>
      <c r="J40" s="14" t="s">
        <v>5369</v>
      </c>
    </row>
    <row r="41" ht="15.0" customHeight="1">
      <c r="A41" s="348" t="s">
        <v>5479</v>
      </c>
      <c r="B41" s="372">
        <v>6.0</v>
      </c>
      <c r="C41" s="361">
        <v>6.0</v>
      </c>
      <c r="D41" s="344"/>
      <c r="E41" s="345"/>
      <c r="F41" s="344"/>
      <c r="G41" s="347">
        <v>40.0</v>
      </c>
      <c r="H41" s="14" t="s">
        <v>5469</v>
      </c>
      <c r="I41" s="14">
        <v>2.0</v>
      </c>
      <c r="J41" s="14" t="s">
        <v>5369</v>
      </c>
    </row>
    <row r="42" ht="15.0" customHeight="1">
      <c r="A42" s="351" t="s">
        <v>5447</v>
      </c>
      <c r="B42" s="362">
        <v>10.0</v>
      </c>
      <c r="C42" s="14">
        <v>10.0</v>
      </c>
      <c r="D42" s="344"/>
      <c r="E42" s="345"/>
      <c r="F42" s="344"/>
      <c r="G42" s="347">
        <v>41.0</v>
      </c>
      <c r="H42" s="14" t="s">
        <v>5470</v>
      </c>
      <c r="I42" s="14">
        <v>2.0</v>
      </c>
      <c r="J42" s="14" t="s">
        <v>5369</v>
      </c>
    </row>
    <row r="43" ht="15.0" customHeight="1">
      <c r="A43" s="351" t="s">
        <v>5673</v>
      </c>
      <c r="B43" s="362">
        <v>11.0</v>
      </c>
      <c r="C43" s="14">
        <v>11.0</v>
      </c>
      <c r="D43" s="344"/>
      <c r="E43" s="345"/>
      <c r="F43" s="344"/>
      <c r="G43" s="347">
        <v>42.0</v>
      </c>
      <c r="H43" s="14" t="s">
        <v>5962</v>
      </c>
      <c r="I43" s="14">
        <v>1.0</v>
      </c>
      <c r="J43" s="14" t="s">
        <v>5366</v>
      </c>
    </row>
    <row r="44" ht="15.0" customHeight="1">
      <c r="A44" s="351" t="s">
        <v>5463</v>
      </c>
      <c r="B44" s="362">
        <v>17.0</v>
      </c>
      <c r="C44" s="14">
        <v>17.0</v>
      </c>
      <c r="D44" s="344"/>
      <c r="E44" s="345"/>
      <c r="F44" s="344"/>
      <c r="G44" s="347">
        <v>43.0</v>
      </c>
      <c r="H44" s="14" t="s">
        <v>957</v>
      </c>
      <c r="I44" s="9">
        <v>2.0</v>
      </c>
      <c r="J44" s="14" t="s">
        <v>5402</v>
      </c>
    </row>
    <row r="45" ht="15.0" customHeight="1">
      <c r="A45" s="351" t="s">
        <v>5548</v>
      </c>
      <c r="B45" s="362">
        <v>18.0</v>
      </c>
      <c r="C45" s="14">
        <v>18.0</v>
      </c>
      <c r="D45" s="344"/>
      <c r="E45" s="345"/>
      <c r="F45" s="344"/>
      <c r="G45" s="347">
        <v>44.0</v>
      </c>
      <c r="H45" s="14" t="s">
        <v>5473</v>
      </c>
      <c r="I45" s="14">
        <v>2.0</v>
      </c>
      <c r="J45" s="14" t="s">
        <v>5369</v>
      </c>
    </row>
    <row r="46" ht="15.0" customHeight="1">
      <c r="A46" s="351" t="s">
        <v>5434</v>
      </c>
      <c r="B46" s="362">
        <v>21.0</v>
      </c>
      <c r="C46" s="14">
        <v>21.0</v>
      </c>
      <c r="D46" s="344"/>
      <c r="E46" s="345"/>
      <c r="F46" s="344"/>
      <c r="G46" s="347">
        <v>45.0</v>
      </c>
      <c r="H46" s="14" t="s">
        <v>5462</v>
      </c>
      <c r="I46" s="14">
        <v>2.0</v>
      </c>
      <c r="J46" s="14" t="s">
        <v>5369</v>
      </c>
    </row>
    <row r="47" ht="15.0" customHeight="1">
      <c r="A47" s="351" t="s">
        <v>5469</v>
      </c>
      <c r="B47" s="362">
        <v>27.0</v>
      </c>
      <c r="C47" s="14">
        <v>27.0</v>
      </c>
      <c r="D47" s="344"/>
      <c r="E47" s="345"/>
      <c r="F47" s="344"/>
      <c r="G47" s="347">
        <v>46.0</v>
      </c>
      <c r="H47" s="14" t="s">
        <v>5911</v>
      </c>
      <c r="I47" s="14">
        <v>2.0</v>
      </c>
      <c r="J47" s="14" t="s">
        <v>5411</v>
      </c>
    </row>
    <row r="48" ht="15.0" customHeight="1">
      <c r="A48" s="357" t="s">
        <v>5383</v>
      </c>
      <c r="B48" s="362"/>
      <c r="C48" s="9">
        <v>28.0</v>
      </c>
      <c r="D48" s="344"/>
      <c r="E48" s="345"/>
      <c r="F48" s="344"/>
      <c r="G48" s="347">
        <v>47.0</v>
      </c>
      <c r="H48" s="14" t="s">
        <v>5464</v>
      </c>
      <c r="I48" s="14">
        <v>2.0</v>
      </c>
      <c r="J48" s="14" t="s">
        <v>5411</v>
      </c>
    </row>
    <row r="49" ht="15.0" customHeight="1">
      <c r="A49" s="351" t="s">
        <v>5408</v>
      </c>
      <c r="B49" s="362">
        <v>32.0</v>
      </c>
      <c r="C49" s="14">
        <v>32.0</v>
      </c>
      <c r="D49" s="344"/>
      <c r="E49" s="345"/>
      <c r="F49" s="344"/>
      <c r="G49" s="347">
        <v>48.0</v>
      </c>
      <c r="H49" s="14" t="s">
        <v>2108</v>
      </c>
      <c r="I49" s="14">
        <v>2.0</v>
      </c>
      <c r="J49" s="14" t="s">
        <v>5369</v>
      </c>
    </row>
    <row r="50" ht="15.0" customHeight="1">
      <c r="A50" s="351" t="s">
        <v>5909</v>
      </c>
      <c r="B50" s="362">
        <v>33.0</v>
      </c>
      <c r="C50" s="14">
        <v>33.0</v>
      </c>
      <c r="D50" s="344"/>
      <c r="E50" s="345"/>
      <c r="F50" s="344"/>
      <c r="G50" s="347">
        <v>49.0</v>
      </c>
      <c r="H50" s="14" t="s">
        <v>5673</v>
      </c>
      <c r="I50" s="14">
        <v>2.0</v>
      </c>
      <c r="J50" s="14" t="s">
        <v>5369</v>
      </c>
    </row>
    <row r="51" ht="15.0" customHeight="1">
      <c r="A51" s="351" t="s">
        <v>5750</v>
      </c>
      <c r="B51" s="362">
        <v>35.0</v>
      </c>
      <c r="C51" s="14">
        <v>35.0</v>
      </c>
      <c r="D51" s="344"/>
      <c r="E51" s="345"/>
      <c r="F51" s="344"/>
      <c r="G51" s="347">
        <v>50.0</v>
      </c>
      <c r="H51" s="14" t="s">
        <v>5964</v>
      </c>
      <c r="I51" s="14">
        <v>2.0</v>
      </c>
      <c r="J51" s="14" t="s">
        <v>5369</v>
      </c>
    </row>
    <row r="52" ht="15.0" customHeight="1">
      <c r="A52" s="351" t="s">
        <v>5744</v>
      </c>
      <c r="B52" s="362">
        <v>38.0</v>
      </c>
      <c r="C52" s="14">
        <v>38.0</v>
      </c>
      <c r="D52" s="344"/>
      <c r="E52" s="345"/>
      <c r="F52" s="344"/>
      <c r="G52" s="347">
        <v>51.0</v>
      </c>
      <c r="H52" s="14" t="s">
        <v>5486</v>
      </c>
      <c r="I52" s="14">
        <v>2.0</v>
      </c>
      <c r="J52" s="14" t="s">
        <v>5369</v>
      </c>
    </row>
    <row r="53" ht="15.0" customHeight="1">
      <c r="A53" s="351" t="s">
        <v>5686</v>
      </c>
      <c r="B53" s="362">
        <v>41.0</v>
      </c>
      <c r="C53" s="14">
        <v>41.0</v>
      </c>
      <c r="D53" s="344"/>
      <c r="E53" s="345"/>
      <c r="F53" s="344"/>
      <c r="G53" s="347">
        <v>52.0</v>
      </c>
      <c r="H53" s="14" t="s">
        <v>5913</v>
      </c>
      <c r="I53" s="14">
        <v>2.0</v>
      </c>
      <c r="J53" s="14" t="s">
        <v>5369</v>
      </c>
    </row>
    <row r="54" ht="15.0" customHeight="1">
      <c r="A54" s="351" t="s">
        <v>5420</v>
      </c>
      <c r="B54" s="362">
        <v>42.0</v>
      </c>
      <c r="C54" s="14">
        <v>42.0</v>
      </c>
      <c r="D54" s="344"/>
      <c r="E54" s="345"/>
      <c r="F54" s="344"/>
      <c r="G54" s="347">
        <v>53.0</v>
      </c>
      <c r="H54" s="14" t="s">
        <v>3260</v>
      </c>
      <c r="I54" s="9">
        <v>2.0</v>
      </c>
      <c r="J54" s="14" t="s">
        <v>5402</v>
      </c>
    </row>
    <row r="55" ht="15.0" customHeight="1">
      <c r="A55" s="351" t="s">
        <v>5467</v>
      </c>
      <c r="B55" s="362">
        <v>44.0</v>
      </c>
      <c r="C55" s="14">
        <v>44.0</v>
      </c>
      <c r="D55" s="344"/>
      <c r="E55" s="345"/>
      <c r="F55" s="344"/>
      <c r="G55" s="347">
        <v>54.0</v>
      </c>
      <c r="H55" s="14" t="s">
        <v>5686</v>
      </c>
      <c r="I55" s="14">
        <v>2.0</v>
      </c>
      <c r="J55" s="14" t="s">
        <v>5369</v>
      </c>
    </row>
    <row r="56" ht="15.0" customHeight="1">
      <c r="A56" s="351" t="s">
        <v>5382</v>
      </c>
      <c r="B56" s="362">
        <v>45.0</v>
      </c>
      <c r="C56" s="14">
        <v>45.0</v>
      </c>
      <c r="D56" s="344"/>
      <c r="E56" s="345"/>
      <c r="F56" s="344"/>
      <c r="G56" s="347">
        <v>55.0</v>
      </c>
      <c r="H56" s="14" t="s">
        <v>5479</v>
      </c>
      <c r="I56" s="14">
        <v>2.0</v>
      </c>
      <c r="J56" s="14" t="s">
        <v>5369</v>
      </c>
    </row>
    <row r="57" ht="15.0" customHeight="1">
      <c r="A57" s="351" t="s">
        <v>5913</v>
      </c>
      <c r="B57" s="362">
        <v>46.0</v>
      </c>
      <c r="C57" s="14">
        <v>46.0</v>
      </c>
      <c r="D57" s="344"/>
      <c r="E57" s="345"/>
      <c r="F57" s="344"/>
      <c r="G57" s="347">
        <v>56.0</v>
      </c>
      <c r="H57" s="14" t="s">
        <v>5489</v>
      </c>
      <c r="I57" s="14">
        <v>2.0</v>
      </c>
      <c r="J57" s="14" t="s">
        <v>5369</v>
      </c>
    </row>
    <row r="58" ht="15.0" customHeight="1">
      <c r="A58" s="351" t="s">
        <v>5470</v>
      </c>
      <c r="B58" s="362">
        <v>48.0</v>
      </c>
      <c r="C58" s="14">
        <v>48.0</v>
      </c>
      <c r="D58" s="344"/>
      <c r="E58" s="345"/>
      <c r="F58" s="344"/>
      <c r="G58" s="347">
        <v>57.0</v>
      </c>
      <c r="H58" s="14" t="s">
        <v>3109</v>
      </c>
      <c r="I58" s="14">
        <v>0.0</v>
      </c>
      <c r="J58" s="14" t="s">
        <v>5392</v>
      </c>
    </row>
    <row r="59" ht="15.0" customHeight="1">
      <c r="A59" s="351" t="s">
        <v>5768</v>
      </c>
      <c r="B59" s="362">
        <v>50.0</v>
      </c>
      <c r="C59" s="14">
        <v>50.0</v>
      </c>
      <c r="D59" s="344"/>
      <c r="E59" s="345"/>
      <c r="F59" s="344"/>
      <c r="G59" s="347">
        <v>58.0</v>
      </c>
      <c r="H59" s="14" t="s">
        <v>5452</v>
      </c>
      <c r="I59" s="14">
        <v>2.0</v>
      </c>
      <c r="J59" s="14" t="s">
        <v>5411</v>
      </c>
    </row>
    <row r="60" ht="15.0" customHeight="1">
      <c r="A60" s="351" t="s">
        <v>5424</v>
      </c>
      <c r="B60" s="362">
        <v>54.0</v>
      </c>
      <c r="C60" s="14">
        <v>54.0</v>
      </c>
      <c r="D60" s="344"/>
      <c r="E60" s="345"/>
      <c r="F60" s="344"/>
      <c r="G60" s="347">
        <v>59.0</v>
      </c>
      <c r="H60" s="14" t="s">
        <v>5952</v>
      </c>
      <c r="I60" s="14">
        <v>2.0</v>
      </c>
      <c r="J60" s="14" t="s">
        <v>5369</v>
      </c>
    </row>
    <row r="61" ht="15.0" customHeight="1">
      <c r="A61" s="351" t="s">
        <v>5962</v>
      </c>
      <c r="B61" s="362">
        <v>55.0</v>
      </c>
      <c r="C61" s="14">
        <v>55.0</v>
      </c>
      <c r="D61" s="344"/>
      <c r="E61" s="345"/>
      <c r="F61" s="344"/>
      <c r="G61" s="347">
        <v>60.0</v>
      </c>
      <c r="H61" s="14" t="s">
        <v>5965</v>
      </c>
      <c r="I61" s="14">
        <v>0.0</v>
      </c>
      <c r="J61" s="14" t="s">
        <v>5392</v>
      </c>
    </row>
    <row r="62" ht="15.0" customHeight="1">
      <c r="A62" s="351" t="s">
        <v>5428</v>
      </c>
      <c r="B62" s="362">
        <v>56.0</v>
      </c>
      <c r="C62" s="14">
        <v>56.0</v>
      </c>
      <c r="D62" s="344"/>
      <c r="E62" s="345"/>
      <c r="F62" s="344"/>
      <c r="G62" s="347">
        <v>61.0</v>
      </c>
      <c r="H62" s="363" t="s">
        <v>5693</v>
      </c>
      <c r="I62" s="363">
        <v>2.0</v>
      </c>
      <c r="J62" s="363" t="s">
        <v>5369</v>
      </c>
    </row>
    <row r="63" ht="15.0" customHeight="1">
      <c r="A63" s="351" t="s">
        <v>5761</v>
      </c>
      <c r="B63" s="362">
        <v>59.0</v>
      </c>
      <c r="C63" s="14"/>
      <c r="D63" s="344"/>
      <c r="E63" s="345"/>
      <c r="F63" s="344"/>
      <c r="G63" s="382"/>
      <c r="H63" s="364" t="s">
        <v>5493</v>
      </c>
      <c r="I63" s="365">
        <f>SUM(I2:I62)</f>
        <v>93</v>
      </c>
      <c r="J63" s="366"/>
    </row>
    <row r="64" ht="15.0" customHeight="1">
      <c r="A64" s="351" t="s">
        <v>5693</v>
      </c>
      <c r="B64" s="362">
        <v>61.0</v>
      </c>
      <c r="C64" s="14">
        <v>61.0</v>
      </c>
      <c r="D64" s="344"/>
      <c r="E64" s="345"/>
      <c r="F64" s="344"/>
      <c r="G64" s="382"/>
      <c r="H64" s="14" t="s">
        <v>5497</v>
      </c>
      <c r="I64" s="367">
        <f>I63-((2*5)+(2*5))</f>
        <v>73</v>
      </c>
      <c r="J64" s="3"/>
    </row>
    <row r="65" ht="15.0" customHeight="1">
      <c r="A65" s="351" t="s">
        <v>5660</v>
      </c>
      <c r="B65" s="362">
        <v>66.0</v>
      </c>
      <c r="C65" s="14">
        <v>66.0</v>
      </c>
      <c r="D65" s="344"/>
      <c r="E65" s="345"/>
      <c r="F65" s="344"/>
      <c r="G65" s="382"/>
      <c r="H65" s="3"/>
      <c r="I65" s="344"/>
      <c r="J65" s="3"/>
    </row>
    <row r="66" ht="15.0" customHeight="1">
      <c r="A66" s="351" t="s">
        <v>1707</v>
      </c>
      <c r="B66" s="362">
        <v>70.0</v>
      </c>
      <c r="C66" s="14"/>
      <c r="D66" s="344"/>
      <c r="E66" s="345"/>
      <c r="F66" s="344"/>
      <c r="G66" s="382"/>
      <c r="H66" s="3"/>
      <c r="I66" s="344"/>
      <c r="J66" s="3"/>
    </row>
    <row r="67" ht="15.0" customHeight="1">
      <c r="A67" s="351" t="s">
        <v>5486</v>
      </c>
      <c r="B67" s="362">
        <v>87.0</v>
      </c>
      <c r="C67" s="14">
        <v>87.0</v>
      </c>
      <c r="D67" s="344"/>
      <c r="E67" s="345"/>
      <c r="F67" s="344"/>
      <c r="G67" s="382"/>
      <c r="H67" s="3"/>
      <c r="I67" s="344"/>
      <c r="J67" s="3"/>
    </row>
    <row r="68" ht="15.0" customHeight="1">
      <c r="A68" s="351" t="s">
        <v>5462</v>
      </c>
      <c r="B68" s="362">
        <v>88.0</v>
      </c>
      <c r="C68" s="14">
        <v>88.0</v>
      </c>
      <c r="D68" s="344"/>
      <c r="E68" s="345"/>
      <c r="F68" s="344"/>
      <c r="G68" s="382"/>
      <c r="H68" s="3"/>
      <c r="I68" s="344"/>
      <c r="J68" s="3"/>
    </row>
    <row r="69" ht="15.0" customHeight="1">
      <c r="A69" s="351" t="s">
        <v>5489</v>
      </c>
      <c r="B69" s="362">
        <v>89.0</v>
      </c>
      <c r="C69" s="14">
        <v>89.0</v>
      </c>
      <c r="D69" s="344"/>
      <c r="E69" s="345"/>
      <c r="F69" s="344"/>
      <c r="G69" s="382"/>
      <c r="H69" s="3"/>
      <c r="I69" s="344"/>
      <c r="J69" s="3"/>
    </row>
    <row r="70" ht="15.0" customHeight="1">
      <c r="A70" s="351" t="s">
        <v>2108</v>
      </c>
      <c r="B70" s="362">
        <v>90.0</v>
      </c>
      <c r="C70" s="14">
        <v>90.0</v>
      </c>
      <c r="D70" s="344"/>
      <c r="E70" s="345"/>
      <c r="F70" s="344"/>
      <c r="G70" s="382"/>
      <c r="H70" s="3"/>
      <c r="I70" s="344"/>
      <c r="J70" s="3"/>
    </row>
    <row r="71" ht="15.0" customHeight="1">
      <c r="A71" s="351" t="s">
        <v>5752</v>
      </c>
      <c r="B71" s="362">
        <v>91.0</v>
      </c>
      <c r="C71" s="14">
        <v>91.0</v>
      </c>
      <c r="D71" s="344"/>
      <c r="E71" s="345"/>
      <c r="F71" s="344"/>
      <c r="G71" s="382"/>
      <c r="H71" s="3"/>
      <c r="I71" s="344"/>
      <c r="J71" s="3"/>
    </row>
    <row r="72" ht="15.0" customHeight="1">
      <c r="A72" s="351" t="s">
        <v>5473</v>
      </c>
      <c r="B72" s="362">
        <v>94.0</v>
      </c>
      <c r="C72" s="14"/>
      <c r="D72" s="344"/>
      <c r="E72" s="345"/>
      <c r="F72" s="344"/>
      <c r="G72" s="382"/>
      <c r="H72" s="3"/>
      <c r="I72" s="344"/>
      <c r="J72" s="3"/>
    </row>
    <row r="73" ht="15.0" customHeight="1">
      <c r="A73" s="357" t="s">
        <v>5964</v>
      </c>
      <c r="B73" s="362"/>
      <c r="C73" s="9">
        <v>94.0</v>
      </c>
      <c r="D73" s="344"/>
      <c r="E73" s="345"/>
      <c r="F73" s="344"/>
      <c r="G73" s="382"/>
      <c r="H73" s="3"/>
      <c r="I73" s="344"/>
      <c r="J73" s="3"/>
    </row>
    <row r="74" ht="15.0" customHeight="1">
      <c r="A74" s="357" t="s">
        <v>5952</v>
      </c>
      <c r="B74" s="362"/>
      <c r="C74" s="9">
        <v>98.0</v>
      </c>
      <c r="D74" s="344"/>
      <c r="E74" s="345"/>
      <c r="F74" s="344"/>
      <c r="G74" s="382"/>
      <c r="H74" s="3"/>
      <c r="I74" s="344"/>
      <c r="J74" s="3"/>
    </row>
    <row r="75" ht="15.0" customHeight="1">
      <c r="A75" s="351" t="s">
        <v>5398</v>
      </c>
      <c r="B75" s="362">
        <v>100.0</v>
      </c>
      <c r="C75" s="14">
        <v>100.0</v>
      </c>
      <c r="D75" s="344"/>
      <c r="E75" s="345"/>
      <c r="F75" s="344"/>
      <c r="G75" s="382"/>
      <c r="H75" s="3"/>
      <c r="I75" s="344"/>
      <c r="J75" s="3"/>
    </row>
    <row r="76" ht="15.0" customHeight="1">
      <c r="A76" s="351" t="s">
        <v>5964</v>
      </c>
      <c r="B76" s="362" t="s">
        <v>5966</v>
      </c>
      <c r="C76" s="14"/>
      <c r="D76" s="344"/>
      <c r="E76" s="345"/>
      <c r="F76" s="344"/>
      <c r="G76" s="382"/>
      <c r="H76" s="3"/>
      <c r="I76" s="344"/>
      <c r="J76" s="3"/>
    </row>
    <row r="77" ht="15.0" customHeight="1">
      <c r="A77" s="351" t="s">
        <v>5952</v>
      </c>
      <c r="B77" s="362" t="s">
        <v>5967</v>
      </c>
      <c r="C77" s="14"/>
      <c r="D77" s="344"/>
      <c r="E77" s="345"/>
      <c r="F77" s="344"/>
      <c r="G77" s="382"/>
      <c r="H77" s="3"/>
      <c r="I77" s="344"/>
      <c r="J77" s="3"/>
    </row>
    <row r="78" ht="15.0" customHeight="1">
      <c r="A78" s="351" t="s">
        <v>5955</v>
      </c>
      <c r="B78" s="362" t="s">
        <v>6021</v>
      </c>
      <c r="C78" s="14"/>
      <c r="D78" s="344"/>
      <c r="E78" s="345"/>
      <c r="F78" s="344"/>
      <c r="G78" s="382"/>
      <c r="H78" s="3"/>
      <c r="I78" s="344"/>
      <c r="J78" s="3"/>
    </row>
  </sheetData>
  <mergeCells count="4">
    <mergeCell ref="A2:C2"/>
    <mergeCell ref="A23:C23"/>
    <mergeCell ref="A32:C32"/>
    <mergeCell ref="A40:C40"/>
  </mergeCells>
  <conditionalFormatting sqref="B3:C21">
    <cfRule type="containsBlanks" dxfId="0" priority="1">
      <formula>LEN(TRIM(B3))=0</formula>
    </cfRule>
  </conditionalFormatting>
  <conditionalFormatting sqref="B3:C21">
    <cfRule type="cellIs" dxfId="1" priority="2" operator="lessThanOrEqual">
      <formula>25</formula>
    </cfRule>
  </conditionalFormatting>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41" t="s">
        <v>4944</v>
      </c>
      <c r="B1" s="342" t="s">
        <v>5357</v>
      </c>
      <c r="C1" s="343" t="s">
        <v>5359</v>
      </c>
      <c r="D1" s="344"/>
      <c r="E1" s="345"/>
      <c r="F1" s="344"/>
      <c r="G1" s="3"/>
      <c r="H1" s="342" t="s">
        <v>5363</v>
      </c>
      <c r="I1" s="342" t="s">
        <v>5364</v>
      </c>
      <c r="J1" s="342" t="s">
        <v>5365</v>
      </c>
    </row>
    <row r="2" ht="19.5" customHeight="1">
      <c r="A2" s="346" t="s">
        <v>5366</v>
      </c>
      <c r="B2" s="48"/>
      <c r="C2" s="48"/>
      <c r="D2" s="344"/>
      <c r="E2" s="345"/>
      <c r="F2" s="344"/>
      <c r="G2" s="347">
        <v>1.0</v>
      </c>
      <c r="H2" s="14" t="s">
        <v>5945</v>
      </c>
      <c r="I2" s="9">
        <v>2.0</v>
      </c>
      <c r="J2" s="14" t="s">
        <v>5402</v>
      </c>
    </row>
    <row r="3" ht="15.0" customHeight="1">
      <c r="A3" s="348" t="s">
        <v>5969</v>
      </c>
      <c r="B3" s="349">
        <v>0.0</v>
      </c>
      <c r="C3" s="350">
        <v>0.0</v>
      </c>
      <c r="D3" s="344"/>
      <c r="E3" s="345"/>
      <c r="F3" s="344"/>
      <c r="G3" s="347">
        <v>2.0</v>
      </c>
      <c r="H3" s="14" t="s">
        <v>6103</v>
      </c>
      <c r="I3" s="14">
        <v>1.0</v>
      </c>
      <c r="J3" s="14" t="s">
        <v>5366</v>
      </c>
    </row>
    <row r="4" ht="15.0" customHeight="1">
      <c r="A4" s="351" t="s">
        <v>1707</v>
      </c>
      <c r="B4" s="352">
        <v>0.0</v>
      </c>
      <c r="C4" s="353">
        <v>0.0</v>
      </c>
      <c r="D4" s="344"/>
      <c r="E4" s="345"/>
      <c r="F4" s="344"/>
      <c r="G4" s="347">
        <v>3.0</v>
      </c>
      <c r="H4" s="14" t="s">
        <v>6129</v>
      </c>
      <c r="I4" s="9">
        <v>2.0</v>
      </c>
      <c r="J4" s="14" t="s">
        <v>5402</v>
      </c>
    </row>
    <row r="5" ht="15.0" customHeight="1">
      <c r="A5" s="351" t="s">
        <v>2330</v>
      </c>
      <c r="B5" s="352">
        <v>0.0</v>
      </c>
      <c r="C5" s="353">
        <v>0.0</v>
      </c>
      <c r="D5" s="344"/>
      <c r="E5" s="345"/>
      <c r="F5" s="344"/>
      <c r="G5" s="347">
        <v>4.0</v>
      </c>
      <c r="H5" s="14" t="s">
        <v>5382</v>
      </c>
      <c r="I5" s="14">
        <v>2.0</v>
      </c>
      <c r="J5" s="14" t="s">
        <v>5369</v>
      </c>
    </row>
    <row r="6" ht="15.0" customHeight="1">
      <c r="A6" s="351" t="s">
        <v>5383</v>
      </c>
      <c r="B6" s="352">
        <v>0.0</v>
      </c>
      <c r="C6" s="353">
        <v>0.0</v>
      </c>
      <c r="D6" s="344"/>
      <c r="E6" s="345"/>
      <c r="F6" s="344"/>
      <c r="G6" s="347">
        <v>5.0</v>
      </c>
      <c r="H6" s="14" t="s">
        <v>5603</v>
      </c>
      <c r="I6" s="14">
        <v>2.0</v>
      </c>
      <c r="J6" s="14" t="s">
        <v>5411</v>
      </c>
    </row>
    <row r="7" ht="15.0" customHeight="1">
      <c r="A7" s="351" t="s">
        <v>5909</v>
      </c>
      <c r="B7" s="352">
        <v>0.0</v>
      </c>
      <c r="C7" s="353">
        <v>0.0</v>
      </c>
      <c r="D7" s="344"/>
      <c r="E7" s="345"/>
      <c r="F7" s="344"/>
      <c r="G7" s="347">
        <v>6.0</v>
      </c>
      <c r="H7" s="14" t="s">
        <v>2330</v>
      </c>
      <c r="I7" s="14">
        <v>0.0</v>
      </c>
      <c r="J7" s="14" t="s">
        <v>5392</v>
      </c>
    </row>
    <row r="8" ht="15.0" customHeight="1">
      <c r="A8" s="351" t="s">
        <v>3109</v>
      </c>
      <c r="B8" s="352">
        <v>0.0</v>
      </c>
      <c r="C8" s="353">
        <v>0.0</v>
      </c>
      <c r="D8" s="344"/>
      <c r="E8" s="345"/>
      <c r="F8" s="344"/>
      <c r="G8" s="347">
        <v>7.0</v>
      </c>
      <c r="H8" s="14" t="s">
        <v>5395</v>
      </c>
      <c r="I8" s="9">
        <v>2.0</v>
      </c>
      <c r="J8" s="14" t="s">
        <v>5402</v>
      </c>
    </row>
    <row r="9" ht="15.0" customHeight="1">
      <c r="A9" s="357" t="s">
        <v>5730</v>
      </c>
      <c r="B9" s="352"/>
      <c r="C9" s="353">
        <v>6.0</v>
      </c>
      <c r="D9" s="344"/>
      <c r="E9" s="345"/>
      <c r="F9" s="344"/>
      <c r="G9" s="347">
        <v>8.0</v>
      </c>
      <c r="H9" s="9" t="s">
        <v>5886</v>
      </c>
      <c r="I9" s="9">
        <v>2.0</v>
      </c>
      <c r="J9" s="14" t="s">
        <v>5402</v>
      </c>
    </row>
    <row r="10" ht="15.0" customHeight="1">
      <c r="A10" s="351" t="s">
        <v>5965</v>
      </c>
      <c r="B10" s="352">
        <v>14.0</v>
      </c>
      <c r="C10" s="353">
        <v>14.0</v>
      </c>
      <c r="D10" s="344"/>
      <c r="E10" s="345"/>
      <c r="F10" s="344"/>
      <c r="G10" s="347">
        <v>9.0</v>
      </c>
      <c r="H10" s="14" t="s">
        <v>5398</v>
      </c>
      <c r="I10" s="14">
        <v>2.0</v>
      </c>
      <c r="J10" s="14" t="s">
        <v>5369</v>
      </c>
    </row>
    <row r="11" ht="15.0" customHeight="1">
      <c r="A11" s="351" t="s">
        <v>5736</v>
      </c>
      <c r="B11" s="352">
        <v>18.0</v>
      </c>
      <c r="C11" s="353">
        <v>18.0</v>
      </c>
      <c r="D11" s="344"/>
      <c r="E11" s="345"/>
      <c r="F11" s="344"/>
      <c r="G11" s="347">
        <v>10.0</v>
      </c>
      <c r="H11" s="14" t="s">
        <v>5969</v>
      </c>
      <c r="I11" s="14">
        <v>0.0</v>
      </c>
      <c r="J11" s="14" t="s">
        <v>5392</v>
      </c>
    </row>
    <row r="12" ht="15.0" customHeight="1">
      <c r="A12" s="351" t="s">
        <v>5739</v>
      </c>
      <c r="B12" s="352">
        <v>23.0</v>
      </c>
      <c r="C12" s="353">
        <v>23.0</v>
      </c>
      <c r="D12" s="344"/>
      <c r="E12" s="345"/>
      <c r="F12" s="344"/>
      <c r="G12" s="347">
        <v>11.0</v>
      </c>
      <c r="H12" s="14" t="s">
        <v>5622</v>
      </c>
      <c r="I12" s="14">
        <v>1.0</v>
      </c>
      <c r="J12" s="14" t="s">
        <v>5366</v>
      </c>
    </row>
    <row r="13" ht="15.0" customHeight="1">
      <c r="A13" s="351" t="s">
        <v>5962</v>
      </c>
      <c r="B13" s="352">
        <v>28.0</v>
      </c>
      <c r="C13" s="353">
        <v>28.0</v>
      </c>
      <c r="D13" s="344"/>
      <c r="E13" s="345"/>
      <c r="F13" s="344"/>
      <c r="G13" s="347">
        <v>12.0</v>
      </c>
      <c r="H13" s="14" t="s">
        <v>5955</v>
      </c>
      <c r="I13" s="14">
        <v>1.0</v>
      </c>
      <c r="J13" s="14" t="s">
        <v>5366</v>
      </c>
    </row>
    <row r="14" ht="15.0" customHeight="1">
      <c r="A14" s="351" t="s">
        <v>5622</v>
      </c>
      <c r="B14" s="352">
        <v>32.0</v>
      </c>
      <c r="C14" s="353">
        <v>32.0</v>
      </c>
      <c r="D14" s="344"/>
      <c r="E14" s="345"/>
      <c r="F14" s="344"/>
      <c r="G14" s="347">
        <v>13.0</v>
      </c>
      <c r="H14" s="14" t="s">
        <v>5408</v>
      </c>
      <c r="I14" s="14">
        <v>2.0</v>
      </c>
      <c r="J14" s="14" t="s">
        <v>5369</v>
      </c>
    </row>
    <row r="15" ht="15.0" customHeight="1">
      <c r="A15" s="357" t="s">
        <v>5743</v>
      </c>
      <c r="B15" s="352"/>
      <c r="C15" s="353">
        <v>35.0</v>
      </c>
      <c r="D15" s="344"/>
      <c r="E15" s="345"/>
      <c r="F15" s="344"/>
      <c r="G15" s="347">
        <v>14.0</v>
      </c>
      <c r="H15" s="9" t="s">
        <v>5730</v>
      </c>
      <c r="I15" s="9">
        <v>0.0</v>
      </c>
      <c r="J15" s="9" t="s">
        <v>5392</v>
      </c>
    </row>
    <row r="16" ht="15.0" customHeight="1">
      <c r="A16" s="351" t="s">
        <v>5955</v>
      </c>
      <c r="B16" s="352">
        <v>37.0</v>
      </c>
      <c r="C16" s="353">
        <v>37.0</v>
      </c>
      <c r="D16" s="344"/>
      <c r="E16" s="345"/>
      <c r="F16" s="344"/>
      <c r="G16" s="347">
        <v>15.0</v>
      </c>
      <c r="H16" s="14" t="s">
        <v>5420</v>
      </c>
      <c r="I16" s="14">
        <v>2.0</v>
      </c>
      <c r="J16" s="14" t="s">
        <v>5369</v>
      </c>
    </row>
    <row r="17" ht="15.0" customHeight="1">
      <c r="A17" s="351" t="s">
        <v>5923</v>
      </c>
      <c r="B17" s="352">
        <v>42.0</v>
      </c>
      <c r="C17" s="353">
        <v>42.0</v>
      </c>
      <c r="D17" s="344"/>
      <c r="E17" s="345"/>
      <c r="F17" s="344"/>
      <c r="G17" s="347">
        <v>16.0</v>
      </c>
      <c r="H17" s="14" t="s">
        <v>5424</v>
      </c>
      <c r="I17" s="14">
        <v>2.0</v>
      </c>
      <c r="J17" s="14" t="s">
        <v>5369</v>
      </c>
    </row>
    <row r="18" ht="15.0" customHeight="1">
      <c r="A18" s="351" t="s">
        <v>6103</v>
      </c>
      <c r="B18" s="352">
        <v>46.0</v>
      </c>
      <c r="C18" s="353">
        <v>46.0</v>
      </c>
      <c r="D18" s="344"/>
      <c r="E18" s="345"/>
      <c r="F18" s="344"/>
      <c r="G18" s="347">
        <v>17.0</v>
      </c>
      <c r="H18" s="14" t="s">
        <v>5744</v>
      </c>
      <c r="I18" s="14">
        <v>2.0</v>
      </c>
      <c r="J18" s="14" t="s">
        <v>5369</v>
      </c>
    </row>
    <row r="19" ht="15.0" customHeight="1">
      <c r="A19" s="351" t="s">
        <v>5759</v>
      </c>
      <c r="B19" s="352">
        <v>51.0</v>
      </c>
      <c r="C19" s="353">
        <v>51.0</v>
      </c>
      <c r="D19" s="344"/>
      <c r="E19" s="345"/>
      <c r="F19" s="344"/>
      <c r="G19" s="347">
        <v>18.0</v>
      </c>
      <c r="H19" s="14" t="s">
        <v>5736</v>
      </c>
      <c r="I19" s="14">
        <v>0.0</v>
      </c>
      <c r="J19" s="14" t="s">
        <v>5392</v>
      </c>
    </row>
    <row r="20" ht="15.0" customHeight="1">
      <c r="A20" s="351" t="s">
        <v>6010</v>
      </c>
      <c r="B20" s="352">
        <v>56.0</v>
      </c>
      <c r="C20" s="353">
        <v>56.0</v>
      </c>
      <c r="D20" s="344"/>
      <c r="E20" s="345"/>
      <c r="F20" s="344"/>
      <c r="G20" s="347">
        <v>19.0</v>
      </c>
      <c r="H20" s="14" t="s">
        <v>5739</v>
      </c>
      <c r="I20" s="14">
        <v>0.0</v>
      </c>
      <c r="J20" s="14" t="s">
        <v>5392</v>
      </c>
    </row>
    <row r="21" ht="19.5" customHeight="1">
      <c r="A21" s="351" t="s">
        <v>5636</v>
      </c>
      <c r="B21" s="352">
        <v>66.0</v>
      </c>
      <c r="C21" s="353">
        <v>66.0</v>
      </c>
      <c r="D21" s="344"/>
      <c r="E21" s="345"/>
      <c r="F21" s="344"/>
      <c r="G21" s="347">
        <v>20.0</v>
      </c>
      <c r="H21" s="14" t="s">
        <v>5750</v>
      </c>
      <c r="I21" s="14">
        <v>2.0</v>
      </c>
      <c r="J21" s="14" t="s">
        <v>5369</v>
      </c>
    </row>
    <row r="22" ht="15.0" customHeight="1">
      <c r="A22" s="3"/>
      <c r="B22" s="344"/>
      <c r="C22" s="344"/>
      <c r="D22" s="344"/>
      <c r="E22" s="345"/>
      <c r="F22" s="344"/>
      <c r="G22" s="347">
        <v>21.0</v>
      </c>
      <c r="H22" s="14" t="s">
        <v>1707</v>
      </c>
      <c r="I22" s="14">
        <v>0.0</v>
      </c>
      <c r="J22" s="14" t="s">
        <v>5392</v>
      </c>
    </row>
    <row r="23" ht="15.0" customHeight="1">
      <c r="A23" s="346" t="s">
        <v>5426</v>
      </c>
      <c r="B23" s="48"/>
      <c r="C23" s="48"/>
      <c r="D23" s="344"/>
      <c r="E23" s="345"/>
      <c r="F23" s="344"/>
      <c r="G23" s="347">
        <v>22.0</v>
      </c>
      <c r="H23" s="14" t="s">
        <v>5752</v>
      </c>
      <c r="I23" s="14">
        <v>2.0</v>
      </c>
      <c r="J23" s="14" t="s">
        <v>5369</v>
      </c>
    </row>
    <row r="24" ht="15.0" customHeight="1">
      <c r="A24" s="348" t="s">
        <v>5945</v>
      </c>
      <c r="B24" s="349">
        <v>0.0</v>
      </c>
      <c r="C24" s="350">
        <v>0.0</v>
      </c>
      <c r="D24" s="344"/>
      <c r="E24" s="345"/>
      <c r="F24" s="344"/>
      <c r="G24" s="347">
        <v>23.0</v>
      </c>
      <c r="H24" s="14" t="s">
        <v>5428</v>
      </c>
      <c r="I24" s="14">
        <v>2.0</v>
      </c>
      <c r="J24" s="14" t="s">
        <v>5369</v>
      </c>
    </row>
    <row r="25" ht="15.0" customHeight="1">
      <c r="A25" s="351" t="s">
        <v>6129</v>
      </c>
      <c r="B25" s="352">
        <v>0.0</v>
      </c>
      <c r="C25" s="353">
        <v>0.0</v>
      </c>
      <c r="D25" s="344"/>
      <c r="E25" s="345"/>
      <c r="F25" s="344"/>
      <c r="G25" s="347">
        <v>24.0</v>
      </c>
      <c r="H25" s="14" t="s">
        <v>5434</v>
      </c>
      <c r="I25" s="14">
        <v>2.0</v>
      </c>
      <c r="J25" s="14" t="s">
        <v>5369</v>
      </c>
    </row>
    <row r="26" ht="15.0" customHeight="1">
      <c r="A26" s="351" t="s">
        <v>5395</v>
      </c>
      <c r="B26" s="352">
        <v>0.0</v>
      </c>
      <c r="C26" s="353">
        <v>0.0</v>
      </c>
      <c r="D26" s="358"/>
      <c r="E26" s="345"/>
      <c r="F26" s="344"/>
      <c r="G26" s="347">
        <v>25.0</v>
      </c>
      <c r="H26" s="14" t="s">
        <v>5540</v>
      </c>
      <c r="I26" s="14">
        <v>2.0</v>
      </c>
      <c r="J26" s="14" t="s">
        <v>5369</v>
      </c>
    </row>
    <row r="27" ht="15.0" customHeight="1">
      <c r="A27" s="357" t="s">
        <v>5886</v>
      </c>
      <c r="B27" s="352"/>
      <c r="C27" s="353">
        <v>0.0</v>
      </c>
      <c r="D27" s="344"/>
      <c r="E27" s="345"/>
      <c r="F27" s="344"/>
      <c r="G27" s="347">
        <v>26.0</v>
      </c>
      <c r="H27" s="14" t="s">
        <v>5759</v>
      </c>
      <c r="I27" s="14">
        <v>1.0</v>
      </c>
      <c r="J27" s="14" t="s">
        <v>5366</v>
      </c>
    </row>
    <row r="28" ht="15.0" customHeight="1">
      <c r="A28" s="351" t="s">
        <v>957</v>
      </c>
      <c r="B28" s="352">
        <v>0.0</v>
      </c>
      <c r="C28" s="353">
        <v>0.0</v>
      </c>
      <c r="D28" s="344"/>
      <c r="E28" s="345"/>
      <c r="F28" s="344"/>
      <c r="G28" s="347">
        <v>27.0</v>
      </c>
      <c r="H28" s="14" t="s">
        <v>5447</v>
      </c>
      <c r="I28" s="14">
        <v>2.0</v>
      </c>
      <c r="J28" s="14" t="s">
        <v>5369</v>
      </c>
    </row>
    <row r="29" ht="19.5" customHeight="1">
      <c r="A29" s="351" t="s">
        <v>3260</v>
      </c>
      <c r="B29" s="352">
        <v>0.0</v>
      </c>
      <c r="C29" s="353">
        <v>0.0</v>
      </c>
      <c r="D29" s="344"/>
      <c r="E29" s="345"/>
      <c r="F29" s="344"/>
      <c r="G29" s="347">
        <v>28.0</v>
      </c>
      <c r="H29" s="14" t="s">
        <v>6010</v>
      </c>
      <c r="I29" s="14">
        <v>1.0</v>
      </c>
      <c r="J29" s="14" t="s">
        <v>5366</v>
      </c>
    </row>
    <row r="30" ht="15.0" customHeight="1">
      <c r="A30" s="351" t="s">
        <v>5452</v>
      </c>
      <c r="B30" s="352">
        <v>0.0</v>
      </c>
      <c r="C30" s="353">
        <v>0.0</v>
      </c>
      <c r="D30" s="344"/>
      <c r="E30" s="345"/>
      <c r="F30" s="344"/>
      <c r="G30" s="347">
        <v>29.0</v>
      </c>
      <c r="H30" s="14" t="s">
        <v>5542</v>
      </c>
      <c r="I30" s="14">
        <v>2.0</v>
      </c>
      <c r="J30" s="14" t="s">
        <v>5369</v>
      </c>
    </row>
    <row r="31" ht="15.0" customHeight="1">
      <c r="D31" s="344"/>
      <c r="E31" s="345"/>
      <c r="F31" s="344"/>
      <c r="G31" s="347">
        <v>30.0</v>
      </c>
      <c r="H31" s="14" t="s">
        <v>5761</v>
      </c>
      <c r="I31" s="14">
        <v>2.0</v>
      </c>
      <c r="J31" s="14" t="s">
        <v>5369</v>
      </c>
    </row>
    <row r="32" ht="15.0" customHeight="1">
      <c r="A32" s="346" t="s">
        <v>5411</v>
      </c>
      <c r="B32" s="48"/>
      <c r="C32" s="48"/>
      <c r="D32" s="344"/>
      <c r="E32" s="345"/>
      <c r="F32" s="344"/>
      <c r="G32" s="347">
        <v>31.0</v>
      </c>
      <c r="H32" s="9" t="s">
        <v>5743</v>
      </c>
      <c r="I32" s="9">
        <v>1.0</v>
      </c>
      <c r="J32" s="9" t="s">
        <v>5366</v>
      </c>
    </row>
    <row r="33" ht="15.0" customHeight="1">
      <c r="A33" s="348" t="s">
        <v>5603</v>
      </c>
      <c r="B33" s="349">
        <v>0.0</v>
      </c>
      <c r="C33" s="353"/>
      <c r="D33" s="344"/>
      <c r="E33" s="345"/>
      <c r="F33" s="344"/>
      <c r="G33" s="347">
        <v>32.0</v>
      </c>
      <c r="H33" s="14" t="s">
        <v>5383</v>
      </c>
      <c r="I33" s="14">
        <v>0.0</v>
      </c>
      <c r="J33" s="14" t="s">
        <v>5392</v>
      </c>
    </row>
    <row r="34" ht="15.0" customHeight="1">
      <c r="A34" s="351" t="s">
        <v>5759</v>
      </c>
      <c r="B34" s="352">
        <v>0.0</v>
      </c>
      <c r="C34" s="353"/>
      <c r="D34" s="344"/>
      <c r="E34" s="345"/>
      <c r="F34" s="344"/>
      <c r="G34" s="347">
        <v>33.0</v>
      </c>
      <c r="H34" s="14" t="s">
        <v>5636</v>
      </c>
      <c r="I34" s="14">
        <v>1.0</v>
      </c>
      <c r="J34" s="14" t="s">
        <v>5366</v>
      </c>
    </row>
    <row r="35" ht="15.0" customHeight="1">
      <c r="A35" s="351" t="s">
        <v>5655</v>
      </c>
      <c r="B35" s="352">
        <v>0.0</v>
      </c>
      <c r="C35" s="353"/>
      <c r="D35" s="344"/>
      <c r="E35" s="345"/>
      <c r="F35" s="344"/>
      <c r="G35" s="347">
        <v>34.0</v>
      </c>
      <c r="H35" s="14" t="s">
        <v>5768</v>
      </c>
      <c r="I35" s="14">
        <v>2.0</v>
      </c>
      <c r="J35" s="14" t="s">
        <v>5369</v>
      </c>
    </row>
    <row r="36" ht="15.0" customHeight="1">
      <c r="A36" s="351" t="s">
        <v>5911</v>
      </c>
      <c r="B36" s="352">
        <v>0.0</v>
      </c>
      <c r="C36" s="353"/>
      <c r="D36" s="344"/>
      <c r="E36" s="345"/>
      <c r="F36" s="344"/>
      <c r="G36" s="347">
        <v>35.0</v>
      </c>
      <c r="H36" s="14" t="s">
        <v>5655</v>
      </c>
      <c r="I36" s="14">
        <v>2.0</v>
      </c>
      <c r="J36" s="14" t="s">
        <v>5411</v>
      </c>
    </row>
    <row r="37" ht="19.5" customHeight="1">
      <c r="A37" s="351" t="s">
        <v>5464</v>
      </c>
      <c r="B37" s="352">
        <v>0.0</v>
      </c>
      <c r="C37" s="353"/>
      <c r="D37" s="344"/>
      <c r="E37" s="345"/>
      <c r="F37" s="344"/>
      <c r="G37" s="347">
        <v>36.0</v>
      </c>
      <c r="H37" s="14" t="s">
        <v>5660</v>
      </c>
      <c r="I37" s="14">
        <v>2.0</v>
      </c>
      <c r="J37" s="14" t="s">
        <v>5369</v>
      </c>
    </row>
    <row r="38" ht="15.0" customHeight="1">
      <c r="A38" s="351" t="s">
        <v>5452</v>
      </c>
      <c r="B38" s="352">
        <v>0.0</v>
      </c>
      <c r="C38" s="353"/>
      <c r="D38" s="344"/>
      <c r="E38" s="345"/>
      <c r="F38" s="344"/>
      <c r="G38" s="347">
        <v>37.0</v>
      </c>
      <c r="H38" s="14" t="s">
        <v>5923</v>
      </c>
      <c r="I38" s="14">
        <v>1.0</v>
      </c>
      <c r="J38" s="14" t="s">
        <v>5366</v>
      </c>
    </row>
    <row r="39" ht="15.0" customHeight="1">
      <c r="A39" s="3"/>
      <c r="B39" s="344"/>
      <c r="C39" s="344"/>
      <c r="D39" s="344"/>
      <c r="E39" s="345"/>
      <c r="F39" s="344"/>
      <c r="G39" s="347">
        <v>38.0</v>
      </c>
      <c r="H39" s="14" t="s">
        <v>5463</v>
      </c>
      <c r="I39" s="14">
        <v>2.0</v>
      </c>
      <c r="J39" s="14" t="s">
        <v>5369</v>
      </c>
    </row>
    <row r="40" ht="15.0" customHeight="1">
      <c r="A40" s="346" t="s">
        <v>5369</v>
      </c>
      <c r="B40" s="48"/>
      <c r="C40" s="48"/>
      <c r="D40" s="344"/>
      <c r="E40" s="345"/>
      <c r="F40" s="344"/>
      <c r="G40" s="347">
        <v>39.0</v>
      </c>
      <c r="H40" s="14" t="s">
        <v>5466</v>
      </c>
      <c r="I40" s="14">
        <v>2.0</v>
      </c>
      <c r="J40" s="14" t="s">
        <v>5369</v>
      </c>
    </row>
    <row r="41" ht="15.0" customHeight="1">
      <c r="A41" s="348" t="s">
        <v>5479</v>
      </c>
      <c r="B41" s="372">
        <v>6.0</v>
      </c>
      <c r="C41" s="361">
        <v>6.0</v>
      </c>
      <c r="D41" s="344"/>
      <c r="E41" s="345"/>
      <c r="F41" s="344"/>
      <c r="G41" s="347">
        <v>40.0</v>
      </c>
      <c r="H41" s="14" t="s">
        <v>5548</v>
      </c>
      <c r="I41" s="14">
        <v>2.0</v>
      </c>
      <c r="J41" s="14" t="s">
        <v>5369</v>
      </c>
    </row>
    <row r="42" ht="15.0" customHeight="1">
      <c r="A42" s="351" t="s">
        <v>5447</v>
      </c>
      <c r="B42" s="362">
        <v>10.0</v>
      </c>
      <c r="C42" s="14">
        <v>10.0</v>
      </c>
      <c r="D42" s="344"/>
      <c r="E42" s="345"/>
      <c r="F42" s="344"/>
      <c r="G42" s="347">
        <v>41.0</v>
      </c>
      <c r="H42" s="14" t="s">
        <v>5909</v>
      </c>
      <c r="I42" s="14">
        <v>0.0</v>
      </c>
      <c r="J42" s="14" t="s">
        <v>5392</v>
      </c>
    </row>
    <row r="43" ht="15.0" customHeight="1">
      <c r="A43" s="351" t="s">
        <v>5673</v>
      </c>
      <c r="B43" s="362">
        <v>11.0</v>
      </c>
      <c r="C43" s="14">
        <v>11.0</v>
      </c>
      <c r="D43" s="344"/>
      <c r="E43" s="345"/>
      <c r="F43" s="344"/>
      <c r="G43" s="347">
        <v>42.0</v>
      </c>
      <c r="H43" s="14" t="s">
        <v>5467</v>
      </c>
      <c r="I43" s="14">
        <v>2.0</v>
      </c>
      <c r="J43" s="14" t="s">
        <v>5369</v>
      </c>
    </row>
    <row r="44" ht="15.0" customHeight="1">
      <c r="A44" s="351" t="s">
        <v>5542</v>
      </c>
      <c r="B44" s="362">
        <v>15.0</v>
      </c>
      <c r="C44" s="14">
        <v>15.0</v>
      </c>
      <c r="D44" s="344"/>
      <c r="E44" s="345"/>
      <c r="F44" s="344"/>
      <c r="G44" s="347">
        <v>43.0</v>
      </c>
      <c r="H44" s="14" t="s">
        <v>5469</v>
      </c>
      <c r="I44" s="14">
        <v>2.0</v>
      </c>
      <c r="J44" s="14" t="s">
        <v>5369</v>
      </c>
    </row>
    <row r="45" ht="15.0" customHeight="1">
      <c r="A45" s="351" t="s">
        <v>5463</v>
      </c>
      <c r="B45" s="362">
        <v>17.0</v>
      </c>
      <c r="C45" s="14">
        <v>17.0</v>
      </c>
      <c r="D45" s="344"/>
      <c r="E45" s="345"/>
      <c r="F45" s="344"/>
      <c r="G45" s="347">
        <v>44.0</v>
      </c>
      <c r="H45" s="14" t="s">
        <v>5470</v>
      </c>
      <c r="I45" s="14">
        <v>2.0</v>
      </c>
      <c r="J45" s="14" t="s">
        <v>5369</v>
      </c>
    </row>
    <row r="46" ht="15.0" customHeight="1">
      <c r="A46" s="351" t="s">
        <v>5548</v>
      </c>
      <c r="B46" s="362">
        <v>18.0</v>
      </c>
      <c r="C46" s="14">
        <v>18.0</v>
      </c>
      <c r="D46" s="344"/>
      <c r="E46" s="345"/>
      <c r="F46" s="344"/>
      <c r="G46" s="347">
        <v>45.0</v>
      </c>
      <c r="H46" s="14" t="s">
        <v>5962</v>
      </c>
      <c r="I46" s="14">
        <v>1.0</v>
      </c>
      <c r="J46" s="14" t="s">
        <v>5366</v>
      </c>
    </row>
    <row r="47" ht="15.0" customHeight="1">
      <c r="A47" s="351" t="s">
        <v>5434</v>
      </c>
      <c r="B47" s="362">
        <v>21.0</v>
      </c>
      <c r="C47" s="14">
        <v>21.0</v>
      </c>
      <c r="D47" s="344"/>
      <c r="E47" s="345"/>
      <c r="F47" s="344"/>
      <c r="G47" s="347">
        <v>46.0</v>
      </c>
      <c r="H47" s="14" t="s">
        <v>957</v>
      </c>
      <c r="I47" s="9">
        <v>2.0</v>
      </c>
      <c r="J47" s="14" t="s">
        <v>5402</v>
      </c>
    </row>
    <row r="48" ht="15.0" customHeight="1">
      <c r="A48" s="351" t="s">
        <v>5469</v>
      </c>
      <c r="B48" s="362">
        <v>27.0</v>
      </c>
      <c r="C48" s="14">
        <v>27.0</v>
      </c>
      <c r="D48" s="344"/>
      <c r="E48" s="345"/>
      <c r="F48" s="344"/>
      <c r="G48" s="347">
        <v>47.0</v>
      </c>
      <c r="H48" s="14" t="s">
        <v>5473</v>
      </c>
      <c r="I48" s="14">
        <v>2.0</v>
      </c>
      <c r="J48" s="14" t="s">
        <v>5369</v>
      </c>
    </row>
    <row r="49" ht="15.0" customHeight="1">
      <c r="A49" s="357" t="s">
        <v>5383</v>
      </c>
      <c r="B49" s="362"/>
      <c r="C49" s="9">
        <v>28.0</v>
      </c>
      <c r="D49" s="344"/>
      <c r="E49" s="345"/>
      <c r="F49" s="344"/>
      <c r="G49" s="347">
        <v>48.0</v>
      </c>
      <c r="H49" s="14" t="s">
        <v>5462</v>
      </c>
      <c r="I49" s="14">
        <v>2.0</v>
      </c>
      <c r="J49" s="14" t="s">
        <v>5369</v>
      </c>
    </row>
    <row r="50" ht="15.0" customHeight="1">
      <c r="A50" s="351" t="s">
        <v>5408</v>
      </c>
      <c r="B50" s="362">
        <v>32.0</v>
      </c>
      <c r="C50" s="14">
        <v>32.0</v>
      </c>
      <c r="D50" s="344"/>
      <c r="E50" s="345"/>
      <c r="F50" s="344"/>
      <c r="G50" s="347">
        <v>49.0</v>
      </c>
      <c r="H50" s="14" t="s">
        <v>5911</v>
      </c>
      <c r="I50" s="14">
        <v>2.0</v>
      </c>
      <c r="J50" s="14" t="s">
        <v>5411</v>
      </c>
    </row>
    <row r="51" ht="15.0" customHeight="1">
      <c r="A51" s="351" t="s">
        <v>5909</v>
      </c>
      <c r="B51" s="362">
        <v>33.0</v>
      </c>
      <c r="C51" s="14">
        <v>33.0</v>
      </c>
      <c r="D51" s="344"/>
      <c r="E51" s="345"/>
      <c r="F51" s="344"/>
      <c r="G51" s="347">
        <v>50.0</v>
      </c>
      <c r="H51" s="14" t="s">
        <v>5464</v>
      </c>
      <c r="I51" s="14">
        <v>2.0</v>
      </c>
      <c r="J51" s="14" t="s">
        <v>5411</v>
      </c>
    </row>
    <row r="52" ht="15.0" customHeight="1">
      <c r="A52" s="351" t="s">
        <v>5750</v>
      </c>
      <c r="B52" s="362">
        <v>35.0</v>
      </c>
      <c r="C52" s="14">
        <v>35.0</v>
      </c>
      <c r="D52" s="344"/>
      <c r="E52" s="345"/>
      <c r="F52" s="344"/>
      <c r="G52" s="347">
        <v>51.0</v>
      </c>
      <c r="H52" s="14" t="s">
        <v>2108</v>
      </c>
      <c r="I52" s="14">
        <v>2.0</v>
      </c>
      <c r="J52" s="14" t="s">
        <v>5369</v>
      </c>
    </row>
    <row r="53" ht="15.0" customHeight="1">
      <c r="A53" s="351" t="s">
        <v>5744</v>
      </c>
      <c r="B53" s="362">
        <v>38.0</v>
      </c>
      <c r="C53" s="14">
        <v>38.0</v>
      </c>
      <c r="D53" s="344"/>
      <c r="E53" s="345"/>
      <c r="F53" s="344"/>
      <c r="G53" s="347">
        <v>52.0</v>
      </c>
      <c r="H53" s="14" t="s">
        <v>5673</v>
      </c>
      <c r="I53" s="14">
        <v>2.0</v>
      </c>
      <c r="J53" s="14" t="s">
        <v>5369</v>
      </c>
    </row>
    <row r="54" ht="15.0" customHeight="1">
      <c r="A54" s="351" t="s">
        <v>5686</v>
      </c>
      <c r="B54" s="362">
        <v>41.0</v>
      </c>
      <c r="C54" s="14">
        <v>41.0</v>
      </c>
      <c r="D54" s="344"/>
      <c r="E54" s="345"/>
      <c r="F54" s="344"/>
      <c r="G54" s="347">
        <v>53.0</v>
      </c>
      <c r="H54" s="14" t="s">
        <v>5964</v>
      </c>
      <c r="I54" s="14">
        <v>2.0</v>
      </c>
      <c r="J54" s="14" t="s">
        <v>5369</v>
      </c>
    </row>
    <row r="55" ht="15.0" customHeight="1">
      <c r="A55" s="351" t="s">
        <v>5420</v>
      </c>
      <c r="B55" s="362">
        <v>42.0</v>
      </c>
      <c r="C55" s="14">
        <v>42.0</v>
      </c>
      <c r="D55" s="344"/>
      <c r="E55" s="345"/>
      <c r="F55" s="344"/>
      <c r="G55" s="347">
        <v>54.0</v>
      </c>
      <c r="H55" s="14" t="s">
        <v>5486</v>
      </c>
      <c r="I55" s="14">
        <v>2.0</v>
      </c>
      <c r="J55" s="14" t="s">
        <v>5369</v>
      </c>
    </row>
    <row r="56" ht="15.0" customHeight="1">
      <c r="A56" s="351" t="s">
        <v>5467</v>
      </c>
      <c r="B56" s="362">
        <v>44.0</v>
      </c>
      <c r="C56" s="14">
        <v>44.0</v>
      </c>
      <c r="D56" s="344"/>
      <c r="E56" s="345"/>
      <c r="F56" s="344"/>
      <c r="G56" s="347">
        <v>55.0</v>
      </c>
      <c r="H56" s="14" t="s">
        <v>5913</v>
      </c>
      <c r="I56" s="14">
        <v>2.0</v>
      </c>
      <c r="J56" s="14" t="s">
        <v>5369</v>
      </c>
    </row>
    <row r="57" ht="15.0" customHeight="1">
      <c r="A57" s="351" t="s">
        <v>5382</v>
      </c>
      <c r="B57" s="362">
        <v>45.0</v>
      </c>
      <c r="C57" s="14">
        <v>45.0</v>
      </c>
      <c r="D57" s="344"/>
      <c r="E57" s="345"/>
      <c r="F57" s="344"/>
      <c r="G57" s="347">
        <v>56.0</v>
      </c>
      <c r="H57" s="14" t="s">
        <v>3260</v>
      </c>
      <c r="I57" s="9">
        <v>2.0</v>
      </c>
      <c r="J57" s="14" t="s">
        <v>5402</v>
      </c>
    </row>
    <row r="58" ht="15.0" customHeight="1">
      <c r="A58" s="351" t="s">
        <v>5913</v>
      </c>
      <c r="B58" s="362">
        <v>46.0</v>
      </c>
      <c r="C58" s="14">
        <v>46.0</v>
      </c>
      <c r="D58" s="344"/>
      <c r="E58" s="345"/>
      <c r="F58" s="344"/>
      <c r="G58" s="347">
        <v>57.0</v>
      </c>
      <c r="H58" s="14" t="s">
        <v>5686</v>
      </c>
      <c r="I58" s="14">
        <v>2.0</v>
      </c>
      <c r="J58" s="14" t="s">
        <v>5369</v>
      </c>
    </row>
    <row r="59" ht="15.0" customHeight="1">
      <c r="A59" s="351" t="s">
        <v>5470</v>
      </c>
      <c r="B59" s="362">
        <v>48.0</v>
      </c>
      <c r="C59" s="14">
        <v>48.0</v>
      </c>
      <c r="D59" s="344"/>
      <c r="E59" s="345"/>
      <c r="F59" s="344"/>
      <c r="G59" s="347">
        <v>58.0</v>
      </c>
      <c r="H59" s="14" t="s">
        <v>5479</v>
      </c>
      <c r="I59" s="14">
        <v>2.0</v>
      </c>
      <c r="J59" s="14" t="s">
        <v>5369</v>
      </c>
    </row>
    <row r="60" ht="15.0" customHeight="1">
      <c r="A60" s="351" t="s">
        <v>5768</v>
      </c>
      <c r="B60" s="362">
        <v>50.0</v>
      </c>
      <c r="C60" s="14">
        <v>50.0</v>
      </c>
      <c r="D60" s="344"/>
      <c r="E60" s="345"/>
      <c r="F60" s="344"/>
      <c r="G60" s="347">
        <v>59.0</v>
      </c>
      <c r="H60" s="14" t="s">
        <v>5489</v>
      </c>
      <c r="I60" s="14">
        <v>2.0</v>
      </c>
      <c r="J60" s="14" t="s">
        <v>5369</v>
      </c>
    </row>
    <row r="61" ht="15.0" customHeight="1">
      <c r="A61" s="351" t="s">
        <v>5424</v>
      </c>
      <c r="B61" s="362">
        <v>54.0</v>
      </c>
      <c r="C61" s="14">
        <v>54.0</v>
      </c>
      <c r="D61" s="344"/>
      <c r="E61" s="345"/>
      <c r="F61" s="344"/>
      <c r="G61" s="347">
        <v>60.0</v>
      </c>
      <c r="H61" s="14" t="s">
        <v>3109</v>
      </c>
      <c r="I61" s="14">
        <v>0.0</v>
      </c>
      <c r="J61" s="14" t="s">
        <v>5392</v>
      </c>
    </row>
    <row r="62" ht="15.0" customHeight="1">
      <c r="A62" s="351" t="s">
        <v>5962</v>
      </c>
      <c r="B62" s="362">
        <v>55.0</v>
      </c>
      <c r="C62" s="14">
        <v>55.0</v>
      </c>
      <c r="D62" s="344"/>
      <c r="E62" s="345"/>
      <c r="F62" s="344"/>
      <c r="G62" s="347">
        <v>61.0</v>
      </c>
      <c r="H62" s="14" t="s">
        <v>5452</v>
      </c>
      <c r="I62" s="14">
        <v>2.0</v>
      </c>
      <c r="J62" s="14" t="s">
        <v>5411</v>
      </c>
    </row>
    <row r="63" ht="15.0" customHeight="1">
      <c r="A63" s="351" t="s">
        <v>5428</v>
      </c>
      <c r="B63" s="362">
        <v>56.0</v>
      </c>
      <c r="C63" s="14">
        <v>56.0</v>
      </c>
      <c r="D63" s="344"/>
      <c r="E63" s="345"/>
      <c r="F63" s="344"/>
      <c r="G63" s="347">
        <v>62.0</v>
      </c>
      <c r="H63" s="14" t="s">
        <v>5952</v>
      </c>
      <c r="I63" s="14">
        <v>2.0</v>
      </c>
      <c r="J63" s="14" t="s">
        <v>5369</v>
      </c>
    </row>
    <row r="64" ht="15.0" customHeight="1">
      <c r="A64" s="351" t="s">
        <v>5761</v>
      </c>
      <c r="B64" s="362">
        <v>59.0</v>
      </c>
      <c r="C64" s="14"/>
      <c r="D64" s="344"/>
      <c r="E64" s="345"/>
      <c r="F64" s="344"/>
      <c r="G64" s="347">
        <v>63.0</v>
      </c>
      <c r="H64" s="14" t="s">
        <v>5965</v>
      </c>
      <c r="I64" s="14">
        <v>0.0</v>
      </c>
      <c r="J64" s="14" t="s">
        <v>5392</v>
      </c>
    </row>
    <row r="65" ht="15.0" customHeight="1">
      <c r="A65" s="351" t="s">
        <v>5466</v>
      </c>
      <c r="B65" s="362">
        <v>60.0</v>
      </c>
      <c r="C65" s="14">
        <v>60.0</v>
      </c>
      <c r="D65" s="344"/>
      <c r="E65" s="345"/>
      <c r="F65" s="344"/>
      <c r="G65" s="347">
        <v>64.0</v>
      </c>
      <c r="H65" s="363" t="s">
        <v>5693</v>
      </c>
      <c r="I65" s="363">
        <v>2.0</v>
      </c>
      <c r="J65" s="363" t="s">
        <v>5369</v>
      </c>
    </row>
    <row r="66" ht="15.0" customHeight="1">
      <c r="A66" s="351" t="s">
        <v>5693</v>
      </c>
      <c r="B66" s="362">
        <v>61.0</v>
      </c>
      <c r="C66" s="14">
        <v>61.0</v>
      </c>
      <c r="D66" s="344"/>
      <c r="E66" s="345"/>
      <c r="F66" s="344"/>
      <c r="G66" s="382"/>
      <c r="H66" s="364" t="s">
        <v>5493</v>
      </c>
      <c r="I66" s="365">
        <f>SUM(I2:I65)</f>
        <v>99</v>
      </c>
      <c r="J66" s="366"/>
    </row>
    <row r="67" ht="15.0" customHeight="1">
      <c r="A67" s="351" t="s">
        <v>5660</v>
      </c>
      <c r="B67" s="362">
        <v>66.0</v>
      </c>
      <c r="C67" s="14">
        <v>66.0</v>
      </c>
      <c r="D67" s="344"/>
      <c r="E67" s="345"/>
      <c r="F67" s="344"/>
      <c r="G67" s="382"/>
      <c r="H67" s="14" t="s">
        <v>5497</v>
      </c>
      <c r="I67" s="367">
        <f>I66-((2*5)+(2*5))</f>
        <v>79</v>
      </c>
      <c r="J67" s="3"/>
    </row>
    <row r="68" ht="15.0" customHeight="1">
      <c r="A68" s="351" t="s">
        <v>5540</v>
      </c>
      <c r="B68" s="362">
        <v>68.0</v>
      </c>
      <c r="C68" s="14">
        <v>68.0</v>
      </c>
      <c r="D68" s="344"/>
      <c r="E68" s="345"/>
      <c r="F68" s="344"/>
      <c r="G68" s="382"/>
      <c r="H68" s="3"/>
      <c r="I68" s="344"/>
      <c r="J68" s="3"/>
    </row>
    <row r="69" ht="15.0" customHeight="1">
      <c r="A69" s="351" t="s">
        <v>1707</v>
      </c>
      <c r="B69" s="362">
        <v>70.0</v>
      </c>
      <c r="C69" s="14"/>
      <c r="D69" s="344"/>
      <c r="E69" s="345"/>
      <c r="F69" s="344"/>
      <c r="G69" s="382"/>
      <c r="H69" s="3"/>
      <c r="I69" s="344"/>
      <c r="J69" s="3"/>
    </row>
    <row r="70" ht="15.0" customHeight="1">
      <c r="A70" s="351" t="s">
        <v>5486</v>
      </c>
      <c r="B70" s="362">
        <v>87.0</v>
      </c>
      <c r="C70" s="14">
        <v>87.0</v>
      </c>
      <c r="D70" s="344"/>
      <c r="E70" s="345"/>
      <c r="F70" s="344"/>
      <c r="G70" s="382"/>
      <c r="H70" s="3"/>
      <c r="I70" s="344"/>
      <c r="J70" s="3"/>
    </row>
    <row r="71" ht="15.0" customHeight="1">
      <c r="A71" s="351" t="s">
        <v>5462</v>
      </c>
      <c r="B71" s="362">
        <v>88.0</v>
      </c>
      <c r="C71" s="14">
        <v>88.0</v>
      </c>
      <c r="D71" s="344"/>
      <c r="E71" s="345"/>
      <c r="F71" s="344"/>
      <c r="G71" s="382"/>
      <c r="H71" s="3"/>
      <c r="I71" s="344"/>
      <c r="J71" s="3"/>
    </row>
    <row r="72" ht="15.0" customHeight="1">
      <c r="A72" s="351" t="s">
        <v>5489</v>
      </c>
      <c r="B72" s="362">
        <v>89.0</v>
      </c>
      <c r="C72" s="14">
        <v>89.0</v>
      </c>
      <c r="D72" s="344"/>
      <c r="E72" s="345"/>
      <c r="F72" s="344"/>
      <c r="G72" s="382"/>
      <c r="H72" s="3"/>
      <c r="I72" s="344"/>
      <c r="J72" s="3"/>
    </row>
    <row r="73" ht="15.0" customHeight="1">
      <c r="A73" s="351" t="s">
        <v>2108</v>
      </c>
      <c r="B73" s="362">
        <v>90.0</v>
      </c>
      <c r="C73" s="14">
        <v>90.0</v>
      </c>
      <c r="D73" s="344"/>
      <c r="E73" s="345"/>
      <c r="F73" s="344"/>
      <c r="G73" s="382"/>
      <c r="H73" s="3"/>
      <c r="I73" s="344"/>
      <c r="J73" s="3"/>
    </row>
    <row r="74" ht="15.0" customHeight="1">
      <c r="A74" s="351" t="s">
        <v>5752</v>
      </c>
      <c r="B74" s="362">
        <v>91.0</v>
      </c>
      <c r="C74" s="14">
        <v>91.0</v>
      </c>
      <c r="D74" s="344"/>
      <c r="E74" s="345"/>
      <c r="F74" s="344"/>
      <c r="G74" s="382"/>
      <c r="H74" s="3"/>
      <c r="I74" s="344"/>
      <c r="J74" s="3"/>
    </row>
    <row r="75" ht="15.0" customHeight="1">
      <c r="A75" s="351" t="s">
        <v>5473</v>
      </c>
      <c r="B75" s="362">
        <v>94.0</v>
      </c>
      <c r="C75" s="14"/>
      <c r="D75" s="344"/>
      <c r="E75" s="345"/>
      <c r="F75" s="344"/>
      <c r="G75" s="382"/>
      <c r="H75" s="3"/>
      <c r="I75" s="344"/>
      <c r="J75" s="3"/>
    </row>
    <row r="76" ht="15.0" customHeight="1">
      <c r="A76" s="357" t="s">
        <v>5964</v>
      </c>
      <c r="B76" s="362"/>
      <c r="C76" s="9">
        <v>94.0</v>
      </c>
      <c r="D76" s="344"/>
      <c r="E76" s="345"/>
      <c r="F76" s="344"/>
      <c r="G76" s="382"/>
      <c r="H76" s="3"/>
      <c r="I76" s="344"/>
      <c r="J76" s="3"/>
    </row>
    <row r="77" ht="15.0" customHeight="1">
      <c r="A77" s="357" t="s">
        <v>5952</v>
      </c>
      <c r="B77" s="362"/>
      <c r="C77" s="9">
        <v>98.0</v>
      </c>
      <c r="D77" s="344"/>
      <c r="E77" s="345"/>
      <c r="F77" s="344"/>
      <c r="G77" s="382"/>
      <c r="H77" s="3"/>
      <c r="I77" s="344"/>
      <c r="J77" s="3"/>
    </row>
    <row r="78" ht="15.0" customHeight="1">
      <c r="A78" s="351" t="s">
        <v>5398</v>
      </c>
      <c r="B78" s="362">
        <v>100.0</v>
      </c>
      <c r="C78" s="14">
        <v>100.0</v>
      </c>
      <c r="D78" s="344"/>
      <c r="E78" s="345"/>
      <c r="F78" s="344"/>
      <c r="G78" s="382"/>
      <c r="H78" s="3"/>
      <c r="I78" s="344"/>
      <c r="J78" s="3"/>
    </row>
    <row r="79" ht="15.0" customHeight="1">
      <c r="A79" s="351" t="s">
        <v>5964</v>
      </c>
      <c r="B79" s="362" t="s">
        <v>5966</v>
      </c>
      <c r="C79" s="14"/>
      <c r="D79" s="344"/>
      <c r="E79" s="345"/>
      <c r="F79" s="344"/>
      <c r="G79" s="382"/>
      <c r="H79" s="3"/>
      <c r="I79" s="344"/>
      <c r="J79" s="3"/>
    </row>
    <row r="80" ht="15.0" customHeight="1">
      <c r="A80" s="351" t="s">
        <v>5952</v>
      </c>
      <c r="B80" s="362" t="s">
        <v>5967</v>
      </c>
      <c r="C80" s="14"/>
      <c r="D80" s="344"/>
      <c r="E80" s="345"/>
      <c r="F80" s="344"/>
      <c r="G80" s="382"/>
      <c r="H80" s="3"/>
      <c r="I80" s="344"/>
      <c r="J80" s="3"/>
    </row>
    <row r="81" ht="15.0" customHeight="1">
      <c r="A81" s="351" t="s">
        <v>5955</v>
      </c>
      <c r="B81" s="362" t="s">
        <v>6021</v>
      </c>
      <c r="C81" s="14"/>
      <c r="D81" s="344"/>
      <c r="E81" s="345"/>
      <c r="F81" s="344"/>
      <c r="G81" s="382"/>
      <c r="H81" s="3"/>
      <c r="I81" s="344"/>
      <c r="J81" s="3"/>
    </row>
  </sheetData>
  <mergeCells count="4">
    <mergeCell ref="A2:C2"/>
    <mergeCell ref="A23:C23"/>
    <mergeCell ref="A32:C32"/>
    <mergeCell ref="A40:C40"/>
  </mergeCells>
  <conditionalFormatting sqref="B3:C21">
    <cfRule type="containsBlanks" dxfId="0" priority="1">
      <formula>LEN(TRIM(B3))=0</formula>
    </cfRule>
  </conditionalFormatting>
  <conditionalFormatting sqref="B3:C21">
    <cfRule type="cellIs" dxfId="1" priority="2" operator="lessThanOrEqual">
      <formula>25</formula>
    </cfRule>
  </conditionalFormatting>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41" t="s">
        <v>4949</v>
      </c>
      <c r="B1" s="342" t="s">
        <v>5357</v>
      </c>
      <c r="C1" s="343" t="s">
        <v>5359</v>
      </c>
      <c r="D1" s="344"/>
      <c r="E1" s="345"/>
      <c r="F1" s="344"/>
      <c r="G1" s="3"/>
      <c r="H1" s="342" t="s">
        <v>5363</v>
      </c>
      <c r="I1" s="342" t="s">
        <v>5364</v>
      </c>
      <c r="J1" s="342" t="s">
        <v>5365</v>
      </c>
    </row>
    <row r="2" ht="19.5" customHeight="1">
      <c r="A2" s="346" t="s">
        <v>5366</v>
      </c>
      <c r="B2" s="48"/>
      <c r="C2" s="48"/>
      <c r="D2" s="344"/>
      <c r="E2" s="345"/>
      <c r="F2" s="344"/>
      <c r="G2" s="347">
        <v>1.0</v>
      </c>
      <c r="H2" s="14" t="s">
        <v>6101</v>
      </c>
      <c r="I2" s="14">
        <v>0.0</v>
      </c>
      <c r="J2" s="14" t="s">
        <v>5392</v>
      </c>
    </row>
    <row r="3" ht="15.0" customHeight="1">
      <c r="A3" s="348" t="s">
        <v>3450</v>
      </c>
      <c r="B3" s="349">
        <v>0.0</v>
      </c>
      <c r="C3" s="350">
        <v>0.0</v>
      </c>
      <c r="D3" s="344"/>
      <c r="E3" s="345"/>
      <c r="F3" s="344"/>
      <c r="G3" s="347">
        <v>2.0</v>
      </c>
      <c r="H3" s="14" t="s">
        <v>6026</v>
      </c>
      <c r="I3" s="14">
        <v>1.0</v>
      </c>
      <c r="J3" s="14" t="s">
        <v>5366</v>
      </c>
    </row>
    <row r="4" ht="15.0" customHeight="1">
      <c r="A4" s="351" t="s">
        <v>6137</v>
      </c>
      <c r="B4" s="352">
        <v>6.0</v>
      </c>
      <c r="C4" s="353">
        <v>6.0</v>
      </c>
      <c r="D4" s="344"/>
      <c r="E4" s="345"/>
      <c r="F4" s="344"/>
      <c r="G4" s="347">
        <v>3.0</v>
      </c>
      <c r="H4" s="14" t="s">
        <v>5382</v>
      </c>
      <c r="I4" s="14">
        <v>2.0</v>
      </c>
      <c r="J4" s="14" t="s">
        <v>5369</v>
      </c>
    </row>
    <row r="5" ht="15.0" customHeight="1">
      <c r="A5" s="351" t="s">
        <v>5998</v>
      </c>
      <c r="B5" s="352">
        <v>6.0</v>
      </c>
      <c r="C5" s="353">
        <v>6.0</v>
      </c>
      <c r="D5" s="344"/>
      <c r="E5" s="345"/>
      <c r="F5" s="344"/>
      <c r="G5" s="347">
        <v>4.0</v>
      </c>
      <c r="H5" s="14" t="s">
        <v>5729</v>
      </c>
      <c r="I5" s="14">
        <v>2.0</v>
      </c>
      <c r="J5" s="14" t="s">
        <v>5411</v>
      </c>
    </row>
    <row r="6" ht="15.0" customHeight="1">
      <c r="A6" s="351" t="s">
        <v>6101</v>
      </c>
      <c r="B6" s="352">
        <v>12.0</v>
      </c>
      <c r="C6" s="353">
        <v>12.0</v>
      </c>
      <c r="D6" s="344"/>
      <c r="E6" s="345"/>
      <c r="F6" s="344"/>
      <c r="G6" s="347">
        <v>5.0</v>
      </c>
      <c r="H6" s="14" t="s">
        <v>5886</v>
      </c>
      <c r="I6" s="14">
        <v>0.0</v>
      </c>
      <c r="J6" s="14" t="s">
        <v>5392</v>
      </c>
    </row>
    <row r="7" ht="15.0" customHeight="1">
      <c r="A7" s="351" t="s">
        <v>3154</v>
      </c>
      <c r="B7" s="352">
        <v>16.0</v>
      </c>
      <c r="C7" s="353">
        <v>16.0</v>
      </c>
      <c r="D7" s="344"/>
      <c r="E7" s="345"/>
      <c r="F7" s="344"/>
      <c r="G7" s="347">
        <v>6.0</v>
      </c>
      <c r="H7" s="14" t="s">
        <v>5398</v>
      </c>
      <c r="I7" s="14">
        <v>2.0</v>
      </c>
      <c r="J7" s="14" t="s">
        <v>5369</v>
      </c>
    </row>
    <row r="8" ht="15.0" customHeight="1">
      <c r="A8" s="351" t="s">
        <v>6017</v>
      </c>
      <c r="B8" s="352">
        <v>19.0</v>
      </c>
      <c r="C8" s="353">
        <v>19.0</v>
      </c>
      <c r="D8" s="344"/>
      <c r="E8" s="345"/>
      <c r="F8" s="344"/>
      <c r="G8" s="347">
        <v>7.0</v>
      </c>
      <c r="H8" s="14" t="s">
        <v>4253</v>
      </c>
      <c r="I8" s="14">
        <v>2.0</v>
      </c>
      <c r="J8" s="14" t="s">
        <v>5369</v>
      </c>
    </row>
    <row r="9" ht="15.0" customHeight="1">
      <c r="A9" s="351" t="s">
        <v>5886</v>
      </c>
      <c r="B9" s="352">
        <v>22.0</v>
      </c>
      <c r="C9" s="353">
        <v>22.0</v>
      </c>
      <c r="D9" s="344"/>
      <c r="E9" s="345"/>
      <c r="F9" s="344"/>
      <c r="G9" s="347">
        <v>8.0</v>
      </c>
      <c r="H9" s="14" t="s">
        <v>5620</v>
      </c>
      <c r="I9" s="14">
        <v>2.0</v>
      </c>
      <c r="J9" s="14" t="s">
        <v>5369</v>
      </c>
    </row>
    <row r="10" ht="15.0" customHeight="1">
      <c r="A10" s="351" t="s">
        <v>6006</v>
      </c>
      <c r="B10" s="352">
        <v>26.0</v>
      </c>
      <c r="C10" s="353">
        <v>26.0</v>
      </c>
      <c r="D10" s="344"/>
      <c r="E10" s="345"/>
      <c r="F10" s="344"/>
      <c r="G10" s="347">
        <v>9.0</v>
      </c>
      <c r="H10" s="9" t="s">
        <v>5993</v>
      </c>
      <c r="I10" s="14">
        <v>2.0</v>
      </c>
      <c r="J10" s="9" t="s">
        <v>5402</v>
      </c>
    </row>
    <row r="11" ht="15.0" customHeight="1">
      <c r="A11" s="351" t="s">
        <v>6139</v>
      </c>
      <c r="B11" s="352">
        <v>29.0</v>
      </c>
      <c r="C11" s="353">
        <v>29.0</v>
      </c>
      <c r="D11" s="344"/>
      <c r="E11" s="345"/>
      <c r="F11" s="344"/>
      <c r="G11" s="347">
        <v>10.0</v>
      </c>
      <c r="H11" s="14" t="s">
        <v>4377</v>
      </c>
      <c r="I11" s="14">
        <v>1.0</v>
      </c>
      <c r="J11" s="14" t="s">
        <v>5366</v>
      </c>
    </row>
    <row r="12" ht="15.0" customHeight="1">
      <c r="A12" s="351" t="s">
        <v>6026</v>
      </c>
      <c r="B12" s="352">
        <v>32.0</v>
      </c>
      <c r="C12" s="353">
        <v>32.0</v>
      </c>
      <c r="D12" s="344"/>
      <c r="E12" s="345"/>
      <c r="F12" s="344"/>
      <c r="G12" s="347">
        <v>11.0</v>
      </c>
      <c r="H12" s="14" t="s">
        <v>5408</v>
      </c>
      <c r="I12" s="14">
        <v>2.0</v>
      </c>
      <c r="J12" s="14" t="s">
        <v>5369</v>
      </c>
    </row>
    <row r="13" ht="15.0" customHeight="1">
      <c r="A13" s="351" t="s">
        <v>6141</v>
      </c>
      <c r="B13" s="352">
        <v>36.0</v>
      </c>
      <c r="C13" s="353">
        <v>36.0</v>
      </c>
      <c r="D13" s="344"/>
      <c r="E13" s="345"/>
      <c r="F13" s="344"/>
      <c r="G13" s="347">
        <v>12.0</v>
      </c>
      <c r="H13" s="14" t="s">
        <v>6049</v>
      </c>
      <c r="I13" s="14">
        <v>1.0</v>
      </c>
      <c r="J13" s="14" t="s">
        <v>5366</v>
      </c>
    </row>
    <row r="14" ht="15.0" customHeight="1">
      <c r="A14" s="351" t="s">
        <v>6142</v>
      </c>
      <c r="B14" s="352">
        <v>39.0</v>
      </c>
      <c r="C14" s="353">
        <v>39.0</v>
      </c>
      <c r="D14" s="344"/>
      <c r="E14" s="345"/>
      <c r="F14" s="344"/>
      <c r="G14" s="347">
        <v>13.0</v>
      </c>
      <c r="H14" s="14" t="s">
        <v>5417</v>
      </c>
      <c r="I14" s="14">
        <v>2.0</v>
      </c>
      <c r="J14" s="14" t="s">
        <v>5411</v>
      </c>
    </row>
    <row r="15" ht="15.0" customHeight="1">
      <c r="A15" s="351" t="s">
        <v>4377</v>
      </c>
      <c r="B15" s="352">
        <v>42.0</v>
      </c>
      <c r="C15" s="353">
        <v>42.0</v>
      </c>
      <c r="D15" s="344"/>
      <c r="E15" s="345"/>
      <c r="F15" s="344"/>
      <c r="G15" s="347">
        <v>14.0</v>
      </c>
      <c r="H15" s="14" t="s">
        <v>3154</v>
      </c>
      <c r="I15" s="14">
        <v>0.0</v>
      </c>
      <c r="J15" s="14" t="s">
        <v>5392</v>
      </c>
    </row>
    <row r="16" ht="15.0" customHeight="1">
      <c r="A16" s="351" t="s">
        <v>6016</v>
      </c>
      <c r="B16" s="352">
        <v>46.0</v>
      </c>
      <c r="C16" s="353">
        <v>46.0</v>
      </c>
      <c r="D16" s="344"/>
      <c r="E16" s="345"/>
      <c r="F16" s="344"/>
      <c r="G16" s="347">
        <v>15.0</v>
      </c>
      <c r="H16" s="14" t="s">
        <v>5420</v>
      </c>
      <c r="I16" s="14">
        <v>2.0</v>
      </c>
      <c r="J16" s="14" t="s">
        <v>5369</v>
      </c>
    </row>
    <row r="17" ht="15.0" customHeight="1">
      <c r="A17" s="351" t="s">
        <v>6049</v>
      </c>
      <c r="B17" s="352">
        <v>49.0</v>
      </c>
      <c r="C17" s="353">
        <v>49.0</v>
      </c>
      <c r="D17" s="344"/>
      <c r="E17" s="345"/>
      <c r="F17" s="344"/>
      <c r="G17" s="347">
        <v>16.0</v>
      </c>
      <c r="H17" s="14" t="s">
        <v>5752</v>
      </c>
      <c r="I17" s="14">
        <v>2.0</v>
      </c>
      <c r="J17" s="14" t="s">
        <v>5369</v>
      </c>
    </row>
    <row r="18" ht="15.0" customHeight="1">
      <c r="A18" s="3"/>
      <c r="B18" s="344"/>
      <c r="C18" s="344"/>
      <c r="D18" s="344"/>
      <c r="E18" s="345"/>
      <c r="F18" s="344"/>
      <c r="G18" s="347">
        <v>17.0</v>
      </c>
      <c r="H18" s="14" t="s">
        <v>5434</v>
      </c>
      <c r="I18" s="14">
        <v>2.0</v>
      </c>
      <c r="J18" s="14" t="s">
        <v>5369</v>
      </c>
    </row>
    <row r="19" ht="19.5" customHeight="1">
      <c r="A19" s="346" t="s">
        <v>5426</v>
      </c>
      <c r="B19" s="48"/>
      <c r="C19" s="48"/>
      <c r="D19" s="344"/>
      <c r="E19" s="345"/>
      <c r="F19" s="344"/>
      <c r="G19" s="347">
        <v>18.0</v>
      </c>
      <c r="H19" s="14" t="s">
        <v>5905</v>
      </c>
      <c r="I19" s="14">
        <v>2.0</v>
      </c>
      <c r="J19" s="14" t="s">
        <v>5411</v>
      </c>
    </row>
    <row r="20" ht="15.0" customHeight="1">
      <c r="A20" s="395" t="s">
        <v>5993</v>
      </c>
      <c r="B20" s="349"/>
      <c r="C20" s="353">
        <v>0.0</v>
      </c>
      <c r="D20" s="344"/>
      <c r="E20" s="345"/>
      <c r="F20" s="344"/>
      <c r="G20" s="347">
        <v>19.0</v>
      </c>
      <c r="H20" s="14" t="s">
        <v>5961</v>
      </c>
      <c r="I20" s="14">
        <v>2.0</v>
      </c>
      <c r="J20" s="14" t="s">
        <v>5411</v>
      </c>
    </row>
    <row r="21" ht="15.0" customHeight="1">
      <c r="A21" s="351" t="s">
        <v>1507</v>
      </c>
      <c r="B21" s="353">
        <v>0.0</v>
      </c>
      <c r="C21" s="353">
        <v>0.0</v>
      </c>
      <c r="D21" s="344"/>
      <c r="E21" s="345"/>
      <c r="F21" s="344"/>
      <c r="G21" s="347">
        <v>20.0</v>
      </c>
      <c r="H21" s="14" t="s">
        <v>1507</v>
      </c>
      <c r="I21" s="9">
        <v>2.0</v>
      </c>
      <c r="J21" s="14" t="s">
        <v>5402</v>
      </c>
    </row>
    <row r="22" ht="15.0" customHeight="1">
      <c r="A22" s="351" t="s">
        <v>5438</v>
      </c>
      <c r="B22" s="352">
        <v>0.0</v>
      </c>
      <c r="C22" s="353">
        <v>0.0</v>
      </c>
      <c r="D22" s="344"/>
      <c r="E22" s="345"/>
      <c r="F22" s="344"/>
      <c r="G22" s="347">
        <v>21.0</v>
      </c>
      <c r="H22" s="14" t="s">
        <v>5447</v>
      </c>
      <c r="I22" s="14">
        <v>2.0</v>
      </c>
      <c r="J22" s="14" t="s">
        <v>5369</v>
      </c>
    </row>
    <row r="23" ht="15.0" customHeight="1">
      <c r="A23" s="351" t="s">
        <v>3203</v>
      </c>
      <c r="B23" s="352">
        <v>0.0</v>
      </c>
      <c r="C23" s="353">
        <v>0.0</v>
      </c>
      <c r="D23" s="344"/>
      <c r="E23" s="345"/>
      <c r="F23" s="344"/>
      <c r="G23" s="347">
        <v>22.0</v>
      </c>
      <c r="H23" s="14" t="s">
        <v>6006</v>
      </c>
      <c r="I23" s="14">
        <v>1.0</v>
      </c>
      <c r="J23" s="14" t="s">
        <v>5366</v>
      </c>
    </row>
    <row r="24" ht="15.0" customHeight="1">
      <c r="A24" s="351" t="s">
        <v>2161</v>
      </c>
      <c r="B24" s="352">
        <v>0.0</v>
      </c>
      <c r="C24" s="353">
        <v>0.0</v>
      </c>
      <c r="D24" s="344"/>
      <c r="E24" s="345"/>
      <c r="F24" s="344"/>
      <c r="G24" s="347">
        <v>23.0</v>
      </c>
      <c r="H24" s="14" t="s">
        <v>6141</v>
      </c>
      <c r="I24" s="14">
        <v>1.0</v>
      </c>
      <c r="J24" s="14" t="s">
        <v>5366</v>
      </c>
    </row>
    <row r="25" ht="15.0" customHeight="1">
      <c r="A25" s="351" t="s">
        <v>5452</v>
      </c>
      <c r="B25" s="352">
        <v>0.0</v>
      </c>
      <c r="C25" s="353">
        <v>0.0</v>
      </c>
      <c r="D25" s="344"/>
      <c r="E25" s="345"/>
      <c r="F25" s="344"/>
      <c r="G25" s="347">
        <v>24.0</v>
      </c>
      <c r="H25" s="14" t="s">
        <v>6137</v>
      </c>
      <c r="I25" s="14">
        <v>0.0</v>
      </c>
      <c r="J25" s="14" t="s">
        <v>5392</v>
      </c>
    </row>
    <row r="26" ht="15.0" customHeight="1">
      <c r="A26" s="351" t="s">
        <v>5645</v>
      </c>
      <c r="B26" s="352">
        <v>0.0</v>
      </c>
      <c r="C26" s="353">
        <v>0.0</v>
      </c>
      <c r="D26" s="358"/>
      <c r="E26" s="345"/>
      <c r="F26" s="344"/>
      <c r="G26" s="347">
        <v>25.0</v>
      </c>
      <c r="H26" s="14" t="s">
        <v>6139</v>
      </c>
      <c r="I26" s="14">
        <v>1.0</v>
      </c>
      <c r="J26" s="14" t="s">
        <v>5366</v>
      </c>
    </row>
    <row r="27" ht="19.5" customHeight="1">
      <c r="D27" s="344"/>
      <c r="E27" s="345"/>
      <c r="F27" s="344"/>
      <c r="G27" s="347">
        <v>26.0</v>
      </c>
      <c r="H27" s="14" t="s">
        <v>5463</v>
      </c>
      <c r="I27" s="14">
        <v>2.0</v>
      </c>
      <c r="J27" s="14" t="s">
        <v>5369</v>
      </c>
    </row>
    <row r="28" ht="15.0" customHeight="1">
      <c r="A28" s="346" t="s">
        <v>5411</v>
      </c>
      <c r="B28" s="48"/>
      <c r="C28" s="48"/>
      <c r="D28" s="344"/>
      <c r="E28" s="345"/>
      <c r="F28" s="344"/>
      <c r="G28" s="347">
        <v>27.0</v>
      </c>
      <c r="H28" s="14" t="s">
        <v>620</v>
      </c>
      <c r="I28" s="14">
        <v>2.0</v>
      </c>
      <c r="J28" s="14" t="s">
        <v>5369</v>
      </c>
    </row>
    <row r="29" ht="15.0" customHeight="1">
      <c r="A29" s="348" t="s">
        <v>6026</v>
      </c>
      <c r="B29" s="349">
        <v>0.0</v>
      </c>
      <c r="C29" s="353"/>
      <c r="D29" s="344"/>
      <c r="E29" s="345"/>
      <c r="F29" s="344"/>
      <c r="G29" s="347">
        <v>28.0</v>
      </c>
      <c r="H29" s="14" t="s">
        <v>6111</v>
      </c>
      <c r="I29" s="14">
        <v>2.0</v>
      </c>
      <c r="J29" s="14" t="s">
        <v>5369</v>
      </c>
    </row>
    <row r="30" ht="15.0" customHeight="1">
      <c r="A30" s="351" t="s">
        <v>5729</v>
      </c>
      <c r="B30" s="352">
        <v>0.0</v>
      </c>
      <c r="C30" s="353"/>
      <c r="D30" s="344"/>
      <c r="E30" s="345"/>
      <c r="F30" s="344"/>
      <c r="G30" s="347">
        <v>29.0</v>
      </c>
      <c r="H30" s="14" t="s">
        <v>6142</v>
      </c>
      <c r="I30" s="14">
        <v>1.0</v>
      </c>
      <c r="J30" s="14" t="s">
        <v>5366</v>
      </c>
    </row>
    <row r="31" ht="15.0" customHeight="1">
      <c r="A31" s="351" t="s">
        <v>5417</v>
      </c>
      <c r="B31" s="352">
        <v>0.0</v>
      </c>
      <c r="C31" s="353"/>
      <c r="D31" s="344"/>
      <c r="E31" s="345"/>
      <c r="F31" s="344"/>
      <c r="G31" s="347">
        <v>30.0</v>
      </c>
      <c r="H31" s="14" t="s">
        <v>5548</v>
      </c>
      <c r="I31" s="14">
        <v>2.0</v>
      </c>
      <c r="J31" s="14" t="s">
        <v>5369</v>
      </c>
    </row>
    <row r="32" ht="15.0" customHeight="1">
      <c r="A32" s="351" t="s">
        <v>5905</v>
      </c>
      <c r="B32" s="352">
        <v>0.0</v>
      </c>
      <c r="C32" s="353"/>
      <c r="D32" s="344"/>
      <c r="E32" s="345"/>
      <c r="F32" s="344"/>
      <c r="G32" s="347">
        <v>31.0</v>
      </c>
      <c r="H32" s="14" t="s">
        <v>5467</v>
      </c>
      <c r="I32" s="14">
        <v>2.0</v>
      </c>
      <c r="J32" s="14" t="s">
        <v>5369</v>
      </c>
    </row>
    <row r="33" ht="15.0" customHeight="1">
      <c r="A33" s="351" t="s">
        <v>5961</v>
      </c>
      <c r="B33" s="352">
        <v>0.0</v>
      </c>
      <c r="C33" s="353"/>
      <c r="D33" s="344"/>
      <c r="E33" s="345"/>
      <c r="F33" s="344"/>
      <c r="G33" s="347">
        <v>32.0</v>
      </c>
      <c r="H33" s="14" t="s">
        <v>5469</v>
      </c>
      <c r="I33" s="14">
        <v>2.0</v>
      </c>
      <c r="J33" s="14" t="s">
        <v>5369</v>
      </c>
    </row>
    <row r="34" ht="15.0" customHeight="1">
      <c r="A34" s="351" t="s">
        <v>3203</v>
      </c>
      <c r="B34" s="352">
        <v>0.0</v>
      </c>
      <c r="C34" s="353"/>
      <c r="D34" s="344"/>
      <c r="E34" s="345"/>
      <c r="F34" s="344"/>
      <c r="G34" s="347">
        <v>33.0</v>
      </c>
      <c r="H34" s="14" t="s">
        <v>5470</v>
      </c>
      <c r="I34" s="14">
        <v>2.0</v>
      </c>
      <c r="J34" s="14" t="s">
        <v>5369</v>
      </c>
    </row>
    <row r="35" ht="15.0" customHeight="1">
      <c r="A35" s="351" t="s">
        <v>5438</v>
      </c>
      <c r="B35" s="352">
        <v>0.0</v>
      </c>
      <c r="C35" s="353"/>
      <c r="D35" s="344"/>
      <c r="E35" s="345"/>
      <c r="F35" s="344"/>
      <c r="G35" s="347">
        <v>34.0</v>
      </c>
      <c r="H35" s="14" t="s">
        <v>5473</v>
      </c>
      <c r="I35" s="14">
        <v>2.0</v>
      </c>
      <c r="J35" s="14" t="s">
        <v>5369</v>
      </c>
    </row>
    <row r="36" ht="15.0" customHeight="1">
      <c r="A36" s="351" t="s">
        <v>5464</v>
      </c>
      <c r="B36" s="352">
        <v>0.0</v>
      </c>
      <c r="C36" s="353"/>
      <c r="D36" s="344"/>
      <c r="E36" s="345"/>
      <c r="F36" s="344"/>
      <c r="G36" s="347">
        <v>35.0</v>
      </c>
      <c r="H36" s="14" t="s">
        <v>3203</v>
      </c>
      <c r="I36" s="14">
        <v>2.0</v>
      </c>
      <c r="J36" s="14" t="s">
        <v>5411</v>
      </c>
    </row>
    <row r="37" ht="15.0" customHeight="1">
      <c r="A37" s="351" t="s">
        <v>5452</v>
      </c>
      <c r="B37" s="352">
        <v>0.0</v>
      </c>
      <c r="C37" s="353"/>
      <c r="D37" s="344"/>
      <c r="E37" s="345"/>
      <c r="F37" s="344"/>
      <c r="G37" s="347">
        <v>36.0</v>
      </c>
      <c r="H37" s="14" t="s">
        <v>5438</v>
      </c>
      <c r="I37" s="14">
        <v>2.0</v>
      </c>
      <c r="J37" s="14" t="s">
        <v>5411</v>
      </c>
    </row>
    <row r="38" ht="15.0" customHeight="1">
      <c r="A38" s="351" t="s">
        <v>6108</v>
      </c>
      <c r="B38" s="352">
        <v>0.0</v>
      </c>
      <c r="C38" s="353"/>
      <c r="D38" s="344"/>
      <c r="E38" s="345"/>
      <c r="F38" s="344"/>
      <c r="G38" s="347">
        <v>37.0</v>
      </c>
      <c r="H38" s="14" t="s">
        <v>5462</v>
      </c>
      <c r="I38" s="14">
        <v>2.0</v>
      </c>
      <c r="J38" s="14" t="s">
        <v>5369</v>
      </c>
    </row>
    <row r="39" ht="19.5" customHeight="1">
      <c r="A39" s="3"/>
      <c r="B39" s="344"/>
      <c r="C39" s="344"/>
      <c r="D39" s="344"/>
      <c r="E39" s="345"/>
      <c r="F39" s="344"/>
      <c r="G39" s="347">
        <v>38.0</v>
      </c>
      <c r="H39" s="14" t="s">
        <v>3950</v>
      </c>
      <c r="I39" s="14">
        <v>2.0</v>
      </c>
      <c r="J39" s="14" t="s">
        <v>5369</v>
      </c>
    </row>
    <row r="40" ht="15.0" customHeight="1">
      <c r="A40" s="346" t="s">
        <v>5369</v>
      </c>
      <c r="B40" s="48"/>
      <c r="C40" s="48"/>
      <c r="D40" s="344"/>
      <c r="E40" s="345"/>
      <c r="F40" s="344"/>
      <c r="G40" s="347">
        <v>39.0</v>
      </c>
      <c r="H40" s="14" t="s">
        <v>1304</v>
      </c>
      <c r="I40" s="14">
        <v>2.0</v>
      </c>
      <c r="J40" s="14" t="s">
        <v>5369</v>
      </c>
    </row>
    <row r="41" ht="15.0" customHeight="1">
      <c r="A41" s="348" t="s">
        <v>6111</v>
      </c>
      <c r="B41" s="372">
        <v>3.0</v>
      </c>
      <c r="C41" s="372">
        <v>3.0</v>
      </c>
      <c r="D41" s="344"/>
      <c r="E41" s="345"/>
      <c r="F41" s="344"/>
      <c r="G41" s="347">
        <v>40.0</v>
      </c>
      <c r="H41" s="14" t="s">
        <v>5464</v>
      </c>
      <c r="I41" s="14">
        <v>2.0</v>
      </c>
      <c r="J41" s="14" t="s">
        <v>5411</v>
      </c>
    </row>
    <row r="42" ht="15.0" customHeight="1">
      <c r="A42" s="351" t="s">
        <v>5479</v>
      </c>
      <c r="B42" s="362">
        <v>6.0</v>
      </c>
      <c r="C42" s="362">
        <v>6.0</v>
      </c>
      <c r="D42" s="344"/>
      <c r="E42" s="345"/>
      <c r="F42" s="344"/>
      <c r="G42" s="347">
        <v>41.0</v>
      </c>
      <c r="H42" s="14" t="s">
        <v>2161</v>
      </c>
      <c r="I42" s="9">
        <v>2.0</v>
      </c>
      <c r="J42" s="14" t="s">
        <v>5402</v>
      </c>
    </row>
    <row r="43" ht="15.0" customHeight="1">
      <c r="A43" s="351" t="s">
        <v>5482</v>
      </c>
      <c r="B43" s="362">
        <v>9.0</v>
      </c>
      <c r="C43" s="362">
        <v>9.0</v>
      </c>
      <c r="D43" s="344"/>
      <c r="E43" s="345"/>
      <c r="F43" s="344"/>
      <c r="G43" s="347">
        <v>42.0</v>
      </c>
      <c r="H43" s="14" t="s">
        <v>2108</v>
      </c>
      <c r="I43" s="14">
        <v>2.0</v>
      </c>
      <c r="J43" s="14" t="s">
        <v>5369</v>
      </c>
    </row>
    <row r="44" ht="15.0" customHeight="1">
      <c r="A44" s="351" t="s">
        <v>5447</v>
      </c>
      <c r="B44" s="362">
        <v>10.0</v>
      </c>
      <c r="C44" s="362">
        <v>10.0</v>
      </c>
      <c r="D44" s="344"/>
      <c r="E44" s="345"/>
      <c r="F44" s="344"/>
      <c r="G44" s="347">
        <v>43.0</v>
      </c>
      <c r="H44" s="14" t="s">
        <v>3450</v>
      </c>
      <c r="I44" s="14">
        <v>0.0</v>
      </c>
      <c r="J44" s="14" t="s">
        <v>5392</v>
      </c>
    </row>
    <row r="45" ht="15.0" customHeight="1">
      <c r="A45" s="351" t="s">
        <v>5483</v>
      </c>
      <c r="B45" s="362">
        <v>12.0</v>
      </c>
      <c r="C45" s="362">
        <v>12.0</v>
      </c>
      <c r="D45" s="344"/>
      <c r="E45" s="345"/>
      <c r="F45" s="344"/>
      <c r="G45" s="347">
        <v>44.0</v>
      </c>
      <c r="H45" s="14" t="s">
        <v>5486</v>
      </c>
      <c r="I45" s="14">
        <v>2.0</v>
      </c>
      <c r="J45" s="14" t="s">
        <v>5369</v>
      </c>
    </row>
    <row r="46" ht="15.0" customHeight="1">
      <c r="A46" s="351" t="s">
        <v>5463</v>
      </c>
      <c r="B46" s="362">
        <v>17.0</v>
      </c>
      <c r="C46" s="362">
        <v>17.0</v>
      </c>
      <c r="D46" s="344"/>
      <c r="E46" s="345"/>
      <c r="F46" s="344"/>
      <c r="G46" s="347">
        <v>45.0</v>
      </c>
      <c r="H46" s="14" t="s">
        <v>5483</v>
      </c>
      <c r="I46" s="14">
        <v>2.0</v>
      </c>
      <c r="J46" s="14" t="s">
        <v>5369</v>
      </c>
    </row>
    <row r="47" ht="15.0" customHeight="1">
      <c r="A47" s="351" t="s">
        <v>5548</v>
      </c>
      <c r="B47" s="362">
        <v>18.0</v>
      </c>
      <c r="C47" s="362">
        <v>18.0</v>
      </c>
      <c r="D47" s="344"/>
      <c r="E47" s="345"/>
      <c r="F47" s="344"/>
      <c r="G47" s="347">
        <v>46.0</v>
      </c>
      <c r="H47" s="14" t="s">
        <v>6016</v>
      </c>
      <c r="I47" s="14">
        <v>1.0</v>
      </c>
      <c r="J47" s="14" t="s">
        <v>5366</v>
      </c>
    </row>
    <row r="48" ht="15.0" customHeight="1">
      <c r="A48" s="351" t="s">
        <v>5434</v>
      </c>
      <c r="B48" s="362">
        <v>21.0</v>
      </c>
      <c r="C48" s="362">
        <v>21.0</v>
      </c>
      <c r="D48" s="344"/>
      <c r="E48" s="345"/>
      <c r="F48" s="344"/>
      <c r="G48" s="347">
        <v>47.0</v>
      </c>
      <c r="H48" s="14" t="s">
        <v>5998</v>
      </c>
      <c r="I48" s="14">
        <v>0.0</v>
      </c>
      <c r="J48" s="14" t="s">
        <v>5392</v>
      </c>
    </row>
    <row r="49" ht="15.0" customHeight="1">
      <c r="A49" s="351" t="s">
        <v>6015</v>
      </c>
      <c r="B49" s="362">
        <v>24.0</v>
      </c>
      <c r="C49" s="362">
        <v>24.0</v>
      </c>
      <c r="D49" s="344"/>
      <c r="E49" s="345"/>
      <c r="F49" s="344"/>
      <c r="G49" s="347">
        <v>48.0</v>
      </c>
      <c r="H49" s="14" t="s">
        <v>6017</v>
      </c>
      <c r="I49" s="14">
        <v>0.0</v>
      </c>
      <c r="J49" s="14" t="s">
        <v>5392</v>
      </c>
    </row>
    <row r="50" ht="15.0" customHeight="1">
      <c r="A50" s="351" t="s">
        <v>6016</v>
      </c>
      <c r="B50" s="362">
        <v>25.0</v>
      </c>
      <c r="C50" s="362">
        <v>25.0</v>
      </c>
      <c r="D50" s="344"/>
      <c r="E50" s="345"/>
      <c r="F50" s="344"/>
      <c r="G50" s="347">
        <v>49.0</v>
      </c>
      <c r="H50" s="14" t="s">
        <v>6015</v>
      </c>
      <c r="I50" s="14">
        <v>2.0</v>
      </c>
      <c r="J50" s="14" t="s">
        <v>5369</v>
      </c>
    </row>
    <row r="51" ht="15.0" customHeight="1">
      <c r="A51" s="351" t="s">
        <v>5469</v>
      </c>
      <c r="B51" s="362">
        <v>27.0</v>
      </c>
      <c r="C51" s="362">
        <v>27.0</v>
      </c>
      <c r="D51" s="344"/>
      <c r="E51" s="345"/>
      <c r="F51" s="344"/>
      <c r="G51" s="347">
        <v>50.0</v>
      </c>
      <c r="H51" s="14" t="s">
        <v>5479</v>
      </c>
      <c r="I51" s="14">
        <v>2.0</v>
      </c>
      <c r="J51" s="14" t="s">
        <v>5369</v>
      </c>
    </row>
    <row r="52" ht="15.0" customHeight="1">
      <c r="A52" s="351" t="s">
        <v>620</v>
      </c>
      <c r="B52" s="362">
        <v>29.0</v>
      </c>
      <c r="C52" s="362">
        <v>29.0</v>
      </c>
      <c r="D52" s="344"/>
      <c r="E52" s="345"/>
      <c r="F52" s="344"/>
      <c r="G52" s="347">
        <v>51.0</v>
      </c>
      <c r="H52" s="14" t="s">
        <v>5482</v>
      </c>
      <c r="I52" s="14">
        <v>2.0</v>
      </c>
      <c r="J52" s="14" t="s">
        <v>5369</v>
      </c>
    </row>
    <row r="53" ht="15.0" customHeight="1">
      <c r="A53" s="351" t="s">
        <v>5408</v>
      </c>
      <c r="B53" s="362">
        <v>32.0</v>
      </c>
      <c r="C53" s="362">
        <v>32.0</v>
      </c>
      <c r="D53" s="344"/>
      <c r="E53" s="345"/>
      <c r="F53" s="344"/>
      <c r="G53" s="347">
        <v>52.0</v>
      </c>
      <c r="H53" s="14" t="s">
        <v>5452</v>
      </c>
      <c r="I53" s="14">
        <v>2.0</v>
      </c>
      <c r="J53" s="14" t="s">
        <v>5411</v>
      </c>
    </row>
    <row r="54" ht="15.0" customHeight="1">
      <c r="A54" s="351" t="s">
        <v>1304</v>
      </c>
      <c r="B54" s="362">
        <v>34.0</v>
      </c>
      <c r="C54" s="362">
        <v>34.0</v>
      </c>
      <c r="D54" s="344"/>
      <c r="E54" s="345"/>
      <c r="F54" s="344"/>
      <c r="G54" s="347">
        <v>53.0</v>
      </c>
      <c r="H54" s="14" t="s">
        <v>5645</v>
      </c>
      <c r="I54" s="9">
        <v>2.0</v>
      </c>
      <c r="J54" s="14" t="s">
        <v>5402</v>
      </c>
    </row>
    <row r="55" ht="15.0" customHeight="1">
      <c r="A55" s="351" t="s">
        <v>3950</v>
      </c>
      <c r="B55" s="362">
        <v>36.0</v>
      </c>
      <c r="C55" s="362">
        <v>36.0</v>
      </c>
      <c r="D55" s="344"/>
      <c r="E55" s="345"/>
      <c r="F55" s="344"/>
      <c r="G55" s="347">
        <v>54.0</v>
      </c>
      <c r="H55" s="14" t="s">
        <v>6018</v>
      </c>
      <c r="I55" s="14">
        <v>2.0</v>
      </c>
      <c r="J55" s="14" t="s">
        <v>5369</v>
      </c>
    </row>
    <row r="56" ht="15.0" customHeight="1">
      <c r="A56" s="351" t="s">
        <v>5420</v>
      </c>
      <c r="B56" s="362">
        <v>42.0</v>
      </c>
      <c r="C56" s="362">
        <v>42.0</v>
      </c>
      <c r="D56" s="344"/>
      <c r="E56" s="345"/>
      <c r="F56" s="344"/>
      <c r="G56" s="347">
        <v>55.0</v>
      </c>
      <c r="H56" s="363" t="s">
        <v>6108</v>
      </c>
      <c r="I56" s="363">
        <v>2.0</v>
      </c>
      <c r="J56" s="363" t="s">
        <v>5411</v>
      </c>
    </row>
    <row r="57" ht="15.0" customHeight="1">
      <c r="A57" s="351" t="s">
        <v>5467</v>
      </c>
      <c r="B57" s="362">
        <v>44.0</v>
      </c>
      <c r="C57" s="362">
        <v>44.0</v>
      </c>
      <c r="D57" s="344"/>
      <c r="E57" s="345"/>
      <c r="F57" s="344"/>
      <c r="G57" s="382"/>
      <c r="H57" s="364" t="s">
        <v>5493</v>
      </c>
      <c r="I57" s="365">
        <f>SUM(I2:I56)</f>
        <v>88</v>
      </c>
      <c r="J57" s="366"/>
    </row>
    <row r="58" ht="15.0" customHeight="1">
      <c r="A58" s="351" t="s">
        <v>5382</v>
      </c>
      <c r="B58" s="362">
        <v>45.0</v>
      </c>
      <c r="C58" s="362">
        <v>45.0</v>
      </c>
      <c r="D58" s="344"/>
      <c r="E58" s="345"/>
      <c r="F58" s="344"/>
      <c r="G58" s="382"/>
      <c r="H58" s="14" t="s">
        <v>5497</v>
      </c>
      <c r="I58" s="367">
        <f>I57-(((2*3)+(2*2))+(2*5))</f>
        <v>68</v>
      </c>
      <c r="J58" s="3"/>
    </row>
    <row r="59" ht="15.0" customHeight="1">
      <c r="A59" s="351" t="s">
        <v>5470</v>
      </c>
      <c r="B59" s="362">
        <v>48.0</v>
      </c>
      <c r="C59" s="362">
        <v>48.0</v>
      </c>
      <c r="D59" s="344"/>
      <c r="E59" s="345"/>
      <c r="F59" s="344"/>
      <c r="G59" s="382"/>
      <c r="H59" s="3"/>
      <c r="I59" s="344"/>
      <c r="J59" s="3"/>
    </row>
    <row r="60" ht="15.0" customHeight="1">
      <c r="A60" s="351" t="s">
        <v>6017</v>
      </c>
      <c r="B60" s="362">
        <v>73.0</v>
      </c>
      <c r="C60" s="362">
        <v>73.0</v>
      </c>
      <c r="D60" s="344"/>
      <c r="E60" s="345"/>
      <c r="F60" s="344"/>
      <c r="G60" s="382"/>
      <c r="H60" s="3"/>
      <c r="I60" s="344"/>
      <c r="J60" s="3"/>
    </row>
    <row r="61" ht="15.0" customHeight="1">
      <c r="A61" s="351" t="s">
        <v>5486</v>
      </c>
      <c r="B61" s="362">
        <v>87.0</v>
      </c>
      <c r="C61" s="362">
        <v>87.0</v>
      </c>
      <c r="D61" s="344"/>
      <c r="E61" s="345"/>
      <c r="F61" s="344"/>
      <c r="G61" s="382"/>
      <c r="H61" s="3"/>
      <c r="I61" s="344"/>
      <c r="J61" s="3"/>
    </row>
    <row r="62" ht="15.0" customHeight="1">
      <c r="A62" s="351" t="s">
        <v>5462</v>
      </c>
      <c r="B62" s="362">
        <v>88.0</v>
      </c>
      <c r="C62" s="362">
        <v>88.0</v>
      </c>
      <c r="D62" s="344"/>
      <c r="E62" s="345"/>
      <c r="F62" s="344"/>
      <c r="G62" s="382"/>
      <c r="H62" s="3"/>
      <c r="I62" s="344"/>
      <c r="J62" s="3"/>
    </row>
    <row r="63" ht="15.0" customHeight="1">
      <c r="A63" s="351" t="s">
        <v>2108</v>
      </c>
      <c r="B63" s="362">
        <v>90.0</v>
      </c>
      <c r="C63" s="362">
        <v>90.0</v>
      </c>
      <c r="D63" s="344"/>
      <c r="E63" s="345"/>
      <c r="F63" s="344"/>
      <c r="G63" s="382"/>
      <c r="H63" s="3"/>
      <c r="I63" s="344"/>
      <c r="J63" s="3"/>
    </row>
    <row r="64" ht="15.0" customHeight="1">
      <c r="A64" s="351" t="s">
        <v>5752</v>
      </c>
      <c r="B64" s="362">
        <v>91.0</v>
      </c>
      <c r="C64" s="362">
        <v>91.0</v>
      </c>
      <c r="D64" s="344"/>
      <c r="E64" s="345"/>
      <c r="F64" s="344"/>
      <c r="G64" s="382"/>
      <c r="H64" s="3"/>
      <c r="I64" s="344"/>
      <c r="J64" s="3"/>
    </row>
    <row r="65" ht="15.0" customHeight="1">
      <c r="A65" s="351" t="s">
        <v>6018</v>
      </c>
      <c r="B65" s="362">
        <v>93.0</v>
      </c>
      <c r="C65" s="362">
        <v>93.0</v>
      </c>
      <c r="D65" s="344"/>
      <c r="E65" s="345"/>
      <c r="F65" s="344"/>
      <c r="G65" s="382"/>
      <c r="H65" s="3"/>
      <c r="I65" s="344"/>
      <c r="J65" s="3"/>
    </row>
    <row r="66" ht="15.0" customHeight="1">
      <c r="A66" s="351" t="s">
        <v>5473</v>
      </c>
      <c r="B66" s="362">
        <v>94.0</v>
      </c>
      <c r="C66" s="362"/>
      <c r="D66" s="344"/>
      <c r="E66" s="345"/>
      <c r="F66" s="344"/>
      <c r="G66" s="382"/>
      <c r="H66" s="3"/>
      <c r="I66" s="344"/>
      <c r="J66" s="3"/>
    </row>
    <row r="67" ht="15.0" customHeight="1">
      <c r="A67" s="351" t="s">
        <v>5620</v>
      </c>
      <c r="B67" s="362">
        <v>99.0</v>
      </c>
      <c r="C67" s="362">
        <v>99.0</v>
      </c>
      <c r="D67" s="344"/>
      <c r="E67" s="345"/>
      <c r="F67" s="344"/>
      <c r="G67" s="382"/>
      <c r="H67" s="3"/>
      <c r="I67" s="344"/>
      <c r="J67" s="3"/>
    </row>
    <row r="68" ht="15.0" customHeight="1">
      <c r="A68" s="351" t="s">
        <v>5398</v>
      </c>
      <c r="B68" s="362">
        <v>100.0</v>
      </c>
      <c r="C68" s="362">
        <v>100.0</v>
      </c>
      <c r="D68" s="344"/>
      <c r="E68" s="345"/>
      <c r="F68" s="344"/>
      <c r="G68" s="382"/>
      <c r="H68" s="3"/>
      <c r="I68" s="344"/>
      <c r="J68" s="3"/>
    </row>
    <row r="69" ht="15.0" customHeight="1">
      <c r="A69" s="351" t="s">
        <v>4253</v>
      </c>
      <c r="B69" s="362" t="s">
        <v>5506</v>
      </c>
      <c r="C69" s="362"/>
      <c r="D69" s="344"/>
      <c r="E69" s="345"/>
      <c r="F69" s="344"/>
      <c r="G69" s="382"/>
      <c r="H69" s="3"/>
      <c r="I69" s="344"/>
      <c r="J69" s="3"/>
    </row>
  </sheetData>
  <mergeCells count="4">
    <mergeCell ref="A2:C2"/>
    <mergeCell ref="A19:C19"/>
    <mergeCell ref="A28:C28"/>
    <mergeCell ref="A40:C40"/>
  </mergeCells>
  <conditionalFormatting sqref="B3:C17">
    <cfRule type="containsBlanks" dxfId="0" priority="1">
      <formula>LEN(TRIM(B3))=0</formula>
    </cfRule>
  </conditionalFormatting>
  <conditionalFormatting sqref="B3:C17">
    <cfRule type="cellIs" dxfId="1" priority="2" operator="lessThanOrEqual">
      <formula>25</formula>
    </cfRule>
  </conditionalFormatting>
  <drawing r:id="rId2"/>
  <legacyDrawing r:id="rId3"/>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41" t="s">
        <v>4953</v>
      </c>
      <c r="B1" s="342" t="s">
        <v>5357</v>
      </c>
      <c r="C1" s="343" t="s">
        <v>5359</v>
      </c>
      <c r="D1" s="344"/>
      <c r="E1" s="345"/>
      <c r="F1" s="344"/>
      <c r="G1" s="3"/>
      <c r="H1" s="342" t="s">
        <v>5363</v>
      </c>
      <c r="I1" s="342" t="s">
        <v>5364</v>
      </c>
      <c r="J1" s="342" t="s">
        <v>5365</v>
      </c>
    </row>
    <row r="2" ht="19.5" customHeight="1">
      <c r="A2" s="346" t="s">
        <v>5366</v>
      </c>
      <c r="B2" s="48"/>
      <c r="C2" s="48"/>
      <c r="D2" s="344"/>
      <c r="E2" s="345"/>
      <c r="F2" s="344"/>
      <c r="G2" s="347">
        <v>1.0</v>
      </c>
      <c r="H2" s="14" t="s">
        <v>6101</v>
      </c>
      <c r="I2" s="14">
        <v>0.0</v>
      </c>
      <c r="J2" s="14" t="s">
        <v>5392</v>
      </c>
    </row>
    <row r="3" ht="15.0" customHeight="1">
      <c r="A3" s="361" t="s">
        <v>6137</v>
      </c>
      <c r="B3" s="352">
        <v>0.0</v>
      </c>
      <c r="C3" s="350">
        <v>0.0</v>
      </c>
      <c r="D3" s="344"/>
      <c r="E3" s="345"/>
      <c r="F3" s="344"/>
      <c r="G3" s="347">
        <v>2.0</v>
      </c>
      <c r="H3" s="14" t="s">
        <v>6026</v>
      </c>
      <c r="I3" s="14">
        <v>1.0</v>
      </c>
      <c r="J3" s="14" t="s">
        <v>5366</v>
      </c>
    </row>
    <row r="4" ht="15.0" customHeight="1">
      <c r="A4" s="14" t="s">
        <v>5998</v>
      </c>
      <c r="B4" s="352">
        <v>0.0</v>
      </c>
      <c r="C4" s="353">
        <v>0.0</v>
      </c>
      <c r="D4" s="344"/>
      <c r="E4" s="345"/>
      <c r="F4" s="344"/>
      <c r="G4" s="347">
        <v>3.0</v>
      </c>
      <c r="H4" s="14" t="s">
        <v>5382</v>
      </c>
      <c r="I4" s="14">
        <v>2.0</v>
      </c>
      <c r="J4" s="14" t="s">
        <v>5369</v>
      </c>
    </row>
    <row r="5" ht="15.0" customHeight="1">
      <c r="A5" s="14" t="s">
        <v>3450</v>
      </c>
      <c r="B5" s="352">
        <v>0.0</v>
      </c>
      <c r="C5" s="353">
        <v>0.0</v>
      </c>
      <c r="D5" s="344"/>
      <c r="E5" s="345"/>
      <c r="F5" s="344"/>
      <c r="G5" s="347">
        <v>4.0</v>
      </c>
      <c r="H5" s="14" t="s">
        <v>5729</v>
      </c>
      <c r="I5" s="14">
        <v>2.0</v>
      </c>
      <c r="J5" s="14" t="s">
        <v>5411</v>
      </c>
    </row>
    <row r="6" ht="15.0" customHeight="1">
      <c r="A6" s="14" t="s">
        <v>6101</v>
      </c>
      <c r="B6" s="352">
        <v>12.0</v>
      </c>
      <c r="C6" s="353">
        <v>12.0</v>
      </c>
      <c r="D6" s="344"/>
      <c r="E6" s="345"/>
      <c r="F6" s="344"/>
      <c r="G6" s="347">
        <v>5.0</v>
      </c>
      <c r="H6" s="14" t="s">
        <v>5886</v>
      </c>
      <c r="I6" s="14">
        <v>0.0</v>
      </c>
      <c r="J6" s="14" t="s">
        <v>5392</v>
      </c>
    </row>
    <row r="7" ht="15.0" customHeight="1">
      <c r="A7" s="14" t="s">
        <v>3154</v>
      </c>
      <c r="B7" s="352">
        <v>16.0</v>
      </c>
      <c r="C7" s="353">
        <v>16.0</v>
      </c>
      <c r="D7" s="344"/>
      <c r="E7" s="345"/>
      <c r="F7" s="344"/>
      <c r="G7" s="347">
        <v>6.0</v>
      </c>
      <c r="H7" s="14" t="s">
        <v>5398</v>
      </c>
      <c r="I7" s="14">
        <v>2.0</v>
      </c>
      <c r="J7" s="14" t="s">
        <v>5369</v>
      </c>
    </row>
    <row r="8" ht="15.0" customHeight="1">
      <c r="A8" s="14" t="s">
        <v>6017</v>
      </c>
      <c r="B8" s="352">
        <v>19.0</v>
      </c>
      <c r="C8" s="353">
        <v>19.0</v>
      </c>
      <c r="D8" s="344"/>
      <c r="E8" s="345"/>
      <c r="F8" s="344"/>
      <c r="G8" s="347">
        <v>7.0</v>
      </c>
      <c r="H8" s="14" t="s">
        <v>6145</v>
      </c>
      <c r="I8" s="14">
        <v>1.0</v>
      </c>
      <c r="J8" s="14" t="s">
        <v>5366</v>
      </c>
    </row>
    <row r="9" ht="15.0" customHeight="1">
      <c r="A9" s="14" t="s">
        <v>5886</v>
      </c>
      <c r="B9" s="352">
        <v>22.0</v>
      </c>
      <c r="C9" s="353">
        <v>22.0</v>
      </c>
      <c r="D9" s="344"/>
      <c r="E9" s="345"/>
      <c r="F9" s="344"/>
      <c r="G9" s="347">
        <v>8.0</v>
      </c>
      <c r="H9" s="14" t="s">
        <v>4253</v>
      </c>
      <c r="I9" s="14">
        <v>2.0</v>
      </c>
      <c r="J9" s="14" t="s">
        <v>5369</v>
      </c>
    </row>
    <row r="10" ht="15.0" customHeight="1">
      <c r="A10" s="14" t="s">
        <v>6006</v>
      </c>
      <c r="B10" s="352">
        <v>26.0</v>
      </c>
      <c r="C10" s="353">
        <v>26.0</v>
      </c>
      <c r="D10" s="344"/>
      <c r="E10" s="345"/>
      <c r="F10" s="344"/>
      <c r="G10" s="347">
        <v>9.0</v>
      </c>
      <c r="H10" s="14" t="s">
        <v>5620</v>
      </c>
      <c r="I10" s="14">
        <v>2.0</v>
      </c>
      <c r="J10" s="14" t="s">
        <v>5369</v>
      </c>
    </row>
    <row r="11" ht="15.0" customHeight="1">
      <c r="A11" s="14" t="s">
        <v>6139</v>
      </c>
      <c r="B11" s="352">
        <v>29.0</v>
      </c>
      <c r="C11" s="353">
        <v>29.0</v>
      </c>
      <c r="D11" s="344"/>
      <c r="E11" s="345"/>
      <c r="F11" s="344"/>
      <c r="G11" s="347">
        <v>10.0</v>
      </c>
      <c r="H11" s="9" t="s">
        <v>5993</v>
      </c>
      <c r="I11" s="14">
        <v>2.0</v>
      </c>
      <c r="J11" s="9" t="s">
        <v>5402</v>
      </c>
    </row>
    <row r="12" ht="15.0" customHeight="1">
      <c r="A12" s="14" t="s">
        <v>6026</v>
      </c>
      <c r="B12" s="352">
        <v>33.0</v>
      </c>
      <c r="C12" s="353">
        <v>33.0</v>
      </c>
      <c r="D12" s="344"/>
      <c r="E12" s="345"/>
      <c r="F12" s="344"/>
      <c r="G12" s="347">
        <v>11.0</v>
      </c>
      <c r="H12" s="14" t="s">
        <v>4377</v>
      </c>
      <c r="I12" s="14">
        <v>1.0</v>
      </c>
      <c r="J12" s="14" t="s">
        <v>5366</v>
      </c>
    </row>
    <row r="13" ht="15.0" customHeight="1">
      <c r="A13" s="14" t="s">
        <v>6141</v>
      </c>
      <c r="B13" s="352">
        <v>38.0</v>
      </c>
      <c r="C13" s="353">
        <v>38.0</v>
      </c>
      <c r="D13" s="344"/>
      <c r="E13" s="345"/>
      <c r="F13" s="344"/>
      <c r="G13" s="347">
        <v>12.0</v>
      </c>
      <c r="H13" s="14" t="s">
        <v>5408</v>
      </c>
      <c r="I13" s="14">
        <v>2.0</v>
      </c>
      <c r="J13" s="14" t="s">
        <v>5369</v>
      </c>
    </row>
    <row r="14" ht="15.0" customHeight="1">
      <c r="A14" s="14" t="s">
        <v>6142</v>
      </c>
      <c r="B14" s="352">
        <v>42.0</v>
      </c>
      <c r="C14" s="353">
        <v>42.0</v>
      </c>
      <c r="D14" s="344"/>
      <c r="E14" s="345"/>
      <c r="F14" s="344"/>
      <c r="G14" s="347">
        <v>13.0</v>
      </c>
      <c r="H14" s="14" t="s">
        <v>6049</v>
      </c>
      <c r="I14" s="14">
        <v>1.0</v>
      </c>
      <c r="J14" s="14" t="s">
        <v>5366</v>
      </c>
    </row>
    <row r="15" ht="15.0" customHeight="1">
      <c r="A15" s="14" t="s">
        <v>4377</v>
      </c>
      <c r="B15" s="352">
        <v>47.0</v>
      </c>
      <c r="C15" s="353">
        <v>47.0</v>
      </c>
      <c r="D15" s="344"/>
      <c r="E15" s="345"/>
      <c r="F15" s="344"/>
      <c r="G15" s="347">
        <v>14.0</v>
      </c>
      <c r="H15" s="14" t="s">
        <v>5417</v>
      </c>
      <c r="I15" s="14">
        <v>2.0</v>
      </c>
      <c r="J15" s="14" t="s">
        <v>5411</v>
      </c>
    </row>
    <row r="16" ht="15.0" customHeight="1">
      <c r="A16" s="14" t="s">
        <v>6145</v>
      </c>
      <c r="B16" s="352">
        <v>51.0</v>
      </c>
      <c r="C16" s="353">
        <v>51.0</v>
      </c>
      <c r="D16" s="344"/>
      <c r="E16" s="345"/>
      <c r="F16" s="344"/>
      <c r="G16" s="347">
        <v>15.0</v>
      </c>
      <c r="H16" s="14" t="s">
        <v>3154</v>
      </c>
      <c r="I16" s="14">
        <v>0.0</v>
      </c>
      <c r="J16" s="14" t="s">
        <v>5392</v>
      </c>
    </row>
    <row r="17" ht="15.0" customHeight="1">
      <c r="A17" s="14" t="s">
        <v>5486</v>
      </c>
      <c r="B17" s="352">
        <v>56.0</v>
      </c>
      <c r="C17" s="353">
        <v>56.0</v>
      </c>
      <c r="D17" s="344"/>
      <c r="E17" s="345"/>
      <c r="F17" s="344"/>
      <c r="G17" s="347">
        <v>16.0</v>
      </c>
      <c r="H17" s="14" t="s">
        <v>5420</v>
      </c>
      <c r="I17" s="14">
        <v>2.0</v>
      </c>
      <c r="J17" s="14" t="s">
        <v>5369</v>
      </c>
    </row>
    <row r="18" ht="15.0" customHeight="1">
      <c r="A18" s="14" t="s">
        <v>6016</v>
      </c>
      <c r="B18" s="352">
        <v>60.0</v>
      </c>
      <c r="C18" s="353">
        <v>60.0</v>
      </c>
      <c r="D18" s="344"/>
      <c r="E18" s="345"/>
      <c r="F18" s="344"/>
      <c r="G18" s="347">
        <v>17.0</v>
      </c>
      <c r="H18" s="14" t="s">
        <v>5752</v>
      </c>
      <c r="I18" s="14">
        <v>2.0</v>
      </c>
      <c r="J18" s="14" t="s">
        <v>5369</v>
      </c>
    </row>
    <row r="19" ht="15.0" customHeight="1">
      <c r="A19" s="14" t="s">
        <v>6049</v>
      </c>
      <c r="B19" s="352">
        <v>64.0</v>
      </c>
      <c r="C19" s="353">
        <v>64.0</v>
      </c>
      <c r="D19" s="344"/>
      <c r="E19" s="345"/>
      <c r="F19" s="344"/>
      <c r="G19" s="347">
        <v>18.0</v>
      </c>
      <c r="H19" s="14" t="s">
        <v>5434</v>
      </c>
      <c r="I19" s="14">
        <v>2.0</v>
      </c>
      <c r="J19" s="14" t="s">
        <v>5369</v>
      </c>
    </row>
    <row r="20" ht="15.0" customHeight="1">
      <c r="A20" s="3"/>
      <c r="B20" s="344"/>
      <c r="C20" s="344"/>
      <c r="D20" s="344"/>
      <c r="E20" s="345"/>
      <c r="F20" s="344"/>
      <c r="G20" s="347">
        <v>19.0</v>
      </c>
      <c r="H20" s="14" t="s">
        <v>5905</v>
      </c>
      <c r="I20" s="14">
        <v>2.0</v>
      </c>
      <c r="J20" s="14" t="s">
        <v>5411</v>
      </c>
    </row>
    <row r="21" ht="19.5" customHeight="1">
      <c r="A21" s="346" t="s">
        <v>5426</v>
      </c>
      <c r="B21" s="48"/>
      <c r="C21" s="48"/>
      <c r="D21" s="344"/>
      <c r="E21" s="345"/>
      <c r="F21" s="344"/>
      <c r="G21" s="347">
        <v>20.0</v>
      </c>
      <c r="H21" s="14" t="s">
        <v>5540</v>
      </c>
      <c r="I21" s="14">
        <v>2.0</v>
      </c>
      <c r="J21" s="14" t="s">
        <v>5369</v>
      </c>
    </row>
    <row r="22" ht="15.0" customHeight="1">
      <c r="A22" s="395" t="s">
        <v>5993</v>
      </c>
      <c r="B22" s="349"/>
      <c r="C22" s="353">
        <v>0.0</v>
      </c>
      <c r="D22" s="344"/>
      <c r="E22" s="345"/>
      <c r="F22" s="344"/>
      <c r="G22" s="347">
        <v>21.0</v>
      </c>
      <c r="H22" s="14" t="s">
        <v>5961</v>
      </c>
      <c r="I22" s="14">
        <v>2.0</v>
      </c>
      <c r="J22" s="14" t="s">
        <v>5411</v>
      </c>
    </row>
    <row r="23" ht="15.0" customHeight="1">
      <c r="A23" s="351" t="s">
        <v>1507</v>
      </c>
      <c r="B23" s="353">
        <v>0.0</v>
      </c>
      <c r="C23" s="353">
        <v>0.0</v>
      </c>
      <c r="D23" s="344"/>
      <c r="E23" s="345"/>
      <c r="F23" s="344"/>
      <c r="G23" s="347">
        <v>22.0</v>
      </c>
      <c r="H23" s="14" t="s">
        <v>1507</v>
      </c>
      <c r="I23" s="9">
        <v>2.0</v>
      </c>
      <c r="J23" s="14" t="s">
        <v>5402</v>
      </c>
    </row>
    <row r="24" ht="15.0" customHeight="1">
      <c r="A24" s="351" t="s">
        <v>5438</v>
      </c>
      <c r="B24" s="352">
        <v>0.0</v>
      </c>
      <c r="C24" s="353">
        <v>0.0</v>
      </c>
      <c r="D24" s="344"/>
      <c r="E24" s="345"/>
      <c r="F24" s="344"/>
      <c r="G24" s="347">
        <v>23.0</v>
      </c>
      <c r="H24" s="14" t="s">
        <v>5447</v>
      </c>
      <c r="I24" s="14">
        <v>2.0</v>
      </c>
      <c r="J24" s="14" t="s">
        <v>5369</v>
      </c>
    </row>
    <row r="25" ht="15.0" customHeight="1">
      <c r="A25" s="351" t="s">
        <v>3203</v>
      </c>
      <c r="B25" s="352">
        <v>0.0</v>
      </c>
      <c r="C25" s="353">
        <v>0.0</v>
      </c>
      <c r="D25" s="344"/>
      <c r="E25" s="345"/>
      <c r="F25" s="344"/>
      <c r="G25" s="347">
        <v>24.0</v>
      </c>
      <c r="H25" s="14" t="s">
        <v>5542</v>
      </c>
      <c r="I25" s="14">
        <v>2.0</v>
      </c>
      <c r="J25" s="14" t="s">
        <v>5369</v>
      </c>
    </row>
    <row r="26" ht="15.0" customHeight="1">
      <c r="A26" s="351" t="s">
        <v>2161</v>
      </c>
      <c r="B26" s="352">
        <v>0.0</v>
      </c>
      <c r="C26" s="353">
        <v>0.0</v>
      </c>
      <c r="D26" s="358"/>
      <c r="E26" s="345"/>
      <c r="F26" s="344"/>
      <c r="G26" s="347">
        <v>25.0</v>
      </c>
      <c r="H26" s="14" t="s">
        <v>6006</v>
      </c>
      <c r="I26" s="14">
        <v>1.0</v>
      </c>
      <c r="J26" s="14" t="s">
        <v>5366</v>
      </c>
    </row>
    <row r="27" ht="15.0" customHeight="1">
      <c r="A27" s="351" t="s">
        <v>5452</v>
      </c>
      <c r="B27" s="352">
        <v>0.0</v>
      </c>
      <c r="C27" s="353">
        <v>0.0</v>
      </c>
      <c r="D27" s="344"/>
      <c r="E27" s="345"/>
      <c r="F27" s="344"/>
      <c r="G27" s="347">
        <v>26.0</v>
      </c>
      <c r="H27" s="14" t="s">
        <v>6141</v>
      </c>
      <c r="I27" s="14">
        <v>1.0</v>
      </c>
      <c r="J27" s="14" t="s">
        <v>5366</v>
      </c>
    </row>
    <row r="28" ht="15.0" customHeight="1">
      <c r="A28" s="351" t="s">
        <v>5645</v>
      </c>
      <c r="B28" s="352">
        <v>0.0</v>
      </c>
      <c r="C28" s="353">
        <v>0.0</v>
      </c>
      <c r="D28" s="344"/>
      <c r="E28" s="345"/>
      <c r="F28" s="344"/>
      <c r="G28" s="347">
        <v>27.0</v>
      </c>
      <c r="H28" s="14" t="s">
        <v>6137</v>
      </c>
      <c r="I28" s="14">
        <v>0.0</v>
      </c>
      <c r="J28" s="14" t="s">
        <v>5392</v>
      </c>
    </row>
    <row r="29" ht="19.5" customHeight="1">
      <c r="C29" s="359"/>
      <c r="D29" s="344"/>
      <c r="E29" s="345"/>
      <c r="F29" s="344"/>
      <c r="G29" s="347">
        <v>28.0</v>
      </c>
      <c r="H29" s="14" t="s">
        <v>6139</v>
      </c>
      <c r="I29" s="14">
        <v>1.0</v>
      </c>
      <c r="J29" s="14" t="s">
        <v>5366</v>
      </c>
    </row>
    <row r="30" ht="15.0" customHeight="1">
      <c r="A30" s="346" t="s">
        <v>5411</v>
      </c>
      <c r="B30" s="48"/>
      <c r="C30" s="48"/>
      <c r="D30" s="344"/>
      <c r="E30" s="345"/>
      <c r="F30" s="344"/>
      <c r="G30" s="347">
        <v>29.0</v>
      </c>
      <c r="H30" s="14" t="s">
        <v>5463</v>
      </c>
      <c r="I30" s="14">
        <v>2.0</v>
      </c>
      <c r="J30" s="14" t="s">
        <v>5369</v>
      </c>
    </row>
    <row r="31" ht="15.0" customHeight="1">
      <c r="A31" s="348" t="s">
        <v>6026</v>
      </c>
      <c r="B31" s="349">
        <v>0.0</v>
      </c>
      <c r="C31" s="353"/>
      <c r="D31" s="344"/>
      <c r="E31" s="345"/>
      <c r="F31" s="344"/>
      <c r="G31" s="347">
        <v>30.0</v>
      </c>
      <c r="H31" s="14" t="s">
        <v>620</v>
      </c>
      <c r="I31" s="14">
        <v>2.0</v>
      </c>
      <c r="J31" s="14" t="s">
        <v>5369</v>
      </c>
    </row>
    <row r="32" ht="15.0" customHeight="1">
      <c r="A32" s="351" t="s">
        <v>5729</v>
      </c>
      <c r="B32" s="352">
        <v>0.0</v>
      </c>
      <c r="C32" s="353"/>
      <c r="D32" s="344"/>
      <c r="E32" s="345"/>
      <c r="F32" s="344"/>
      <c r="G32" s="347">
        <v>31.0</v>
      </c>
      <c r="H32" s="14" t="s">
        <v>6111</v>
      </c>
      <c r="I32" s="14">
        <v>2.0</v>
      </c>
      <c r="J32" s="14" t="s">
        <v>5369</v>
      </c>
    </row>
    <row r="33" ht="15.0" customHeight="1">
      <c r="A33" s="351" t="s">
        <v>5417</v>
      </c>
      <c r="B33" s="352">
        <v>0.0</v>
      </c>
      <c r="C33" s="353"/>
      <c r="D33" s="344"/>
      <c r="E33" s="345"/>
      <c r="F33" s="344"/>
      <c r="G33" s="347">
        <v>32.0</v>
      </c>
      <c r="H33" s="14" t="s">
        <v>6142</v>
      </c>
      <c r="I33" s="14">
        <v>1.0</v>
      </c>
      <c r="J33" s="14" t="s">
        <v>5366</v>
      </c>
    </row>
    <row r="34" ht="15.0" customHeight="1">
      <c r="A34" s="351" t="s">
        <v>5905</v>
      </c>
      <c r="B34" s="352">
        <v>0.0</v>
      </c>
      <c r="C34" s="353"/>
      <c r="D34" s="344"/>
      <c r="E34" s="345"/>
      <c r="F34" s="344"/>
      <c r="G34" s="347">
        <v>33.0</v>
      </c>
      <c r="H34" s="14" t="s">
        <v>5548</v>
      </c>
      <c r="I34" s="14">
        <v>2.0</v>
      </c>
      <c r="J34" s="14" t="s">
        <v>5369</v>
      </c>
    </row>
    <row r="35" ht="15.0" customHeight="1">
      <c r="A35" s="351" t="s">
        <v>5961</v>
      </c>
      <c r="B35" s="352">
        <v>0.0</v>
      </c>
      <c r="C35" s="353"/>
      <c r="D35" s="344"/>
      <c r="E35" s="345"/>
      <c r="F35" s="344"/>
      <c r="G35" s="347">
        <v>34.0</v>
      </c>
      <c r="H35" s="14" t="s">
        <v>5467</v>
      </c>
      <c r="I35" s="14">
        <v>2.0</v>
      </c>
      <c r="J35" s="14" t="s">
        <v>5369</v>
      </c>
    </row>
    <row r="36" ht="15.0" customHeight="1">
      <c r="A36" s="351" t="s">
        <v>3203</v>
      </c>
      <c r="B36" s="352">
        <v>0.0</v>
      </c>
      <c r="C36" s="353"/>
      <c r="D36" s="344"/>
      <c r="E36" s="345"/>
      <c r="F36" s="344"/>
      <c r="G36" s="347">
        <v>35.0</v>
      </c>
      <c r="H36" s="14" t="s">
        <v>5469</v>
      </c>
      <c r="I36" s="14">
        <v>2.0</v>
      </c>
      <c r="J36" s="14" t="s">
        <v>5369</v>
      </c>
    </row>
    <row r="37" ht="15.0" customHeight="1">
      <c r="A37" s="351" t="s">
        <v>5438</v>
      </c>
      <c r="B37" s="352">
        <v>0.0</v>
      </c>
      <c r="C37" s="353"/>
      <c r="D37" s="344"/>
      <c r="E37" s="345"/>
      <c r="F37" s="344"/>
      <c r="G37" s="347">
        <v>36.0</v>
      </c>
      <c r="H37" s="14" t="s">
        <v>5470</v>
      </c>
      <c r="I37" s="14">
        <v>2.0</v>
      </c>
      <c r="J37" s="14" t="s">
        <v>5369</v>
      </c>
    </row>
    <row r="38" ht="15.0" customHeight="1">
      <c r="A38" s="351" t="s">
        <v>5464</v>
      </c>
      <c r="B38" s="352">
        <v>0.0</v>
      </c>
      <c r="C38" s="353"/>
      <c r="D38" s="344"/>
      <c r="E38" s="345"/>
      <c r="F38" s="344"/>
      <c r="G38" s="347">
        <v>37.0</v>
      </c>
      <c r="H38" s="14" t="s">
        <v>5473</v>
      </c>
      <c r="I38" s="14">
        <v>2.0</v>
      </c>
      <c r="J38" s="14" t="s">
        <v>5369</v>
      </c>
    </row>
    <row r="39" ht="15.0" customHeight="1">
      <c r="A39" s="351" t="s">
        <v>5452</v>
      </c>
      <c r="B39" s="352">
        <v>0.0</v>
      </c>
      <c r="C39" s="353"/>
      <c r="D39" s="344"/>
      <c r="E39" s="345"/>
      <c r="F39" s="344"/>
      <c r="G39" s="347">
        <v>38.0</v>
      </c>
      <c r="H39" s="14" t="s">
        <v>3203</v>
      </c>
      <c r="I39" s="14">
        <v>2.0</v>
      </c>
      <c r="J39" s="14" t="s">
        <v>5411</v>
      </c>
    </row>
    <row r="40" ht="15.0" customHeight="1">
      <c r="A40" s="351" t="s">
        <v>6108</v>
      </c>
      <c r="B40" s="352">
        <v>0.0</v>
      </c>
      <c r="C40" s="344"/>
      <c r="D40" s="344"/>
      <c r="E40" s="345"/>
      <c r="F40" s="344"/>
      <c r="G40" s="347">
        <v>39.0</v>
      </c>
      <c r="H40" s="14" t="s">
        <v>5438</v>
      </c>
      <c r="I40" s="14">
        <v>2.0</v>
      </c>
      <c r="J40" s="14" t="s">
        <v>5411</v>
      </c>
    </row>
    <row r="41" ht="19.5" customHeight="1">
      <c r="A41" s="3"/>
      <c r="B41" s="344"/>
      <c r="C41" s="359"/>
      <c r="D41" s="344"/>
      <c r="E41" s="345"/>
      <c r="F41" s="344"/>
      <c r="G41" s="347">
        <v>40.0</v>
      </c>
      <c r="H41" s="14" t="s">
        <v>5462</v>
      </c>
      <c r="I41" s="14">
        <v>2.0</v>
      </c>
      <c r="J41" s="14" t="s">
        <v>5369</v>
      </c>
    </row>
    <row r="42" ht="15.0" customHeight="1">
      <c r="A42" s="346" t="s">
        <v>5369</v>
      </c>
      <c r="B42" s="48"/>
      <c r="C42" s="48"/>
      <c r="D42" s="344"/>
      <c r="E42" s="345"/>
      <c r="F42" s="344"/>
      <c r="G42" s="347">
        <v>41.0</v>
      </c>
      <c r="H42" s="14" t="s">
        <v>3950</v>
      </c>
      <c r="I42" s="14">
        <v>2.0</v>
      </c>
      <c r="J42" s="14" t="s">
        <v>5369</v>
      </c>
    </row>
    <row r="43" ht="15.0" customHeight="1">
      <c r="A43" s="348" t="s">
        <v>6111</v>
      </c>
      <c r="B43" s="372">
        <v>3.0</v>
      </c>
      <c r="C43" s="361">
        <v>3.0</v>
      </c>
      <c r="D43" s="344"/>
      <c r="E43" s="345"/>
      <c r="F43" s="344"/>
      <c r="G43" s="347">
        <v>42.0</v>
      </c>
      <c r="H43" s="14" t="s">
        <v>1304</v>
      </c>
      <c r="I43" s="14">
        <v>2.0</v>
      </c>
      <c r="J43" s="14" t="s">
        <v>5369</v>
      </c>
    </row>
    <row r="44" ht="15.0" customHeight="1">
      <c r="A44" s="351" t="s">
        <v>5479</v>
      </c>
      <c r="B44" s="362">
        <v>6.0</v>
      </c>
      <c r="C44" s="14">
        <v>6.0</v>
      </c>
      <c r="D44" s="344"/>
      <c r="E44" s="345"/>
      <c r="F44" s="344"/>
      <c r="G44" s="347">
        <v>43.0</v>
      </c>
      <c r="H44" s="14" t="s">
        <v>5464</v>
      </c>
      <c r="I44" s="14">
        <v>2.0</v>
      </c>
      <c r="J44" s="14" t="s">
        <v>5411</v>
      </c>
    </row>
    <row r="45" ht="15.0" customHeight="1">
      <c r="A45" s="351" t="s">
        <v>5482</v>
      </c>
      <c r="B45" s="362">
        <v>9.0</v>
      </c>
      <c r="C45" s="14">
        <v>9.0</v>
      </c>
      <c r="D45" s="344"/>
      <c r="E45" s="345"/>
      <c r="F45" s="344"/>
      <c r="G45" s="347">
        <v>44.0</v>
      </c>
      <c r="H45" s="14" t="s">
        <v>2161</v>
      </c>
      <c r="I45" s="9">
        <v>2.0</v>
      </c>
      <c r="J45" s="14" t="s">
        <v>5402</v>
      </c>
    </row>
    <row r="46" ht="15.0" customHeight="1">
      <c r="A46" s="351" t="s">
        <v>5447</v>
      </c>
      <c r="B46" s="362">
        <v>10.0</v>
      </c>
      <c r="C46" s="14">
        <v>10.0</v>
      </c>
      <c r="D46" s="344"/>
      <c r="E46" s="345"/>
      <c r="F46" s="344"/>
      <c r="G46" s="347">
        <v>45.0</v>
      </c>
      <c r="H46" s="14" t="s">
        <v>2108</v>
      </c>
      <c r="I46" s="14">
        <v>2.0</v>
      </c>
      <c r="J46" s="14" t="s">
        <v>5369</v>
      </c>
    </row>
    <row r="47" ht="15.0" customHeight="1">
      <c r="A47" s="351" t="s">
        <v>5483</v>
      </c>
      <c r="B47" s="362">
        <v>12.0</v>
      </c>
      <c r="C47" s="14">
        <v>12.0</v>
      </c>
      <c r="D47" s="344"/>
      <c r="E47" s="345"/>
      <c r="F47" s="344"/>
      <c r="G47" s="347">
        <v>46.0</v>
      </c>
      <c r="H47" s="14" t="s">
        <v>3450</v>
      </c>
      <c r="I47" s="14">
        <v>0.0</v>
      </c>
      <c r="J47" s="14" t="s">
        <v>5392</v>
      </c>
    </row>
    <row r="48" ht="15.0" customHeight="1">
      <c r="A48" s="351" t="s">
        <v>5542</v>
      </c>
      <c r="B48" s="362">
        <v>15.0</v>
      </c>
      <c r="C48" s="14">
        <v>15.0</v>
      </c>
      <c r="D48" s="344"/>
      <c r="E48" s="345"/>
      <c r="F48" s="344"/>
      <c r="G48" s="347">
        <v>47.0</v>
      </c>
      <c r="H48" s="14" t="s">
        <v>5486</v>
      </c>
      <c r="I48" s="14">
        <v>1.0</v>
      </c>
      <c r="J48" s="14" t="s">
        <v>5366</v>
      </c>
    </row>
    <row r="49" ht="15.0" customHeight="1">
      <c r="A49" s="351" t="s">
        <v>5463</v>
      </c>
      <c r="B49" s="362">
        <v>17.0</v>
      </c>
      <c r="C49" s="14">
        <v>17.0</v>
      </c>
      <c r="D49" s="344"/>
      <c r="E49" s="345"/>
      <c r="F49" s="344"/>
      <c r="G49" s="347">
        <v>48.0</v>
      </c>
      <c r="H49" s="14" t="s">
        <v>5483</v>
      </c>
      <c r="I49" s="14">
        <v>2.0</v>
      </c>
      <c r="J49" s="14" t="s">
        <v>5369</v>
      </c>
    </row>
    <row r="50" ht="15.0" customHeight="1">
      <c r="A50" s="351" t="s">
        <v>5548</v>
      </c>
      <c r="B50" s="362">
        <v>18.0</v>
      </c>
      <c r="C50" s="14">
        <v>18.0</v>
      </c>
      <c r="D50" s="344"/>
      <c r="E50" s="345"/>
      <c r="F50" s="344"/>
      <c r="G50" s="347">
        <v>49.0</v>
      </c>
      <c r="H50" s="14" t="s">
        <v>6016</v>
      </c>
      <c r="I50" s="14">
        <v>1.0</v>
      </c>
      <c r="J50" s="14" t="s">
        <v>5366</v>
      </c>
    </row>
    <row r="51" ht="15.0" customHeight="1">
      <c r="A51" s="351" t="s">
        <v>5434</v>
      </c>
      <c r="B51" s="362">
        <v>21.0</v>
      </c>
      <c r="C51" s="14">
        <v>21.0</v>
      </c>
      <c r="D51" s="344"/>
      <c r="E51" s="345"/>
      <c r="F51" s="344"/>
      <c r="G51" s="347">
        <v>50.0</v>
      </c>
      <c r="H51" s="14" t="s">
        <v>5998</v>
      </c>
      <c r="I51" s="14">
        <v>0.0</v>
      </c>
      <c r="J51" s="14" t="s">
        <v>5392</v>
      </c>
    </row>
    <row r="52" ht="15.0" customHeight="1">
      <c r="A52" s="351" t="s">
        <v>6015</v>
      </c>
      <c r="B52" s="362">
        <v>24.0</v>
      </c>
      <c r="C52" s="14">
        <v>24.0</v>
      </c>
      <c r="D52" s="344"/>
      <c r="E52" s="345"/>
      <c r="F52" s="344"/>
      <c r="G52" s="347">
        <v>51.0</v>
      </c>
      <c r="H52" s="14" t="s">
        <v>6017</v>
      </c>
      <c r="I52" s="14">
        <v>0.0</v>
      </c>
      <c r="J52" s="14" t="s">
        <v>5392</v>
      </c>
    </row>
    <row r="53" ht="15.0" customHeight="1">
      <c r="A53" s="351" t="s">
        <v>6016</v>
      </c>
      <c r="B53" s="362">
        <v>25.0</v>
      </c>
      <c r="C53" s="14">
        <v>25.0</v>
      </c>
      <c r="D53" s="344"/>
      <c r="E53" s="345"/>
      <c r="F53" s="344"/>
      <c r="G53" s="347">
        <v>52.0</v>
      </c>
      <c r="H53" s="14" t="s">
        <v>6015</v>
      </c>
      <c r="I53" s="14">
        <v>2.0</v>
      </c>
      <c r="J53" s="14" t="s">
        <v>5369</v>
      </c>
    </row>
    <row r="54" ht="15.0" customHeight="1">
      <c r="A54" s="351" t="s">
        <v>5469</v>
      </c>
      <c r="B54" s="362">
        <v>27.0</v>
      </c>
      <c r="C54" s="14">
        <v>27.0</v>
      </c>
      <c r="D54" s="344"/>
      <c r="E54" s="345"/>
      <c r="F54" s="344"/>
      <c r="G54" s="347">
        <v>53.0</v>
      </c>
      <c r="H54" s="14" t="s">
        <v>5479</v>
      </c>
      <c r="I54" s="14">
        <v>2.0</v>
      </c>
      <c r="J54" s="14" t="s">
        <v>5369</v>
      </c>
    </row>
    <row r="55" ht="15.0" customHeight="1">
      <c r="A55" s="351" t="s">
        <v>620</v>
      </c>
      <c r="B55" s="362">
        <v>29.0</v>
      </c>
      <c r="C55" s="14">
        <v>29.0</v>
      </c>
      <c r="D55" s="344"/>
      <c r="E55" s="345"/>
      <c r="F55" s="344"/>
      <c r="G55" s="347">
        <v>54.0</v>
      </c>
      <c r="H55" s="14" t="s">
        <v>5482</v>
      </c>
      <c r="I55" s="14">
        <v>2.0</v>
      </c>
      <c r="J55" s="14" t="s">
        <v>5369</v>
      </c>
    </row>
    <row r="56" ht="15.0" customHeight="1">
      <c r="A56" s="351" t="s">
        <v>5408</v>
      </c>
      <c r="B56" s="362">
        <v>32.0</v>
      </c>
      <c r="C56" s="14">
        <v>32.0</v>
      </c>
      <c r="D56" s="344"/>
      <c r="E56" s="345"/>
      <c r="F56" s="344"/>
      <c r="G56" s="347">
        <v>55.0</v>
      </c>
      <c r="H56" s="14" t="s">
        <v>5452</v>
      </c>
      <c r="I56" s="14">
        <v>2.0</v>
      </c>
      <c r="J56" s="14" t="s">
        <v>5411</v>
      </c>
    </row>
    <row r="57" ht="15.0" customHeight="1">
      <c r="A57" s="351" t="s">
        <v>1304</v>
      </c>
      <c r="B57" s="362">
        <v>34.0</v>
      </c>
      <c r="C57" s="14">
        <v>34.0</v>
      </c>
      <c r="D57" s="344"/>
      <c r="E57" s="345"/>
      <c r="F57" s="344"/>
      <c r="G57" s="347">
        <v>56.0</v>
      </c>
      <c r="H57" s="14" t="s">
        <v>5645</v>
      </c>
      <c r="I57" s="9">
        <v>2.0</v>
      </c>
      <c r="J57" s="14" t="s">
        <v>5402</v>
      </c>
    </row>
    <row r="58" ht="15.0" customHeight="1">
      <c r="A58" s="351" t="s">
        <v>3950</v>
      </c>
      <c r="B58" s="362">
        <v>36.0</v>
      </c>
      <c r="C58" s="14">
        <v>36.0</v>
      </c>
      <c r="D58" s="344"/>
      <c r="E58" s="345"/>
      <c r="F58" s="344"/>
      <c r="G58" s="347">
        <v>57.0</v>
      </c>
      <c r="H58" s="14" t="s">
        <v>6018</v>
      </c>
      <c r="I58" s="14">
        <v>2.0</v>
      </c>
      <c r="J58" s="14" t="s">
        <v>5369</v>
      </c>
    </row>
    <row r="59" ht="15.0" customHeight="1">
      <c r="A59" s="351" t="s">
        <v>5420</v>
      </c>
      <c r="B59" s="362">
        <v>42.0</v>
      </c>
      <c r="C59" s="14">
        <v>42.0</v>
      </c>
      <c r="D59" s="344"/>
      <c r="E59" s="345"/>
      <c r="F59" s="344"/>
      <c r="G59" s="347">
        <v>58.0</v>
      </c>
      <c r="H59" s="363" t="s">
        <v>6108</v>
      </c>
      <c r="I59" s="363">
        <v>2.0</v>
      </c>
      <c r="J59" s="363" t="s">
        <v>5411</v>
      </c>
    </row>
    <row r="60" ht="15.0" customHeight="1">
      <c r="A60" s="351" t="s">
        <v>5467</v>
      </c>
      <c r="B60" s="362">
        <v>44.0</v>
      </c>
      <c r="C60" s="14">
        <v>44.0</v>
      </c>
      <c r="D60" s="344"/>
      <c r="E60" s="345"/>
      <c r="F60" s="344"/>
      <c r="G60" s="382"/>
      <c r="H60" s="364" t="s">
        <v>5493</v>
      </c>
      <c r="I60" s="365">
        <f>SUM(I2:I59)</f>
        <v>92</v>
      </c>
      <c r="J60" s="366"/>
    </row>
    <row r="61" ht="15.0" customHeight="1">
      <c r="A61" s="351" t="s">
        <v>5382</v>
      </c>
      <c r="B61" s="362">
        <v>45.0</v>
      </c>
      <c r="C61" s="14">
        <v>45.0</v>
      </c>
      <c r="D61" s="344"/>
      <c r="E61" s="345"/>
      <c r="F61" s="344"/>
      <c r="G61" s="382"/>
      <c r="H61" s="14" t="s">
        <v>5497</v>
      </c>
      <c r="I61" s="367">
        <f>I60-(((2*3)+(2*2))+(2*5))</f>
        <v>72</v>
      </c>
      <c r="J61" s="3"/>
    </row>
    <row r="62" ht="15.0" customHeight="1">
      <c r="A62" s="351" t="s">
        <v>5470</v>
      </c>
      <c r="B62" s="362">
        <v>48.0</v>
      </c>
      <c r="C62" s="14">
        <v>48.0</v>
      </c>
      <c r="D62" s="344"/>
      <c r="E62" s="345"/>
      <c r="F62" s="344"/>
      <c r="G62" s="382"/>
      <c r="H62" s="3"/>
      <c r="I62" s="344"/>
      <c r="J62" s="3"/>
    </row>
    <row r="63" ht="15.0" customHeight="1">
      <c r="A63" s="351" t="s">
        <v>5540</v>
      </c>
      <c r="B63" s="362">
        <v>68.0</v>
      </c>
      <c r="C63" s="14">
        <v>68.0</v>
      </c>
      <c r="D63" s="344"/>
      <c r="E63" s="345"/>
      <c r="F63" s="344"/>
      <c r="G63" s="382"/>
      <c r="H63" s="3"/>
      <c r="I63" s="344"/>
      <c r="J63" s="3"/>
    </row>
    <row r="64" ht="15.0" customHeight="1">
      <c r="A64" s="351" t="s">
        <v>6017</v>
      </c>
      <c r="B64" s="362">
        <v>73.0</v>
      </c>
      <c r="C64" s="14">
        <v>73.0</v>
      </c>
      <c r="D64" s="344"/>
      <c r="E64" s="345"/>
      <c r="F64" s="344"/>
      <c r="G64" s="382"/>
      <c r="H64" s="3"/>
      <c r="I64" s="344"/>
      <c r="J64" s="3"/>
    </row>
    <row r="65" ht="15.0" customHeight="1">
      <c r="A65" s="351" t="s">
        <v>5486</v>
      </c>
      <c r="B65" s="362">
        <v>87.0</v>
      </c>
      <c r="C65" s="14">
        <v>87.0</v>
      </c>
      <c r="D65" s="344"/>
      <c r="E65" s="345"/>
      <c r="F65" s="344"/>
      <c r="G65" s="382"/>
      <c r="H65" s="3"/>
      <c r="I65" s="344"/>
      <c r="J65" s="3"/>
    </row>
    <row r="66" ht="15.0" customHeight="1">
      <c r="A66" s="351" t="s">
        <v>5462</v>
      </c>
      <c r="B66" s="362">
        <v>88.0</v>
      </c>
      <c r="C66" s="14">
        <v>88.0</v>
      </c>
      <c r="D66" s="344"/>
      <c r="E66" s="345"/>
      <c r="F66" s="344"/>
      <c r="G66" s="382"/>
      <c r="H66" s="3"/>
      <c r="I66" s="344"/>
      <c r="J66" s="3"/>
    </row>
    <row r="67" ht="15.0" customHeight="1">
      <c r="A67" s="351" t="s">
        <v>2108</v>
      </c>
      <c r="B67" s="362">
        <v>90.0</v>
      </c>
      <c r="C67" s="14">
        <v>90.0</v>
      </c>
      <c r="D67" s="344"/>
      <c r="E67" s="345"/>
      <c r="F67" s="344"/>
      <c r="G67" s="382"/>
      <c r="H67" s="3"/>
      <c r="I67" s="344"/>
      <c r="J67" s="3"/>
    </row>
    <row r="68" ht="15.0" customHeight="1">
      <c r="A68" s="351" t="s">
        <v>5752</v>
      </c>
      <c r="B68" s="362">
        <v>91.0</v>
      </c>
      <c r="C68" s="14">
        <v>91.0</v>
      </c>
      <c r="D68" s="344"/>
      <c r="E68" s="345"/>
      <c r="F68" s="344"/>
      <c r="G68" s="382"/>
      <c r="H68" s="3"/>
      <c r="I68" s="344"/>
      <c r="J68" s="3"/>
    </row>
    <row r="69" ht="15.0" customHeight="1">
      <c r="A69" s="351" t="s">
        <v>6018</v>
      </c>
      <c r="B69" s="362">
        <v>93.0</v>
      </c>
      <c r="C69" s="14">
        <v>93.0</v>
      </c>
      <c r="D69" s="344"/>
      <c r="E69" s="345"/>
      <c r="F69" s="344"/>
      <c r="G69" s="382"/>
      <c r="H69" s="3"/>
      <c r="I69" s="344"/>
      <c r="J69" s="3"/>
    </row>
    <row r="70" ht="15.0" customHeight="1">
      <c r="A70" s="351" t="s">
        <v>5473</v>
      </c>
      <c r="B70" s="362">
        <v>94.0</v>
      </c>
      <c r="C70" s="14"/>
      <c r="D70" s="344"/>
      <c r="E70" s="345"/>
      <c r="F70" s="344"/>
      <c r="G70" s="382"/>
      <c r="H70" s="3"/>
      <c r="I70" s="344"/>
      <c r="J70" s="3"/>
    </row>
    <row r="71" ht="15.0" customHeight="1">
      <c r="A71" s="351" t="s">
        <v>5620</v>
      </c>
      <c r="B71" s="362">
        <v>99.0</v>
      </c>
      <c r="C71" s="14">
        <v>99.0</v>
      </c>
      <c r="D71" s="344"/>
      <c r="E71" s="345"/>
      <c r="F71" s="344"/>
      <c r="G71" s="382"/>
      <c r="H71" s="3"/>
      <c r="I71" s="344"/>
      <c r="J71" s="3"/>
    </row>
    <row r="72" ht="15.0" customHeight="1">
      <c r="A72" s="351" t="s">
        <v>5398</v>
      </c>
      <c r="B72" s="362">
        <v>100.0</v>
      </c>
      <c r="C72" s="14">
        <v>100.0</v>
      </c>
      <c r="D72" s="344"/>
      <c r="E72" s="345"/>
      <c r="F72" s="344"/>
      <c r="G72" s="382"/>
      <c r="H72" s="3"/>
      <c r="I72" s="344"/>
      <c r="J72" s="3"/>
    </row>
    <row r="73" ht="15.0" customHeight="1">
      <c r="A73" s="351" t="s">
        <v>4253</v>
      </c>
      <c r="B73" s="362" t="s">
        <v>5506</v>
      </c>
      <c r="C73" s="14"/>
      <c r="D73" s="344"/>
      <c r="E73" s="345"/>
      <c r="F73" s="344"/>
      <c r="G73" s="382"/>
      <c r="H73" s="3"/>
      <c r="I73" s="344"/>
      <c r="J73" s="3"/>
    </row>
  </sheetData>
  <mergeCells count="4">
    <mergeCell ref="A2:C2"/>
    <mergeCell ref="A21:C21"/>
    <mergeCell ref="A30:C30"/>
    <mergeCell ref="A42:C42"/>
  </mergeCells>
  <conditionalFormatting sqref="B3:C19">
    <cfRule type="containsBlanks" dxfId="0" priority="1">
      <formula>LEN(TRIM(B3))=0</formula>
    </cfRule>
  </conditionalFormatting>
  <conditionalFormatting sqref="B3:C19">
    <cfRule type="cellIs" dxfId="1" priority="2" operator="lessThanOrEqual">
      <formula>25</formula>
    </cfRule>
  </conditionalFormatting>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5" t="s">
        <v>4957</v>
      </c>
      <c r="B1" s="342" t="s">
        <v>5357</v>
      </c>
      <c r="C1" s="343" t="s">
        <v>5359</v>
      </c>
      <c r="D1" s="344"/>
      <c r="E1" s="345"/>
      <c r="F1" s="344"/>
      <c r="G1" s="3"/>
      <c r="H1" s="342" t="s">
        <v>5363</v>
      </c>
      <c r="I1" s="342" t="s">
        <v>5364</v>
      </c>
      <c r="J1" s="342" t="s">
        <v>5365</v>
      </c>
    </row>
    <row r="2" ht="19.5" customHeight="1">
      <c r="A2" s="346" t="s">
        <v>5366</v>
      </c>
      <c r="B2" s="48"/>
      <c r="C2" s="48"/>
      <c r="D2" s="344"/>
      <c r="E2" s="345"/>
      <c r="F2" s="344"/>
      <c r="G2" s="370">
        <v>1.0</v>
      </c>
      <c r="H2" s="9" t="s">
        <v>5382</v>
      </c>
      <c r="I2" s="371">
        <v>2.0</v>
      </c>
      <c r="J2" s="9" t="s">
        <v>5369</v>
      </c>
    </row>
    <row r="3" ht="15.0" customHeight="1">
      <c r="A3" s="396" t="s">
        <v>732</v>
      </c>
      <c r="B3" s="349">
        <v>0.0</v>
      </c>
      <c r="C3" s="350">
        <v>0.0</v>
      </c>
      <c r="D3" s="344"/>
      <c r="E3" s="345"/>
      <c r="F3" s="344"/>
      <c r="G3" s="370">
        <v>2.0</v>
      </c>
      <c r="H3" s="9" t="s">
        <v>2330</v>
      </c>
      <c r="I3" s="371">
        <v>2.0</v>
      </c>
      <c r="J3" s="9" t="s">
        <v>5402</v>
      </c>
    </row>
    <row r="4" ht="15.0" customHeight="1">
      <c r="A4" s="9" t="s">
        <v>5735</v>
      </c>
      <c r="B4" s="352">
        <v>0.0</v>
      </c>
      <c r="C4" s="353">
        <v>0.0</v>
      </c>
      <c r="D4" s="344"/>
      <c r="E4" s="345"/>
      <c r="F4" s="344"/>
      <c r="G4" s="370">
        <v>3.0</v>
      </c>
      <c r="H4" s="9" t="s">
        <v>3980</v>
      </c>
      <c r="I4" s="371">
        <v>2.0</v>
      </c>
      <c r="J4" s="9" t="s">
        <v>5369</v>
      </c>
    </row>
    <row r="5" ht="15.0" customHeight="1">
      <c r="A5" s="9" t="s">
        <v>2526</v>
      </c>
      <c r="B5" s="352">
        <v>0.0</v>
      </c>
      <c r="C5" s="353">
        <v>0.0</v>
      </c>
      <c r="D5" s="344"/>
      <c r="E5" s="345"/>
      <c r="F5" s="344"/>
      <c r="G5" s="370">
        <v>4.0</v>
      </c>
      <c r="H5" s="9" t="s">
        <v>5951</v>
      </c>
      <c r="I5" s="371">
        <v>1.0</v>
      </c>
      <c r="J5" s="9" t="s">
        <v>5366</v>
      </c>
    </row>
    <row r="6" ht="15.0" customHeight="1">
      <c r="A6" s="9" t="s">
        <v>2161</v>
      </c>
      <c r="B6" s="352">
        <v>3.0</v>
      </c>
      <c r="C6" s="353">
        <v>3.0</v>
      </c>
      <c r="D6" s="344"/>
      <c r="E6" s="345"/>
      <c r="F6" s="344"/>
      <c r="G6" s="370">
        <v>5.0</v>
      </c>
      <c r="H6" s="9" t="s">
        <v>6027</v>
      </c>
      <c r="I6" s="371">
        <v>0.0</v>
      </c>
      <c r="J6" s="9" t="s">
        <v>5392</v>
      </c>
    </row>
    <row r="7" ht="15.0" customHeight="1">
      <c r="A7" s="9" t="s">
        <v>3109</v>
      </c>
      <c r="B7" s="352">
        <v>7.0</v>
      </c>
      <c r="C7" s="353">
        <v>7.0</v>
      </c>
      <c r="D7" s="344"/>
      <c r="E7" s="345"/>
      <c r="F7" s="344"/>
      <c r="G7" s="370">
        <v>6.0</v>
      </c>
      <c r="H7" s="9" t="s">
        <v>5921</v>
      </c>
      <c r="I7" s="371">
        <v>2.0</v>
      </c>
      <c r="J7" s="9" t="s">
        <v>5369</v>
      </c>
    </row>
    <row r="8" ht="15.0" customHeight="1">
      <c r="A8" s="9" t="s">
        <v>5992</v>
      </c>
      <c r="B8" s="352">
        <v>11.0</v>
      </c>
      <c r="C8" s="353">
        <v>11.0</v>
      </c>
      <c r="D8" s="344"/>
      <c r="E8" s="345"/>
      <c r="F8" s="344"/>
      <c r="G8" s="370">
        <v>7.0</v>
      </c>
      <c r="H8" s="9" t="s">
        <v>5398</v>
      </c>
      <c r="I8" s="371">
        <v>2.0</v>
      </c>
      <c r="J8" s="9" t="s">
        <v>5369</v>
      </c>
    </row>
    <row r="9" ht="15.0" customHeight="1">
      <c r="A9" s="9" t="s">
        <v>957</v>
      </c>
      <c r="B9" s="352">
        <v>17.0</v>
      </c>
      <c r="C9" s="353">
        <v>17.0</v>
      </c>
      <c r="D9" s="344"/>
      <c r="E9" s="345"/>
      <c r="F9" s="344"/>
      <c r="G9" s="370">
        <v>8.0</v>
      </c>
      <c r="H9" s="9" t="s">
        <v>5955</v>
      </c>
      <c r="I9" s="371">
        <v>2.0</v>
      </c>
      <c r="J9" s="9" t="s">
        <v>5369</v>
      </c>
    </row>
    <row r="10" ht="15.0" customHeight="1">
      <c r="A10" s="9" t="s">
        <v>6027</v>
      </c>
      <c r="B10" s="352">
        <v>23.0</v>
      </c>
      <c r="C10" s="353">
        <v>23.0</v>
      </c>
      <c r="D10" s="344"/>
      <c r="E10" s="345"/>
      <c r="F10" s="344"/>
      <c r="G10" s="370">
        <v>9.0</v>
      </c>
      <c r="H10" s="9" t="s">
        <v>5408</v>
      </c>
      <c r="I10" s="371">
        <v>2.0</v>
      </c>
      <c r="J10" s="9" t="s">
        <v>5369</v>
      </c>
    </row>
    <row r="11" ht="15.0" customHeight="1">
      <c r="A11" s="9" t="s">
        <v>6125</v>
      </c>
      <c r="B11" s="352">
        <v>27.0</v>
      </c>
      <c r="C11" s="353">
        <v>27.0</v>
      </c>
      <c r="D11" s="344"/>
      <c r="E11" s="345"/>
      <c r="F11" s="344"/>
      <c r="G11" s="370">
        <v>10.0</v>
      </c>
      <c r="H11" s="9" t="s">
        <v>5735</v>
      </c>
      <c r="I11" s="371">
        <v>0.0</v>
      </c>
      <c r="J11" s="9" t="s">
        <v>5392</v>
      </c>
    </row>
    <row r="12" ht="15.0" customHeight="1">
      <c r="A12" s="9" t="s">
        <v>5452</v>
      </c>
      <c r="B12" s="352">
        <v>31.0</v>
      </c>
      <c r="C12" s="353">
        <v>31.0</v>
      </c>
      <c r="D12" s="344"/>
      <c r="E12" s="345"/>
      <c r="F12" s="344"/>
      <c r="G12" s="370">
        <v>11.0</v>
      </c>
      <c r="H12" s="9" t="s">
        <v>6001</v>
      </c>
      <c r="I12" s="371">
        <v>2.0</v>
      </c>
      <c r="J12" s="9" t="s">
        <v>5369</v>
      </c>
    </row>
    <row r="13" ht="15.0" customHeight="1">
      <c r="A13" s="9" t="s">
        <v>6002</v>
      </c>
      <c r="B13" s="352">
        <v>35.0</v>
      </c>
      <c r="C13" s="353">
        <v>35.0</v>
      </c>
      <c r="D13" s="344"/>
      <c r="E13" s="345"/>
      <c r="F13" s="344"/>
      <c r="G13" s="370">
        <v>12.0</v>
      </c>
      <c r="H13" s="9" t="s">
        <v>6003</v>
      </c>
      <c r="I13" s="371">
        <v>2.0</v>
      </c>
      <c r="J13" s="9" t="s">
        <v>5402</v>
      </c>
    </row>
    <row r="14" ht="15.0" customHeight="1">
      <c r="A14" s="9" t="s">
        <v>5951</v>
      </c>
      <c r="B14" s="352">
        <v>38.0</v>
      </c>
      <c r="C14" s="353">
        <v>38.0</v>
      </c>
      <c r="D14" s="344"/>
      <c r="E14" s="345"/>
      <c r="F14" s="344"/>
      <c r="G14" s="370">
        <v>13.0</v>
      </c>
      <c r="H14" s="9" t="s">
        <v>6005</v>
      </c>
      <c r="I14" s="371">
        <v>2.0</v>
      </c>
      <c r="J14" s="9" t="s">
        <v>5411</v>
      </c>
    </row>
    <row r="15" ht="15.0" customHeight="1">
      <c r="A15" s="9" t="s">
        <v>5416</v>
      </c>
      <c r="B15" s="352">
        <v>42.0</v>
      </c>
      <c r="C15" s="353">
        <v>42.0</v>
      </c>
      <c r="D15" s="344"/>
      <c r="E15" s="345"/>
      <c r="F15" s="344"/>
      <c r="G15" s="370">
        <v>14.0</v>
      </c>
      <c r="H15" s="9" t="s">
        <v>6125</v>
      </c>
      <c r="I15" s="371">
        <v>1.0</v>
      </c>
      <c r="J15" s="9" t="s">
        <v>5366</v>
      </c>
    </row>
    <row r="16" ht="15.0" customHeight="1">
      <c r="A16" s="9" t="s">
        <v>5463</v>
      </c>
      <c r="B16" s="352">
        <v>46.0</v>
      </c>
      <c r="C16" s="353">
        <v>46.0</v>
      </c>
      <c r="D16" s="344"/>
      <c r="E16" s="345"/>
      <c r="F16" s="344"/>
      <c r="G16" s="370">
        <v>15.0</v>
      </c>
      <c r="H16" s="9" t="s">
        <v>5414</v>
      </c>
      <c r="I16" s="371">
        <v>2.0</v>
      </c>
      <c r="J16" s="9" t="s">
        <v>5369</v>
      </c>
    </row>
    <row r="17" ht="15.0" customHeight="1">
      <c r="A17" s="9" t="s">
        <v>6010</v>
      </c>
      <c r="B17" s="352">
        <v>50.0</v>
      </c>
      <c r="C17" s="353">
        <v>50.0</v>
      </c>
      <c r="D17" s="344"/>
      <c r="E17" s="345"/>
      <c r="F17" s="344"/>
      <c r="G17" s="370">
        <v>16.0</v>
      </c>
      <c r="H17" s="9" t="s">
        <v>5420</v>
      </c>
      <c r="I17" s="371">
        <v>2.0</v>
      </c>
      <c r="J17" s="9" t="s">
        <v>5369</v>
      </c>
    </row>
    <row r="18" ht="15.0" customHeight="1">
      <c r="A18" s="9" t="s">
        <v>5978</v>
      </c>
      <c r="B18" s="352">
        <v>53.0</v>
      </c>
      <c r="C18" s="353">
        <v>53.0</v>
      </c>
      <c r="D18" s="344"/>
      <c r="E18" s="345"/>
      <c r="F18" s="344"/>
      <c r="G18" s="370">
        <v>17.0</v>
      </c>
      <c r="H18" s="9" t="s">
        <v>5980</v>
      </c>
      <c r="I18" s="371">
        <v>2.0</v>
      </c>
      <c r="J18" s="9" t="s">
        <v>5402</v>
      </c>
    </row>
    <row r="19" ht="15.0" customHeight="1">
      <c r="A19" s="9"/>
      <c r="B19" s="353"/>
      <c r="C19" s="353"/>
      <c r="D19" s="344"/>
      <c r="E19" s="345"/>
      <c r="F19" s="344"/>
      <c r="G19" s="370">
        <v>18.0</v>
      </c>
      <c r="H19" s="9" t="s">
        <v>6109</v>
      </c>
      <c r="I19" s="371">
        <v>2.0</v>
      </c>
      <c r="J19" s="9" t="s">
        <v>5402</v>
      </c>
    </row>
    <row r="20" ht="15.0" customHeight="1">
      <c r="A20" s="346" t="s">
        <v>5426</v>
      </c>
      <c r="B20" s="48"/>
      <c r="C20" s="48"/>
      <c r="D20" s="344"/>
      <c r="E20" s="345"/>
      <c r="F20" s="344"/>
      <c r="G20" s="370">
        <v>19.0</v>
      </c>
      <c r="H20" s="9" t="s">
        <v>5434</v>
      </c>
      <c r="I20" s="371">
        <v>2.0</v>
      </c>
      <c r="J20" s="9" t="s">
        <v>5369</v>
      </c>
    </row>
    <row r="21" ht="15.0" customHeight="1">
      <c r="A21" s="396" t="s">
        <v>2330</v>
      </c>
      <c r="B21" s="349">
        <v>0.0</v>
      </c>
      <c r="C21" s="350">
        <v>0.0</v>
      </c>
      <c r="D21" s="344"/>
      <c r="E21" s="345"/>
      <c r="F21" s="344"/>
      <c r="G21" s="370">
        <v>20.0</v>
      </c>
      <c r="H21" s="9" t="s">
        <v>2526</v>
      </c>
      <c r="I21" s="371">
        <v>0.0</v>
      </c>
      <c r="J21" s="9" t="s">
        <v>5392</v>
      </c>
    </row>
    <row r="22" ht="15.75" customHeight="1">
      <c r="A22" s="9" t="s">
        <v>6003</v>
      </c>
      <c r="B22" s="352">
        <v>0.0</v>
      </c>
      <c r="C22" s="353">
        <v>0.0</v>
      </c>
      <c r="D22" s="344"/>
      <c r="E22" s="345"/>
      <c r="F22" s="344"/>
      <c r="G22" s="370">
        <v>21.0</v>
      </c>
      <c r="H22" s="9" t="s">
        <v>5403</v>
      </c>
      <c r="I22" s="371">
        <v>2.0</v>
      </c>
      <c r="J22" s="9" t="s">
        <v>5369</v>
      </c>
    </row>
    <row r="23" ht="14.25" customHeight="1">
      <c r="A23" s="9" t="s">
        <v>5980</v>
      </c>
      <c r="B23" s="352">
        <v>0.0</v>
      </c>
      <c r="C23" s="353">
        <v>0.0</v>
      </c>
      <c r="D23" s="358"/>
      <c r="E23" s="345"/>
      <c r="F23" s="344"/>
      <c r="G23" s="370">
        <v>22.0</v>
      </c>
      <c r="H23" s="9" t="s">
        <v>1507</v>
      </c>
      <c r="I23" s="371">
        <v>2.0</v>
      </c>
      <c r="J23" s="9" t="s">
        <v>5402</v>
      </c>
    </row>
    <row r="24" ht="15.0" customHeight="1">
      <c r="A24" s="9" t="s">
        <v>6109</v>
      </c>
      <c r="B24" s="352">
        <v>0.0</v>
      </c>
      <c r="C24" s="353">
        <v>0.0</v>
      </c>
      <c r="D24" s="344"/>
      <c r="E24" s="345"/>
      <c r="F24" s="344"/>
      <c r="G24" s="370">
        <v>23.0</v>
      </c>
      <c r="H24" s="9" t="s">
        <v>5447</v>
      </c>
      <c r="I24" s="371">
        <v>2.0</v>
      </c>
      <c r="J24" s="9" t="s">
        <v>5369</v>
      </c>
    </row>
    <row r="25" ht="15.0" customHeight="1">
      <c r="A25" s="9" t="s">
        <v>1507</v>
      </c>
      <c r="B25" s="352">
        <v>0.0</v>
      </c>
      <c r="C25" s="353">
        <v>0.0</v>
      </c>
      <c r="D25" s="344"/>
      <c r="E25" s="345"/>
      <c r="F25" s="344"/>
      <c r="G25" s="370">
        <v>24.0</v>
      </c>
      <c r="H25" s="9" t="s">
        <v>6010</v>
      </c>
      <c r="I25" s="371">
        <v>1.0</v>
      </c>
      <c r="J25" s="9" t="s">
        <v>5366</v>
      </c>
    </row>
    <row r="26" ht="15.0" customHeight="1">
      <c r="A26" s="9" t="s">
        <v>6146</v>
      </c>
      <c r="B26" s="352">
        <v>0.0</v>
      </c>
      <c r="C26" s="353">
        <v>0.0</v>
      </c>
      <c r="D26" s="344"/>
      <c r="E26" s="345"/>
      <c r="F26" s="344"/>
      <c r="G26" s="370">
        <v>25.0</v>
      </c>
      <c r="H26" s="9" t="s">
        <v>5412</v>
      </c>
      <c r="I26" s="371">
        <v>2.0</v>
      </c>
      <c r="J26" s="9" t="s">
        <v>5369</v>
      </c>
    </row>
    <row r="27" ht="15.0" customHeight="1">
      <c r="A27" s="9" t="s">
        <v>5400</v>
      </c>
      <c r="B27" s="352">
        <v>0.0</v>
      </c>
      <c r="C27" s="353">
        <v>0.0</v>
      </c>
      <c r="D27" s="344"/>
      <c r="E27" s="345"/>
      <c r="F27" s="344"/>
      <c r="G27" s="370">
        <v>26.0</v>
      </c>
      <c r="H27" s="9" t="s">
        <v>6146</v>
      </c>
      <c r="I27" s="371">
        <v>2.0</v>
      </c>
      <c r="J27" s="9" t="s">
        <v>5402</v>
      </c>
    </row>
    <row r="28" ht="15.0" customHeight="1">
      <c r="A28" s="9" t="s">
        <v>5764</v>
      </c>
      <c r="B28" s="352">
        <v>0.0</v>
      </c>
      <c r="C28" s="353">
        <v>0.0</v>
      </c>
      <c r="D28" s="344"/>
      <c r="E28" s="345"/>
      <c r="F28" s="344"/>
      <c r="G28" s="370">
        <v>27.0</v>
      </c>
      <c r="H28" s="9" t="s">
        <v>5518</v>
      </c>
      <c r="I28" s="371">
        <v>2.0</v>
      </c>
      <c r="J28" s="9" t="s">
        <v>5411</v>
      </c>
    </row>
    <row r="29" ht="15.0" customHeight="1">
      <c r="A29" s="9" t="s">
        <v>5956</v>
      </c>
      <c r="B29" s="352"/>
      <c r="C29" s="353">
        <v>0.0</v>
      </c>
      <c r="D29" s="344"/>
      <c r="E29" s="345"/>
      <c r="F29" s="344"/>
      <c r="G29" s="370">
        <v>28.0</v>
      </c>
      <c r="H29" s="9" t="s">
        <v>5416</v>
      </c>
      <c r="I29" s="371">
        <v>1.0</v>
      </c>
      <c r="J29" s="9" t="s">
        <v>5366</v>
      </c>
    </row>
    <row r="30" ht="15.0" customHeight="1">
      <c r="A30" s="9" t="s">
        <v>1519</v>
      </c>
      <c r="B30" s="352">
        <v>0.0</v>
      </c>
      <c r="C30" s="353">
        <v>0.0</v>
      </c>
      <c r="D30" s="344"/>
      <c r="E30" s="345"/>
      <c r="F30" s="344"/>
      <c r="G30" s="370">
        <v>29.0</v>
      </c>
      <c r="H30" s="9" t="s">
        <v>5400</v>
      </c>
      <c r="I30" s="371">
        <v>2.0</v>
      </c>
      <c r="J30" s="9" t="s">
        <v>5402</v>
      </c>
    </row>
    <row r="31" ht="15.0" customHeight="1">
      <c r="A31" s="9" t="s">
        <v>738</v>
      </c>
      <c r="B31" s="352">
        <v>0.0</v>
      </c>
      <c r="C31" s="353">
        <v>0.0</v>
      </c>
      <c r="D31" s="344"/>
      <c r="E31" s="345"/>
      <c r="F31" s="344"/>
      <c r="G31" s="370">
        <v>30.0</v>
      </c>
      <c r="H31" s="9" t="s">
        <v>5405</v>
      </c>
      <c r="I31" s="371">
        <v>2.0</v>
      </c>
      <c r="J31" s="9" t="s">
        <v>5411</v>
      </c>
    </row>
    <row r="32" ht="15.0" customHeight="1">
      <c r="A32" s="9" t="s">
        <v>6040</v>
      </c>
      <c r="B32" s="352">
        <v>0.0</v>
      </c>
      <c r="C32" s="353">
        <v>0.0</v>
      </c>
      <c r="D32" s="344"/>
      <c r="E32" s="345"/>
      <c r="F32" s="344"/>
      <c r="G32" s="370">
        <v>31.0</v>
      </c>
      <c r="H32" s="9" t="s">
        <v>5978</v>
      </c>
      <c r="I32" s="371">
        <v>1.0</v>
      </c>
      <c r="J32" s="9" t="s">
        <v>5366</v>
      </c>
    </row>
    <row r="33" ht="15.0" customHeight="1">
      <c r="A33" s="9" t="s">
        <v>5452</v>
      </c>
      <c r="B33" s="352">
        <v>0.0</v>
      </c>
      <c r="C33" s="353">
        <v>0.0</v>
      </c>
      <c r="D33" s="344"/>
      <c r="E33" s="345"/>
      <c r="F33" s="344"/>
      <c r="G33" s="370">
        <v>32.0</v>
      </c>
      <c r="H33" s="9" t="s">
        <v>5764</v>
      </c>
      <c r="I33" s="371">
        <v>2.0</v>
      </c>
      <c r="J33" s="9" t="s">
        <v>5411</v>
      </c>
    </row>
    <row r="34" ht="15.0" customHeight="1">
      <c r="A34" s="9" t="s">
        <v>3083</v>
      </c>
      <c r="B34" s="352"/>
      <c r="C34" s="353">
        <v>0.0</v>
      </c>
      <c r="D34" s="344"/>
      <c r="E34" s="345"/>
      <c r="F34" s="344"/>
      <c r="G34" s="370">
        <v>33.0</v>
      </c>
      <c r="H34" s="9" t="s">
        <v>5956</v>
      </c>
      <c r="I34" s="371">
        <v>2.0</v>
      </c>
      <c r="J34" s="9" t="s">
        <v>5402</v>
      </c>
    </row>
    <row r="35" ht="15.0" customHeight="1">
      <c r="A35" s="9" t="s">
        <v>5965</v>
      </c>
      <c r="B35" s="352">
        <v>0.0</v>
      </c>
      <c r="C35" s="353">
        <v>0.0</v>
      </c>
      <c r="D35" s="344"/>
      <c r="E35" s="345"/>
      <c r="F35" s="344"/>
      <c r="G35" s="370">
        <v>34.0</v>
      </c>
      <c r="H35" s="9" t="s">
        <v>5992</v>
      </c>
      <c r="I35" s="371">
        <v>0.0</v>
      </c>
      <c r="J35" s="9" t="s">
        <v>5392</v>
      </c>
    </row>
    <row r="36" ht="15.0" customHeight="1">
      <c r="A36" s="9" t="s">
        <v>5645</v>
      </c>
      <c r="B36" s="352">
        <v>0.0</v>
      </c>
      <c r="C36" s="353">
        <v>0.0</v>
      </c>
      <c r="D36" s="344"/>
      <c r="E36" s="345"/>
      <c r="F36" s="344"/>
      <c r="G36" s="370">
        <v>35.0</v>
      </c>
      <c r="H36" s="9" t="s">
        <v>1519</v>
      </c>
      <c r="I36" s="371">
        <v>2.0</v>
      </c>
      <c r="J36" s="9" t="s">
        <v>5402</v>
      </c>
    </row>
    <row r="37" ht="15.0" customHeight="1">
      <c r="C37" s="359"/>
      <c r="D37" s="344"/>
      <c r="E37" s="345"/>
      <c r="F37" s="344"/>
      <c r="G37" s="370">
        <v>36.0</v>
      </c>
      <c r="H37" s="9" t="s">
        <v>732</v>
      </c>
      <c r="I37" s="371">
        <v>0.0</v>
      </c>
      <c r="J37" s="9" t="s">
        <v>5392</v>
      </c>
    </row>
    <row r="38" ht="15.0" customHeight="1">
      <c r="A38" s="346" t="s">
        <v>5411</v>
      </c>
      <c r="B38" s="48"/>
      <c r="C38" s="48"/>
      <c r="D38" s="344"/>
      <c r="E38" s="345"/>
      <c r="F38" s="344"/>
      <c r="G38" s="370">
        <v>37.0</v>
      </c>
      <c r="H38" s="9" t="s">
        <v>5463</v>
      </c>
      <c r="I38" s="371">
        <v>1.0</v>
      </c>
      <c r="J38" s="9" t="s">
        <v>5366</v>
      </c>
    </row>
    <row r="39" ht="19.5" customHeight="1">
      <c r="A39" s="395" t="s">
        <v>6005</v>
      </c>
      <c r="B39" s="349">
        <v>0.0</v>
      </c>
      <c r="C39" s="353"/>
      <c r="D39" s="344"/>
      <c r="E39" s="345"/>
      <c r="F39" s="344"/>
      <c r="G39" s="370">
        <v>38.0</v>
      </c>
      <c r="H39" s="9" t="s">
        <v>5548</v>
      </c>
      <c r="I39" s="371">
        <v>2.0</v>
      </c>
      <c r="J39" s="9" t="s">
        <v>5369</v>
      </c>
    </row>
    <row r="40" ht="15.0" customHeight="1">
      <c r="A40" s="357" t="s">
        <v>5518</v>
      </c>
      <c r="B40" s="352">
        <v>0.0</v>
      </c>
      <c r="C40" s="353"/>
      <c r="D40" s="344"/>
      <c r="E40" s="345"/>
      <c r="F40" s="344"/>
      <c r="G40" s="370">
        <v>39.0</v>
      </c>
      <c r="H40" s="9" t="s">
        <v>738</v>
      </c>
      <c r="I40" s="371">
        <v>2.0</v>
      </c>
      <c r="J40" s="9" t="s">
        <v>5402</v>
      </c>
    </row>
    <row r="41" ht="15.0" customHeight="1">
      <c r="A41" s="357" t="s">
        <v>5405</v>
      </c>
      <c r="B41" s="352">
        <v>0.0</v>
      </c>
      <c r="C41" s="353"/>
      <c r="D41" s="344"/>
      <c r="E41" s="345"/>
      <c r="F41" s="344"/>
      <c r="G41" s="370">
        <v>40.0</v>
      </c>
      <c r="H41" s="9" t="s">
        <v>5467</v>
      </c>
      <c r="I41" s="371">
        <v>2.0</v>
      </c>
      <c r="J41" s="9" t="s">
        <v>5369</v>
      </c>
    </row>
    <row r="42" ht="15.0" customHeight="1">
      <c r="A42" s="357" t="s">
        <v>5978</v>
      </c>
      <c r="B42" s="352">
        <v>0.0</v>
      </c>
      <c r="C42" s="353"/>
      <c r="D42" s="344"/>
      <c r="E42" s="345"/>
      <c r="F42" s="344"/>
      <c r="G42" s="370">
        <v>41.0</v>
      </c>
      <c r="H42" s="9" t="s">
        <v>5469</v>
      </c>
      <c r="I42" s="371">
        <v>2.0</v>
      </c>
      <c r="J42" s="9" t="s">
        <v>5369</v>
      </c>
    </row>
    <row r="43" ht="15.0" customHeight="1">
      <c r="A43" s="357" t="s">
        <v>5764</v>
      </c>
      <c r="B43" s="352">
        <v>0.0</v>
      </c>
      <c r="C43" s="353"/>
      <c r="D43" s="344"/>
      <c r="E43" s="345"/>
      <c r="F43" s="344"/>
      <c r="G43" s="370">
        <v>42.0</v>
      </c>
      <c r="H43" s="9" t="s">
        <v>5555</v>
      </c>
      <c r="I43" s="371">
        <v>2.0</v>
      </c>
      <c r="J43" s="9" t="s">
        <v>5369</v>
      </c>
    </row>
    <row r="44" ht="15.0" customHeight="1">
      <c r="A44" s="357" t="s">
        <v>5464</v>
      </c>
      <c r="B44" s="352">
        <v>0.0</v>
      </c>
      <c r="C44" s="353"/>
      <c r="D44" s="344"/>
      <c r="E44" s="345"/>
      <c r="F44" s="344"/>
      <c r="G44" s="370">
        <v>43.0</v>
      </c>
      <c r="H44" s="9" t="s">
        <v>5470</v>
      </c>
      <c r="I44" s="371">
        <v>2.0</v>
      </c>
      <c r="J44" s="9" t="s">
        <v>5369</v>
      </c>
    </row>
    <row r="45" ht="15.0" customHeight="1">
      <c r="A45" s="357" t="s">
        <v>5452</v>
      </c>
      <c r="B45" s="352">
        <v>0.0</v>
      </c>
      <c r="D45" s="344"/>
      <c r="E45" s="345"/>
      <c r="F45" s="344"/>
      <c r="G45" s="370">
        <v>44.0</v>
      </c>
      <c r="H45" s="9" t="s">
        <v>5962</v>
      </c>
      <c r="I45" s="371">
        <v>2.0</v>
      </c>
      <c r="J45" s="9" t="s">
        <v>5369</v>
      </c>
    </row>
    <row r="46" ht="15.0" customHeight="1">
      <c r="C46" s="359"/>
      <c r="D46" s="344"/>
      <c r="E46" s="345"/>
      <c r="F46" s="344"/>
      <c r="G46" s="370">
        <v>45.0</v>
      </c>
      <c r="H46" s="9" t="s">
        <v>957</v>
      </c>
      <c r="I46" s="371">
        <v>0.0</v>
      </c>
      <c r="J46" s="9" t="s">
        <v>5392</v>
      </c>
    </row>
    <row r="47" ht="15.0" customHeight="1">
      <c r="A47" s="346" t="s">
        <v>5369</v>
      </c>
      <c r="B47" s="48"/>
      <c r="C47" s="48"/>
      <c r="D47" s="344"/>
      <c r="E47" s="345"/>
      <c r="F47" s="344"/>
      <c r="G47" s="370">
        <v>46.0</v>
      </c>
      <c r="H47" s="9" t="s">
        <v>5473</v>
      </c>
      <c r="I47" s="371">
        <v>2.0</v>
      </c>
      <c r="J47" s="9" t="s">
        <v>5369</v>
      </c>
    </row>
    <row r="48" ht="15.0" customHeight="1">
      <c r="A48" s="396" t="s">
        <v>6001</v>
      </c>
      <c r="B48" s="397">
        <v>2.0</v>
      </c>
      <c r="C48" s="398">
        <v>2.0</v>
      </c>
      <c r="D48" s="344"/>
      <c r="E48" s="345"/>
      <c r="F48" s="344"/>
      <c r="G48" s="370">
        <v>47.0</v>
      </c>
      <c r="H48" s="9" t="s">
        <v>6002</v>
      </c>
      <c r="I48" s="371">
        <v>1.0</v>
      </c>
      <c r="J48" s="9" t="s">
        <v>5366</v>
      </c>
    </row>
    <row r="49" ht="15.0" customHeight="1">
      <c r="A49" s="9" t="s">
        <v>5921</v>
      </c>
      <c r="B49" s="399">
        <v>4.0</v>
      </c>
      <c r="C49" s="400">
        <v>4.0</v>
      </c>
      <c r="D49" s="344"/>
      <c r="E49" s="345"/>
      <c r="F49" s="344"/>
      <c r="G49" s="370">
        <v>48.0</v>
      </c>
      <c r="H49" s="9" t="s">
        <v>5462</v>
      </c>
      <c r="I49" s="371">
        <v>2.0</v>
      </c>
      <c r="J49" s="9" t="s">
        <v>5369</v>
      </c>
    </row>
    <row r="50" ht="19.5" customHeight="1">
      <c r="A50" s="9" t="s">
        <v>5479</v>
      </c>
      <c r="B50" s="399">
        <v>6.0</v>
      </c>
      <c r="C50" s="400">
        <v>6.0</v>
      </c>
      <c r="D50" s="344"/>
      <c r="E50" s="345"/>
      <c r="F50" s="344"/>
      <c r="G50" s="370">
        <v>49.0</v>
      </c>
      <c r="H50" s="9" t="s">
        <v>5464</v>
      </c>
      <c r="I50" s="371">
        <v>2.0</v>
      </c>
      <c r="J50" s="9" t="s">
        <v>5369</v>
      </c>
    </row>
    <row r="51" ht="15.0" customHeight="1">
      <c r="A51" s="9" t="s">
        <v>5403</v>
      </c>
      <c r="B51" s="399">
        <v>7.0</v>
      </c>
      <c r="C51" s="400">
        <v>7.0</v>
      </c>
      <c r="D51" s="344"/>
      <c r="E51" s="345"/>
      <c r="F51" s="344"/>
      <c r="G51" s="370">
        <v>50.0</v>
      </c>
      <c r="H51" s="9" t="s">
        <v>2161</v>
      </c>
      <c r="I51" s="371">
        <v>0.0</v>
      </c>
      <c r="J51" s="9" t="s">
        <v>5392</v>
      </c>
    </row>
    <row r="52" ht="15.0" customHeight="1">
      <c r="A52" s="9" t="s">
        <v>5447</v>
      </c>
      <c r="B52" s="399">
        <v>10.0</v>
      </c>
      <c r="C52" s="400">
        <v>10.0</v>
      </c>
      <c r="D52" s="344"/>
      <c r="E52" s="345"/>
      <c r="F52" s="344"/>
      <c r="G52" s="370">
        <v>51.0</v>
      </c>
      <c r="H52" s="9" t="s">
        <v>2108</v>
      </c>
      <c r="I52" s="371">
        <v>2.0</v>
      </c>
      <c r="J52" s="9" t="s">
        <v>5369</v>
      </c>
    </row>
    <row r="53" ht="15.0" customHeight="1">
      <c r="A53" s="9" t="s">
        <v>5483</v>
      </c>
      <c r="B53" s="399">
        <v>12.0</v>
      </c>
      <c r="C53" s="400">
        <v>12.0</v>
      </c>
      <c r="D53" s="344"/>
      <c r="E53" s="345"/>
      <c r="F53" s="344"/>
      <c r="G53" s="370">
        <v>52.0</v>
      </c>
      <c r="H53" s="9" t="s">
        <v>5964</v>
      </c>
      <c r="I53" s="371">
        <v>2.0</v>
      </c>
      <c r="J53" s="9" t="s">
        <v>5369</v>
      </c>
    </row>
    <row r="54" ht="15.0" customHeight="1">
      <c r="A54" s="9" t="s">
        <v>5412</v>
      </c>
      <c r="B54" s="399">
        <v>13.0</v>
      </c>
      <c r="C54" s="400">
        <v>13.0</v>
      </c>
      <c r="D54" s="344"/>
      <c r="E54" s="345"/>
      <c r="F54" s="344"/>
      <c r="G54" s="370">
        <v>53.0</v>
      </c>
      <c r="H54" s="9" t="s">
        <v>5486</v>
      </c>
      <c r="I54" s="371">
        <v>2.0</v>
      </c>
      <c r="J54" s="9" t="s">
        <v>5369</v>
      </c>
    </row>
    <row r="55" ht="15.0" customHeight="1">
      <c r="A55" s="9" t="s">
        <v>3980</v>
      </c>
      <c r="B55" s="399">
        <v>14.0</v>
      </c>
      <c r="C55" s="400">
        <v>14.0</v>
      </c>
      <c r="D55" s="344"/>
      <c r="E55" s="345"/>
      <c r="F55" s="344"/>
      <c r="G55" s="370">
        <v>54.0</v>
      </c>
      <c r="H55" s="9" t="s">
        <v>5483</v>
      </c>
      <c r="I55" s="371">
        <v>2.0</v>
      </c>
      <c r="J55" s="9" t="s">
        <v>5369</v>
      </c>
    </row>
    <row r="56" ht="15.0" customHeight="1">
      <c r="A56" s="9" t="s">
        <v>5463</v>
      </c>
      <c r="B56" s="399">
        <v>17.0</v>
      </c>
      <c r="C56" s="400">
        <v>17.0</v>
      </c>
      <c r="D56" s="344"/>
      <c r="E56" s="345"/>
      <c r="F56" s="344"/>
      <c r="G56" s="370">
        <v>55.0</v>
      </c>
      <c r="H56" s="9" t="s">
        <v>6040</v>
      </c>
      <c r="I56" s="371">
        <v>2.0</v>
      </c>
      <c r="J56" s="9" t="s">
        <v>5402</v>
      </c>
    </row>
    <row r="57" ht="15.0" customHeight="1">
      <c r="A57" s="9" t="s">
        <v>5548</v>
      </c>
      <c r="B57" s="399">
        <v>18.0</v>
      </c>
      <c r="C57" s="400">
        <v>18.0</v>
      </c>
      <c r="D57" s="344"/>
      <c r="E57" s="345"/>
      <c r="F57" s="344"/>
      <c r="G57" s="370">
        <v>56.0</v>
      </c>
      <c r="H57" s="9" t="s">
        <v>5479</v>
      </c>
      <c r="I57" s="371">
        <v>2.0</v>
      </c>
      <c r="J57" s="9" t="s">
        <v>5369</v>
      </c>
    </row>
    <row r="58" ht="15.0" customHeight="1">
      <c r="A58" s="9" t="s">
        <v>5434</v>
      </c>
      <c r="B58" s="399">
        <v>21.0</v>
      </c>
      <c r="C58" s="400">
        <v>21.0</v>
      </c>
      <c r="D58" s="344"/>
      <c r="E58" s="345"/>
      <c r="F58" s="344"/>
      <c r="G58" s="370">
        <v>57.0</v>
      </c>
      <c r="H58" s="9" t="s">
        <v>3109</v>
      </c>
      <c r="I58" s="371">
        <v>0.0</v>
      </c>
      <c r="J58" s="9" t="s">
        <v>5392</v>
      </c>
    </row>
    <row r="59" ht="15.0" customHeight="1">
      <c r="A59" s="9" t="s">
        <v>5469</v>
      </c>
      <c r="B59" s="399">
        <v>27.0</v>
      </c>
      <c r="C59" s="400">
        <v>27.0</v>
      </c>
      <c r="D59" s="344"/>
      <c r="E59" s="345"/>
      <c r="F59" s="344"/>
      <c r="G59" s="370">
        <v>58.0</v>
      </c>
      <c r="H59" s="9" t="s">
        <v>5452</v>
      </c>
      <c r="I59" s="371">
        <v>1.0</v>
      </c>
      <c r="J59" s="9" t="s">
        <v>5366</v>
      </c>
    </row>
    <row r="60" ht="15.0" customHeight="1">
      <c r="A60" s="9" t="s">
        <v>5408</v>
      </c>
      <c r="B60" s="399">
        <v>32.0</v>
      </c>
      <c r="C60" s="400">
        <v>32.0</v>
      </c>
      <c r="D60" s="344"/>
      <c r="E60" s="345"/>
      <c r="F60" s="344"/>
      <c r="G60" s="370">
        <v>59.0</v>
      </c>
      <c r="H60" s="9" t="s">
        <v>3083</v>
      </c>
      <c r="I60" s="371">
        <v>2.0</v>
      </c>
      <c r="J60" s="9" t="s">
        <v>5402</v>
      </c>
    </row>
    <row r="61" ht="15.0" customHeight="1">
      <c r="A61" s="9" t="s">
        <v>5420</v>
      </c>
      <c r="B61" s="399">
        <v>42.0</v>
      </c>
      <c r="C61" s="400">
        <v>42.0</v>
      </c>
      <c r="D61" s="344"/>
      <c r="E61" s="345"/>
      <c r="F61" s="344"/>
      <c r="G61" s="370">
        <v>60.0</v>
      </c>
      <c r="H61" s="9" t="s">
        <v>5952</v>
      </c>
      <c r="I61" s="371">
        <v>2.0</v>
      </c>
      <c r="J61" s="9" t="s">
        <v>5369</v>
      </c>
    </row>
    <row r="62" ht="15.0" customHeight="1">
      <c r="A62" s="9" t="s">
        <v>5467</v>
      </c>
      <c r="B62" s="399">
        <v>44.0</v>
      </c>
      <c r="C62" s="400">
        <v>44.0</v>
      </c>
      <c r="D62" s="344"/>
      <c r="E62" s="345"/>
      <c r="F62" s="344"/>
      <c r="G62" s="370">
        <v>61.0</v>
      </c>
      <c r="H62" s="9" t="s">
        <v>5965</v>
      </c>
      <c r="I62" s="371">
        <v>2.0</v>
      </c>
      <c r="J62" s="9" t="s">
        <v>5402</v>
      </c>
    </row>
    <row r="63" ht="15.0" customHeight="1">
      <c r="A63" s="9" t="s">
        <v>5382</v>
      </c>
      <c r="B63" s="399">
        <v>45.0</v>
      </c>
      <c r="C63" s="400">
        <v>45.0</v>
      </c>
      <c r="D63" s="344"/>
      <c r="E63" s="345"/>
      <c r="F63" s="344"/>
      <c r="G63" s="370">
        <v>62.0</v>
      </c>
      <c r="H63" s="9" t="s">
        <v>5645</v>
      </c>
      <c r="I63" s="371">
        <v>1.0</v>
      </c>
      <c r="J63" s="9" t="s">
        <v>5366</v>
      </c>
    </row>
    <row r="64" ht="15.0" customHeight="1">
      <c r="A64" s="9" t="s">
        <v>5470</v>
      </c>
      <c r="B64" s="399">
        <v>48.0</v>
      </c>
      <c r="C64" s="400">
        <v>48.0</v>
      </c>
      <c r="D64" s="344"/>
      <c r="E64" s="345"/>
      <c r="F64" s="344"/>
      <c r="G64" s="370"/>
      <c r="H64" s="401" t="s">
        <v>5493</v>
      </c>
      <c r="I64" s="373">
        <f>SUM(I2:I63)</f>
        <v>99</v>
      </c>
      <c r="J64" s="366"/>
    </row>
    <row r="65" ht="15.0" customHeight="1">
      <c r="A65" s="9" t="s">
        <v>5414</v>
      </c>
      <c r="B65" s="399">
        <v>49.0</v>
      </c>
      <c r="C65" s="400">
        <v>49.0</v>
      </c>
      <c r="D65" s="344"/>
      <c r="E65" s="345"/>
      <c r="F65" s="344"/>
      <c r="G65" s="370"/>
      <c r="H65" s="38" t="s">
        <v>5497</v>
      </c>
      <c r="I65" s="344">
        <f>SUM(I64-((2*5)+(2*5)))</f>
        <v>79</v>
      </c>
      <c r="J65" s="3"/>
    </row>
    <row r="66" ht="15.0" customHeight="1">
      <c r="A66" s="9" t="s">
        <v>5962</v>
      </c>
      <c r="B66" s="399">
        <v>55.0</v>
      </c>
      <c r="C66" s="400">
        <v>55.0</v>
      </c>
      <c r="D66" s="344"/>
      <c r="E66" s="345"/>
      <c r="F66" s="344"/>
      <c r="G66" s="370"/>
    </row>
    <row r="67" ht="15.0" customHeight="1">
      <c r="A67" s="9" t="s">
        <v>5486</v>
      </c>
      <c r="B67" s="399">
        <v>87.0</v>
      </c>
      <c r="C67" s="400">
        <v>87.0</v>
      </c>
      <c r="D67" s="344"/>
      <c r="E67" s="345"/>
      <c r="F67" s="344"/>
      <c r="G67" s="370"/>
    </row>
    <row r="68" ht="15.0" customHeight="1">
      <c r="A68" s="9" t="s">
        <v>5462</v>
      </c>
      <c r="B68" s="399">
        <v>88.0</v>
      </c>
      <c r="C68" s="400">
        <v>88.0</v>
      </c>
      <c r="D68" s="344"/>
      <c r="E68" s="345"/>
      <c r="F68" s="344"/>
      <c r="G68" s="370"/>
    </row>
    <row r="69" ht="15.0" customHeight="1">
      <c r="A69" s="9" t="s">
        <v>2108</v>
      </c>
      <c r="B69" s="399">
        <v>90.0</v>
      </c>
      <c r="C69" s="400">
        <v>90.0</v>
      </c>
      <c r="D69" s="344"/>
      <c r="E69" s="345"/>
      <c r="F69" s="344"/>
      <c r="G69" s="370"/>
    </row>
    <row r="70" ht="15.0" customHeight="1">
      <c r="A70" s="9" t="s">
        <v>5473</v>
      </c>
      <c r="B70" s="399">
        <v>94.0</v>
      </c>
      <c r="C70" s="400"/>
      <c r="D70" s="344"/>
      <c r="E70" s="345"/>
      <c r="F70" s="344"/>
      <c r="G70" s="370"/>
    </row>
    <row r="71" ht="15.0" customHeight="1">
      <c r="A71" s="9" t="s">
        <v>5964</v>
      </c>
      <c r="B71" s="399"/>
      <c r="C71" s="400">
        <v>94.0</v>
      </c>
      <c r="D71" s="344"/>
      <c r="E71" s="345"/>
      <c r="F71" s="344"/>
      <c r="G71" s="370"/>
    </row>
    <row r="72" ht="15.0" customHeight="1">
      <c r="A72" s="9" t="s">
        <v>5952</v>
      </c>
      <c r="B72" s="399"/>
      <c r="C72" s="400">
        <v>98.0</v>
      </c>
      <c r="D72" s="344"/>
      <c r="E72" s="345"/>
      <c r="F72" s="344"/>
      <c r="G72" s="370"/>
    </row>
    <row r="73" ht="15.0" customHeight="1">
      <c r="A73" s="9" t="s">
        <v>5398</v>
      </c>
      <c r="B73" s="399">
        <v>100.0</v>
      </c>
      <c r="C73" s="400">
        <v>100.0</v>
      </c>
      <c r="D73" s="344"/>
      <c r="E73" s="345"/>
      <c r="F73" s="344"/>
      <c r="G73" s="370"/>
    </row>
    <row r="74" ht="15.0" customHeight="1">
      <c r="A74" s="9" t="s">
        <v>5964</v>
      </c>
      <c r="B74" s="399" t="s">
        <v>5966</v>
      </c>
      <c r="C74" s="400"/>
      <c r="D74" s="344"/>
      <c r="E74" s="345"/>
      <c r="F74" s="344"/>
      <c r="G74" s="382"/>
    </row>
    <row r="75" ht="15.0" customHeight="1">
      <c r="A75" s="9" t="s">
        <v>5952</v>
      </c>
      <c r="B75" s="399" t="s">
        <v>5967</v>
      </c>
      <c r="C75" s="400"/>
      <c r="D75" s="344"/>
      <c r="E75" s="345"/>
      <c r="F75" s="344"/>
      <c r="G75" s="382"/>
      <c r="I75" s="344"/>
      <c r="J75" s="3"/>
    </row>
    <row r="76" ht="15.0" customHeight="1">
      <c r="A76" s="9" t="s">
        <v>5555</v>
      </c>
      <c r="B76" s="399" t="s">
        <v>5578</v>
      </c>
      <c r="C76" s="400"/>
      <c r="D76" s="344"/>
      <c r="E76" s="345"/>
      <c r="F76" s="344"/>
      <c r="G76" s="382"/>
      <c r="H76" s="9"/>
      <c r="I76" s="344"/>
      <c r="J76" s="3"/>
    </row>
    <row r="77" ht="15.0" customHeight="1">
      <c r="A77" s="9" t="s">
        <v>5955</v>
      </c>
      <c r="B77" s="399" t="s">
        <v>6021</v>
      </c>
      <c r="C77" s="400"/>
      <c r="D77" s="344"/>
      <c r="E77" s="345"/>
      <c r="F77" s="344"/>
      <c r="G77" s="382"/>
      <c r="I77" s="344"/>
      <c r="J77" s="3"/>
    </row>
  </sheetData>
  <mergeCells count="4">
    <mergeCell ref="A2:C2"/>
    <mergeCell ref="A20:C20"/>
    <mergeCell ref="A38:C38"/>
    <mergeCell ref="A47:C47"/>
  </mergeCells>
  <conditionalFormatting sqref="B3:C19">
    <cfRule type="containsBlanks" dxfId="0" priority="1">
      <formula>LEN(TRIM(B3))=0</formula>
    </cfRule>
  </conditionalFormatting>
  <conditionalFormatting sqref="B3:C19">
    <cfRule type="cellIs" dxfId="1" priority="2" operator="lessThanOrEqual">
      <formula>25</formula>
    </cfRule>
  </conditionalFormatting>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5" t="s">
        <v>4963</v>
      </c>
      <c r="B1" s="342" t="s">
        <v>5357</v>
      </c>
      <c r="C1" s="343" t="s">
        <v>5359</v>
      </c>
      <c r="D1" s="344"/>
      <c r="E1" s="345"/>
      <c r="F1" s="344"/>
      <c r="G1" s="3"/>
      <c r="H1" s="342" t="s">
        <v>5363</v>
      </c>
      <c r="I1" s="342" t="s">
        <v>5364</v>
      </c>
      <c r="J1" s="342" t="s">
        <v>5365</v>
      </c>
    </row>
    <row r="2" ht="19.5" customHeight="1">
      <c r="A2" s="346" t="s">
        <v>5366</v>
      </c>
      <c r="B2" s="48"/>
      <c r="C2" s="48"/>
      <c r="D2" s="344"/>
      <c r="E2" s="345"/>
      <c r="F2" s="344"/>
      <c r="G2" s="370">
        <v>1.0</v>
      </c>
      <c r="H2" s="9" t="s">
        <v>5382</v>
      </c>
      <c r="I2" s="371">
        <v>2.0</v>
      </c>
      <c r="J2" s="9"/>
    </row>
    <row r="3" ht="15.0" customHeight="1">
      <c r="A3" s="396" t="s">
        <v>732</v>
      </c>
      <c r="B3" s="349">
        <v>0.0</v>
      </c>
      <c r="C3" s="350">
        <v>0.0</v>
      </c>
      <c r="D3" s="344"/>
      <c r="E3" s="345"/>
      <c r="F3" s="344"/>
      <c r="G3" s="370">
        <v>2.0</v>
      </c>
      <c r="H3" s="9" t="s">
        <v>2330</v>
      </c>
      <c r="I3" s="371">
        <v>2.0</v>
      </c>
      <c r="J3" s="9"/>
    </row>
    <row r="4" ht="15.0" customHeight="1">
      <c r="A4" s="9" t="s">
        <v>5735</v>
      </c>
      <c r="B4" s="352">
        <v>0.0</v>
      </c>
      <c r="C4" s="353">
        <v>0.0</v>
      </c>
      <c r="D4" s="344"/>
      <c r="E4" s="345"/>
      <c r="F4" s="344"/>
      <c r="G4" s="370">
        <v>3.0</v>
      </c>
      <c r="H4" s="9" t="s">
        <v>3980</v>
      </c>
      <c r="I4" s="371">
        <v>2.0</v>
      </c>
      <c r="J4" s="9"/>
    </row>
    <row r="5" ht="15.0" customHeight="1">
      <c r="A5" s="9" t="s">
        <v>2526</v>
      </c>
      <c r="B5" s="352">
        <v>0.0</v>
      </c>
      <c r="C5" s="353">
        <v>0.0</v>
      </c>
      <c r="D5" s="344"/>
      <c r="E5" s="345"/>
      <c r="F5" s="344"/>
      <c r="G5" s="370">
        <v>4.0</v>
      </c>
      <c r="H5" s="9" t="s">
        <v>5951</v>
      </c>
      <c r="I5" s="371">
        <v>1.0</v>
      </c>
      <c r="J5" s="9"/>
    </row>
    <row r="6" ht="15.0" customHeight="1">
      <c r="A6" s="9" t="s">
        <v>2161</v>
      </c>
      <c r="B6" s="352">
        <v>0.0</v>
      </c>
      <c r="C6" s="353">
        <v>0.0</v>
      </c>
      <c r="D6" s="344"/>
      <c r="E6" s="345"/>
      <c r="F6" s="344"/>
      <c r="G6" s="370">
        <v>5.0</v>
      </c>
      <c r="H6" s="9" t="s">
        <v>6147</v>
      </c>
      <c r="I6" s="371">
        <v>0.0</v>
      </c>
      <c r="J6" s="9"/>
    </row>
    <row r="7" ht="15.0" customHeight="1">
      <c r="A7" s="9" t="s">
        <v>957</v>
      </c>
      <c r="B7" s="352">
        <v>0.0</v>
      </c>
      <c r="C7" s="353">
        <v>0.0</v>
      </c>
      <c r="D7" s="344"/>
      <c r="E7" s="345"/>
      <c r="F7" s="344"/>
      <c r="G7" s="370">
        <v>6.0</v>
      </c>
      <c r="H7" s="9" t="s">
        <v>5921</v>
      </c>
      <c r="I7" s="371">
        <v>2.0</v>
      </c>
      <c r="J7" s="9"/>
    </row>
    <row r="8" ht="15.0" customHeight="1">
      <c r="A8" s="9" t="s">
        <v>2161</v>
      </c>
      <c r="B8" s="352">
        <v>3.0</v>
      </c>
      <c r="C8" s="353">
        <v>3.0</v>
      </c>
      <c r="D8" s="344"/>
      <c r="E8" s="345"/>
      <c r="F8" s="344"/>
      <c r="G8" s="370">
        <v>7.0</v>
      </c>
      <c r="H8" s="9" t="s">
        <v>5398</v>
      </c>
      <c r="I8" s="371">
        <v>2.0</v>
      </c>
      <c r="J8" s="9"/>
    </row>
    <row r="9" ht="15.0" customHeight="1">
      <c r="A9" s="9" t="s">
        <v>3109</v>
      </c>
      <c r="B9" s="352">
        <v>7.0</v>
      </c>
      <c r="C9" s="353">
        <v>7.0</v>
      </c>
      <c r="D9" s="344"/>
      <c r="E9" s="345"/>
      <c r="F9" s="344"/>
      <c r="G9" s="370">
        <v>8.0</v>
      </c>
      <c r="H9" s="9" t="s">
        <v>5955</v>
      </c>
      <c r="I9" s="371">
        <v>2.0</v>
      </c>
      <c r="J9" s="9"/>
    </row>
    <row r="10" ht="15.0" customHeight="1">
      <c r="A10" s="9" t="s">
        <v>5992</v>
      </c>
      <c r="B10" s="352">
        <v>11.0</v>
      </c>
      <c r="C10" s="353">
        <v>11.0</v>
      </c>
      <c r="D10" s="344"/>
      <c r="E10" s="345"/>
      <c r="F10" s="344"/>
      <c r="G10" s="370">
        <v>9.0</v>
      </c>
      <c r="H10" s="9" t="s">
        <v>5408</v>
      </c>
      <c r="I10" s="371">
        <v>2.0</v>
      </c>
      <c r="J10" s="9"/>
    </row>
    <row r="11" ht="15.0" customHeight="1">
      <c r="A11" s="9" t="s">
        <v>957</v>
      </c>
      <c r="B11" s="352">
        <v>17.0</v>
      </c>
      <c r="C11" s="353">
        <v>17.0</v>
      </c>
      <c r="D11" s="344"/>
      <c r="E11" s="345"/>
      <c r="F11" s="344"/>
      <c r="G11" s="370">
        <v>10.0</v>
      </c>
      <c r="H11" s="9" t="s">
        <v>5735</v>
      </c>
      <c r="I11" s="371">
        <v>0.0</v>
      </c>
      <c r="J11" s="9"/>
    </row>
    <row r="12" ht="15.0" customHeight="1">
      <c r="A12" s="9" t="s">
        <v>5924</v>
      </c>
      <c r="B12" s="352">
        <v>21.0</v>
      </c>
      <c r="C12" s="353">
        <v>21.0</v>
      </c>
      <c r="D12" s="344"/>
      <c r="E12" s="345"/>
      <c r="F12" s="344"/>
      <c r="G12" s="370">
        <v>11.0</v>
      </c>
      <c r="H12" s="9" t="s">
        <v>6001</v>
      </c>
      <c r="I12" s="371">
        <v>2.0</v>
      </c>
      <c r="J12" s="9"/>
    </row>
    <row r="13" ht="15.0" customHeight="1">
      <c r="A13" s="9" t="s">
        <v>6147</v>
      </c>
      <c r="B13" s="352">
        <v>25.0</v>
      </c>
      <c r="C13" s="353">
        <v>25.0</v>
      </c>
      <c r="D13" s="344"/>
      <c r="E13" s="345"/>
      <c r="F13" s="344"/>
      <c r="G13" s="370">
        <v>12.0</v>
      </c>
      <c r="H13" s="9" t="s">
        <v>6003</v>
      </c>
      <c r="I13" s="371">
        <v>2.0</v>
      </c>
      <c r="J13" s="9"/>
    </row>
    <row r="14" ht="15.0" customHeight="1">
      <c r="A14" s="9" t="s">
        <v>6125</v>
      </c>
      <c r="B14" s="352">
        <v>31.0</v>
      </c>
      <c r="C14" s="353">
        <v>31.0</v>
      </c>
      <c r="D14" s="344"/>
      <c r="E14" s="345"/>
      <c r="F14" s="344"/>
      <c r="G14" s="370">
        <v>13.0</v>
      </c>
      <c r="H14" s="9" t="s">
        <v>6005</v>
      </c>
      <c r="I14" s="371">
        <v>2.0</v>
      </c>
      <c r="J14" s="9"/>
    </row>
    <row r="15" ht="15.0" customHeight="1">
      <c r="A15" s="9" t="s">
        <v>5752</v>
      </c>
      <c r="B15" s="352">
        <v>35.0</v>
      </c>
      <c r="C15" s="353">
        <v>35.0</v>
      </c>
      <c r="D15" s="344"/>
      <c r="E15" s="345"/>
      <c r="F15" s="344"/>
      <c r="G15" s="370">
        <v>14.0</v>
      </c>
      <c r="H15" s="9" t="s">
        <v>6125</v>
      </c>
      <c r="I15" s="371">
        <v>1.0</v>
      </c>
      <c r="J15" s="9"/>
    </row>
    <row r="16" ht="15.0" customHeight="1">
      <c r="A16" s="9" t="s">
        <v>6002</v>
      </c>
      <c r="B16" s="352">
        <v>39.0</v>
      </c>
      <c r="C16" s="353">
        <v>39.0</v>
      </c>
      <c r="D16" s="344"/>
      <c r="E16" s="345"/>
      <c r="F16" s="344"/>
      <c r="G16" s="370">
        <v>15.0</v>
      </c>
      <c r="H16" s="9" t="s">
        <v>5414</v>
      </c>
      <c r="I16" s="371">
        <v>2.0</v>
      </c>
      <c r="J16" s="9"/>
    </row>
    <row r="17" ht="15.0" customHeight="1">
      <c r="A17" s="9" t="s">
        <v>5951</v>
      </c>
      <c r="B17" s="352">
        <v>43.0</v>
      </c>
      <c r="C17" s="353">
        <v>43.0</v>
      </c>
      <c r="D17" s="344"/>
      <c r="E17" s="345"/>
      <c r="F17" s="344"/>
      <c r="G17" s="370">
        <v>16.0</v>
      </c>
      <c r="H17" s="9" t="s">
        <v>5420</v>
      </c>
      <c r="I17" s="371">
        <v>2.0</v>
      </c>
      <c r="J17" s="9"/>
    </row>
    <row r="18" ht="15.0" customHeight="1">
      <c r="A18" s="9" t="s">
        <v>5416</v>
      </c>
      <c r="B18" s="352">
        <v>47.0</v>
      </c>
      <c r="C18" s="353">
        <v>47.0</v>
      </c>
      <c r="D18" s="344"/>
      <c r="E18" s="345"/>
      <c r="F18" s="344"/>
      <c r="G18" s="370">
        <v>17.0</v>
      </c>
      <c r="H18" s="9" t="s">
        <v>5980</v>
      </c>
      <c r="I18" s="371">
        <v>2.0</v>
      </c>
      <c r="J18" s="9"/>
    </row>
    <row r="19" ht="15.0" customHeight="1">
      <c r="A19" s="9" t="s">
        <v>5463</v>
      </c>
      <c r="B19" s="352">
        <v>51.0</v>
      </c>
      <c r="C19" s="353">
        <v>51.0</v>
      </c>
      <c r="D19" s="344"/>
      <c r="E19" s="345"/>
      <c r="F19" s="344"/>
      <c r="G19" s="370">
        <v>18.0</v>
      </c>
      <c r="H19" s="9" t="s">
        <v>6109</v>
      </c>
      <c r="I19" s="371">
        <v>2.0</v>
      </c>
      <c r="J19" s="9"/>
    </row>
    <row r="20" ht="15.0" customHeight="1">
      <c r="A20" s="9" t="s">
        <v>6010</v>
      </c>
      <c r="B20" s="352">
        <v>54.0</v>
      </c>
      <c r="C20" s="353">
        <v>54.0</v>
      </c>
      <c r="D20" s="344"/>
      <c r="E20" s="345"/>
      <c r="F20" s="344"/>
      <c r="G20" s="370">
        <v>19.0</v>
      </c>
      <c r="H20" s="9" t="s">
        <v>5752</v>
      </c>
      <c r="I20" s="371">
        <v>1.0</v>
      </c>
      <c r="J20" s="9"/>
    </row>
    <row r="21" ht="15.0" customHeight="1">
      <c r="A21" s="9" t="s">
        <v>5978</v>
      </c>
      <c r="B21" s="352">
        <v>58.0</v>
      </c>
      <c r="C21" s="353">
        <v>58.0</v>
      </c>
      <c r="D21" s="344"/>
      <c r="E21" s="345"/>
      <c r="F21" s="344"/>
      <c r="G21" s="370">
        <v>20.0</v>
      </c>
      <c r="H21" s="9" t="s">
        <v>5434</v>
      </c>
      <c r="I21" s="371">
        <v>2.0</v>
      </c>
      <c r="J21" s="9"/>
    </row>
    <row r="22" ht="15.0" customHeight="1">
      <c r="A22" s="9" t="s">
        <v>6148</v>
      </c>
      <c r="B22" s="402">
        <v>62.0</v>
      </c>
      <c r="C22" s="371">
        <v>62.0</v>
      </c>
      <c r="D22" s="344"/>
      <c r="E22" s="345"/>
      <c r="F22" s="344"/>
      <c r="G22" s="370">
        <v>21.0</v>
      </c>
      <c r="H22" s="9" t="s">
        <v>2526</v>
      </c>
      <c r="I22" s="371">
        <v>0.0</v>
      </c>
      <c r="J22" s="9"/>
    </row>
    <row r="23" ht="19.5" customHeight="1">
      <c r="C23" s="359"/>
      <c r="D23" s="358"/>
      <c r="E23" s="345"/>
      <c r="F23" s="344"/>
      <c r="G23" s="370">
        <v>22.0</v>
      </c>
      <c r="H23" s="9" t="s">
        <v>5403</v>
      </c>
      <c r="I23" s="371">
        <v>2.0</v>
      </c>
      <c r="J23" s="9"/>
    </row>
    <row r="24" ht="15.0" customHeight="1">
      <c r="A24" s="346" t="s">
        <v>5426</v>
      </c>
      <c r="B24" s="48"/>
      <c r="C24" s="48"/>
      <c r="D24" s="344"/>
      <c r="E24" s="345"/>
      <c r="F24" s="344"/>
      <c r="G24" s="370">
        <v>23.0</v>
      </c>
      <c r="H24" s="9" t="s">
        <v>1507</v>
      </c>
      <c r="I24" s="371">
        <v>2.0</v>
      </c>
      <c r="J24" s="9"/>
    </row>
    <row r="25" ht="15.0" customHeight="1">
      <c r="A25" s="396" t="s">
        <v>2330</v>
      </c>
      <c r="B25" s="349">
        <v>0.0</v>
      </c>
      <c r="C25" s="350">
        <v>0.0</v>
      </c>
      <c r="D25" s="344"/>
      <c r="E25" s="345"/>
      <c r="F25" s="344"/>
      <c r="G25" s="370">
        <v>24.0</v>
      </c>
      <c r="H25" s="9" t="s">
        <v>5447</v>
      </c>
      <c r="I25" s="371">
        <v>2.0</v>
      </c>
      <c r="J25" s="9"/>
    </row>
    <row r="26" ht="15.0" customHeight="1">
      <c r="A26" s="9" t="s">
        <v>6003</v>
      </c>
      <c r="B26" s="352">
        <v>0.0</v>
      </c>
      <c r="C26" s="353">
        <v>0.0</v>
      </c>
      <c r="D26" s="344"/>
      <c r="E26" s="345"/>
      <c r="F26" s="344"/>
      <c r="G26" s="370">
        <v>25.0</v>
      </c>
      <c r="H26" s="9" t="s">
        <v>6010</v>
      </c>
      <c r="I26" s="371">
        <v>1.0</v>
      </c>
      <c r="J26" s="9"/>
    </row>
    <row r="27" ht="15.0" customHeight="1">
      <c r="A27" s="9" t="s">
        <v>5980</v>
      </c>
      <c r="B27" s="352">
        <v>0.0</v>
      </c>
      <c r="C27" s="353">
        <v>0.0</v>
      </c>
      <c r="D27" s="344"/>
      <c r="E27" s="345"/>
      <c r="F27" s="344"/>
      <c r="G27" s="370">
        <v>26.0</v>
      </c>
      <c r="H27" s="9" t="s">
        <v>5412</v>
      </c>
      <c r="I27" s="371">
        <v>2.0</v>
      </c>
      <c r="J27" s="9"/>
    </row>
    <row r="28" ht="15.0" customHeight="1">
      <c r="A28" s="9" t="s">
        <v>6109</v>
      </c>
      <c r="B28" s="352">
        <v>0.0</v>
      </c>
      <c r="C28" s="353">
        <v>0.0</v>
      </c>
      <c r="D28" s="344"/>
      <c r="E28" s="345"/>
      <c r="F28" s="344"/>
      <c r="G28" s="370">
        <v>27.0</v>
      </c>
      <c r="H28" s="9" t="s">
        <v>6146</v>
      </c>
      <c r="I28" s="371">
        <v>2.0</v>
      </c>
      <c r="J28" s="9"/>
    </row>
    <row r="29" ht="15.0" customHeight="1">
      <c r="A29" s="9" t="s">
        <v>1507</v>
      </c>
      <c r="B29" s="352">
        <v>0.0</v>
      </c>
      <c r="C29" s="353">
        <v>0.0</v>
      </c>
      <c r="D29" s="344"/>
      <c r="E29" s="345"/>
      <c r="F29" s="344"/>
      <c r="G29" s="370">
        <v>28.0</v>
      </c>
      <c r="H29" s="9" t="s">
        <v>5518</v>
      </c>
      <c r="I29" s="371">
        <v>2.0</v>
      </c>
      <c r="J29" s="9"/>
    </row>
    <row r="30" ht="15.0" customHeight="1">
      <c r="A30" s="9" t="s">
        <v>6146</v>
      </c>
      <c r="B30" s="352">
        <v>0.0</v>
      </c>
      <c r="C30" s="353">
        <v>0.0</v>
      </c>
      <c r="D30" s="344"/>
      <c r="E30" s="345"/>
      <c r="F30" s="344"/>
      <c r="G30" s="370">
        <v>29.0</v>
      </c>
      <c r="H30" s="9" t="s">
        <v>5416</v>
      </c>
      <c r="I30" s="371">
        <v>1.0</v>
      </c>
      <c r="J30" s="9"/>
    </row>
    <row r="31" ht="15.0" customHeight="1">
      <c r="A31" s="9" t="s">
        <v>5400</v>
      </c>
      <c r="B31" s="352">
        <v>0.0</v>
      </c>
      <c r="C31" s="353">
        <v>0.0</v>
      </c>
      <c r="D31" s="344"/>
      <c r="E31" s="345"/>
      <c r="F31" s="344"/>
      <c r="G31" s="370">
        <v>30.0</v>
      </c>
      <c r="H31" s="9" t="s">
        <v>5400</v>
      </c>
      <c r="I31" s="371">
        <v>2.0</v>
      </c>
      <c r="J31" s="9"/>
    </row>
    <row r="32" ht="15.0" customHeight="1">
      <c r="A32" s="9" t="s">
        <v>5764</v>
      </c>
      <c r="B32" s="352">
        <v>0.0</v>
      </c>
      <c r="C32" s="353">
        <v>0.0</v>
      </c>
      <c r="D32" s="344"/>
      <c r="E32" s="345"/>
      <c r="F32" s="344"/>
      <c r="G32" s="370">
        <v>31.0</v>
      </c>
      <c r="H32" s="9" t="s">
        <v>5405</v>
      </c>
      <c r="I32" s="371">
        <v>2.0</v>
      </c>
      <c r="J32" s="9"/>
    </row>
    <row r="33" ht="15.0" customHeight="1">
      <c r="A33" s="9" t="s">
        <v>5956</v>
      </c>
      <c r="B33" s="352"/>
      <c r="C33" s="353">
        <v>0.0</v>
      </c>
      <c r="D33" s="344"/>
      <c r="E33" s="345"/>
      <c r="F33" s="344"/>
      <c r="G33" s="370">
        <v>32.0</v>
      </c>
      <c r="H33" s="9" t="s">
        <v>5762</v>
      </c>
      <c r="I33" s="371">
        <v>2.0</v>
      </c>
      <c r="J33" s="9"/>
    </row>
    <row r="34" ht="15.0" customHeight="1">
      <c r="A34" s="9" t="s">
        <v>1519</v>
      </c>
      <c r="B34" s="352">
        <v>0.0</v>
      </c>
      <c r="C34" s="353">
        <v>0.0</v>
      </c>
      <c r="D34" s="344"/>
      <c r="E34" s="345"/>
      <c r="F34" s="344"/>
      <c r="G34" s="370">
        <v>33.0</v>
      </c>
      <c r="H34" s="9" t="s">
        <v>5978</v>
      </c>
      <c r="I34" s="371">
        <v>1.0</v>
      </c>
      <c r="J34" s="9"/>
    </row>
    <row r="35" ht="15.0" customHeight="1">
      <c r="A35" s="9" t="s">
        <v>738</v>
      </c>
      <c r="B35" s="352">
        <v>0.0</v>
      </c>
      <c r="C35" s="353">
        <v>0.0</v>
      </c>
      <c r="D35" s="344"/>
      <c r="E35" s="345"/>
      <c r="F35" s="344"/>
      <c r="G35" s="370">
        <v>34.0</v>
      </c>
      <c r="H35" s="9" t="s">
        <v>5764</v>
      </c>
      <c r="I35" s="371">
        <v>2.0</v>
      </c>
      <c r="J35" s="9"/>
    </row>
    <row r="36" ht="15.0" customHeight="1">
      <c r="A36" s="9" t="s">
        <v>6040</v>
      </c>
      <c r="B36" s="352">
        <v>0.0</v>
      </c>
      <c r="C36" s="353">
        <v>0.0</v>
      </c>
      <c r="D36" s="344"/>
      <c r="E36" s="345"/>
      <c r="F36" s="344"/>
      <c r="G36" s="370">
        <v>35.0</v>
      </c>
      <c r="H36" s="9" t="s">
        <v>5956</v>
      </c>
      <c r="I36" s="371">
        <v>2.0</v>
      </c>
    </row>
    <row r="37" ht="15.0" customHeight="1">
      <c r="A37" s="9" t="s">
        <v>5452</v>
      </c>
      <c r="B37" s="352">
        <v>0.0</v>
      </c>
      <c r="C37" s="353">
        <v>0.0</v>
      </c>
      <c r="D37" s="344"/>
      <c r="E37" s="345"/>
      <c r="F37" s="344"/>
      <c r="G37" s="370">
        <v>36.0</v>
      </c>
      <c r="H37" s="9" t="s">
        <v>5992</v>
      </c>
      <c r="I37" s="371">
        <v>0.0</v>
      </c>
      <c r="J37" s="9"/>
    </row>
    <row r="38" ht="15.0" customHeight="1">
      <c r="A38" s="9" t="s">
        <v>3083</v>
      </c>
      <c r="B38" s="352"/>
      <c r="C38" s="353">
        <v>0.0</v>
      </c>
      <c r="D38" s="344"/>
      <c r="E38" s="345"/>
      <c r="F38" s="344"/>
      <c r="G38" s="370">
        <v>37.0</v>
      </c>
      <c r="H38" s="9" t="s">
        <v>5924</v>
      </c>
      <c r="I38" s="371">
        <v>0.0</v>
      </c>
      <c r="J38" s="9"/>
    </row>
    <row r="39" ht="19.5" customHeight="1">
      <c r="A39" s="9" t="s">
        <v>5965</v>
      </c>
      <c r="B39" s="352">
        <v>0.0</v>
      </c>
      <c r="C39" s="353">
        <v>0.0</v>
      </c>
      <c r="D39" s="344"/>
      <c r="E39" s="345"/>
      <c r="F39" s="344"/>
      <c r="G39" s="370">
        <v>38.0</v>
      </c>
      <c r="H39" s="9" t="s">
        <v>1519</v>
      </c>
      <c r="I39" s="371">
        <v>2.0</v>
      </c>
      <c r="J39" s="9"/>
    </row>
    <row r="40" ht="15.0" customHeight="1">
      <c r="A40" s="9" t="s">
        <v>5645</v>
      </c>
      <c r="B40" s="352">
        <v>0.0</v>
      </c>
      <c r="C40" s="353">
        <v>0.0</v>
      </c>
      <c r="D40" s="344"/>
      <c r="E40" s="345"/>
      <c r="F40" s="344"/>
      <c r="G40" s="370">
        <v>39.0</v>
      </c>
      <c r="H40" s="9" t="s">
        <v>732</v>
      </c>
      <c r="I40" s="371">
        <v>0.0</v>
      </c>
      <c r="J40" s="9"/>
    </row>
    <row r="41" ht="15.0" customHeight="1">
      <c r="C41" s="353"/>
      <c r="D41" s="344"/>
      <c r="E41" s="345"/>
      <c r="F41" s="344"/>
      <c r="G41" s="370">
        <v>40.0</v>
      </c>
      <c r="H41" s="9" t="s">
        <v>5463</v>
      </c>
      <c r="I41" s="371">
        <v>1.0</v>
      </c>
      <c r="J41" s="9"/>
    </row>
    <row r="42" ht="15.0" customHeight="1">
      <c r="A42" s="346" t="s">
        <v>5411</v>
      </c>
      <c r="B42" s="48"/>
      <c r="C42" s="48"/>
      <c r="D42" s="344"/>
      <c r="E42" s="345"/>
      <c r="F42" s="344"/>
      <c r="G42" s="370">
        <v>41.0</v>
      </c>
      <c r="H42" s="9" t="s">
        <v>5548</v>
      </c>
      <c r="I42" s="371">
        <v>2.0</v>
      </c>
      <c r="J42" s="9"/>
    </row>
    <row r="43" ht="15.0" customHeight="1">
      <c r="A43" s="404" t="s">
        <v>6005</v>
      </c>
      <c r="B43" s="349">
        <v>0.0</v>
      </c>
      <c r="C43" s="353"/>
      <c r="D43" s="344"/>
      <c r="E43" s="345"/>
      <c r="F43" s="344"/>
      <c r="G43" s="370">
        <v>42.0</v>
      </c>
      <c r="H43" s="9" t="s">
        <v>738</v>
      </c>
      <c r="I43" s="371">
        <v>2.0</v>
      </c>
      <c r="J43" s="9"/>
    </row>
    <row r="44" ht="15.0" customHeight="1">
      <c r="A44" s="404" t="s">
        <v>5518</v>
      </c>
      <c r="B44" s="352">
        <v>0.0</v>
      </c>
      <c r="C44" s="353"/>
      <c r="D44" s="344"/>
      <c r="E44" s="345"/>
      <c r="F44" s="344"/>
      <c r="G44" s="370">
        <v>43.0</v>
      </c>
      <c r="H44" s="9" t="s">
        <v>5467</v>
      </c>
      <c r="I44" s="371">
        <v>2.0</v>
      </c>
      <c r="J44" s="9"/>
    </row>
    <row r="45" ht="15.0" customHeight="1">
      <c r="A45" s="404" t="s">
        <v>5405</v>
      </c>
      <c r="B45" s="352">
        <v>0.0</v>
      </c>
      <c r="C45" s="353"/>
      <c r="D45" s="344"/>
      <c r="E45" s="345"/>
      <c r="F45" s="344"/>
      <c r="G45" s="370">
        <v>44.0</v>
      </c>
      <c r="H45" s="9" t="s">
        <v>5675</v>
      </c>
      <c r="I45" s="371">
        <v>2.0</v>
      </c>
      <c r="J45" s="9"/>
    </row>
    <row r="46" ht="15.0" customHeight="1">
      <c r="A46" s="404" t="s">
        <v>5762</v>
      </c>
      <c r="B46" s="352">
        <v>0.0</v>
      </c>
      <c r="C46" s="353"/>
      <c r="D46" s="344"/>
      <c r="E46" s="345"/>
      <c r="F46" s="344"/>
      <c r="G46" s="370">
        <v>45.0</v>
      </c>
      <c r="H46" s="9" t="s">
        <v>5469</v>
      </c>
      <c r="I46" s="371">
        <v>2.0</v>
      </c>
      <c r="J46" s="9"/>
    </row>
    <row r="47" ht="15.0" customHeight="1">
      <c r="A47" s="404" t="s">
        <v>5978</v>
      </c>
      <c r="B47" s="352">
        <v>0.0</v>
      </c>
      <c r="C47" s="353"/>
      <c r="D47" s="344"/>
      <c r="E47" s="345"/>
      <c r="F47" s="344"/>
      <c r="G47" s="370">
        <v>46.0</v>
      </c>
      <c r="H47" s="9" t="s">
        <v>5555</v>
      </c>
      <c r="I47" s="371">
        <v>2.0</v>
      </c>
      <c r="J47" s="9"/>
    </row>
    <row r="48" ht="15.0" customHeight="1">
      <c r="A48" s="404" t="s">
        <v>5764</v>
      </c>
      <c r="B48" s="352">
        <v>0.0</v>
      </c>
      <c r="C48" s="353"/>
      <c r="D48" s="344"/>
      <c r="E48" s="345"/>
      <c r="F48" s="344"/>
      <c r="G48" s="370">
        <v>47.0</v>
      </c>
      <c r="H48" s="9" t="s">
        <v>5470</v>
      </c>
      <c r="I48" s="371">
        <v>2.0</v>
      </c>
      <c r="J48" s="9"/>
    </row>
    <row r="49" ht="15.0" customHeight="1">
      <c r="A49" s="404" t="s">
        <v>5464</v>
      </c>
      <c r="B49" s="352">
        <v>0.0</v>
      </c>
      <c r="C49" s="344"/>
      <c r="D49" s="344"/>
      <c r="E49" s="345"/>
      <c r="F49" s="344"/>
      <c r="G49" s="370">
        <v>48.0</v>
      </c>
      <c r="H49" s="9" t="s">
        <v>5962</v>
      </c>
      <c r="I49" s="371">
        <v>2.0</v>
      </c>
      <c r="J49" s="9"/>
    </row>
    <row r="50" ht="19.5" customHeight="1">
      <c r="A50" s="404" t="s">
        <v>5987</v>
      </c>
      <c r="B50" s="352">
        <v>0.0</v>
      </c>
      <c r="C50" s="359"/>
      <c r="D50" s="344"/>
      <c r="E50" s="345"/>
      <c r="F50" s="344"/>
      <c r="G50" s="370">
        <v>49.0</v>
      </c>
      <c r="H50" s="9" t="s">
        <v>957</v>
      </c>
      <c r="I50" s="371">
        <v>0.0</v>
      </c>
      <c r="J50" s="9"/>
    </row>
    <row r="51" ht="15.0" customHeight="1">
      <c r="A51" s="404" t="s">
        <v>5452</v>
      </c>
      <c r="B51" s="352">
        <v>0.0</v>
      </c>
      <c r="C51" s="400"/>
      <c r="D51" s="344"/>
      <c r="E51" s="345"/>
      <c r="F51" s="344"/>
      <c r="G51" s="370">
        <v>50.0</v>
      </c>
      <c r="H51" s="9" t="s">
        <v>5473</v>
      </c>
      <c r="I51" s="371">
        <v>2.0</v>
      </c>
      <c r="J51" s="9"/>
    </row>
    <row r="52" ht="15.0" customHeight="1">
      <c r="A52" s="3"/>
      <c r="B52" s="344"/>
      <c r="C52" s="400"/>
      <c r="D52" s="344"/>
      <c r="E52" s="345"/>
      <c r="F52" s="344"/>
      <c r="G52" s="370">
        <v>51.0</v>
      </c>
      <c r="H52" s="9" t="s">
        <v>6148</v>
      </c>
      <c r="I52" s="371">
        <v>1.0</v>
      </c>
      <c r="J52" s="9"/>
    </row>
    <row r="53" ht="15.0" customHeight="1">
      <c r="A53" s="346" t="s">
        <v>5369</v>
      </c>
      <c r="B53" s="48"/>
      <c r="C53" s="48"/>
      <c r="D53" s="344"/>
      <c r="E53" s="345"/>
      <c r="F53" s="344"/>
      <c r="G53" s="370">
        <v>52.0</v>
      </c>
      <c r="H53" s="9" t="s">
        <v>6002</v>
      </c>
      <c r="I53" s="371">
        <v>1.0</v>
      </c>
      <c r="J53" s="9"/>
    </row>
    <row r="54" ht="15.0" customHeight="1">
      <c r="A54" s="396" t="s">
        <v>6001</v>
      </c>
      <c r="B54" s="397">
        <v>2.0</v>
      </c>
      <c r="C54" s="398">
        <v>2.0</v>
      </c>
      <c r="D54" s="344"/>
      <c r="E54" s="345"/>
      <c r="F54" s="344"/>
      <c r="G54" s="370">
        <v>53.0</v>
      </c>
      <c r="H54" s="9" t="s">
        <v>5462</v>
      </c>
      <c r="I54" s="371">
        <v>2.0</v>
      </c>
      <c r="J54" s="9"/>
    </row>
    <row r="55" ht="15.0" customHeight="1">
      <c r="A55" s="9" t="s">
        <v>5921</v>
      </c>
      <c r="B55" s="399">
        <v>4.0</v>
      </c>
      <c r="C55" s="400">
        <v>4.0</v>
      </c>
      <c r="D55" s="344"/>
      <c r="E55" s="345"/>
      <c r="F55" s="344"/>
      <c r="G55" s="370">
        <v>54.0</v>
      </c>
      <c r="H55" s="9" t="s">
        <v>5464</v>
      </c>
      <c r="I55" s="371">
        <v>2.0</v>
      </c>
      <c r="J55" s="9"/>
    </row>
    <row r="56" ht="15.0" customHeight="1">
      <c r="A56" s="9" t="s">
        <v>5479</v>
      </c>
      <c r="B56" s="399">
        <v>6.0</v>
      </c>
      <c r="C56" s="400">
        <v>6.0</v>
      </c>
      <c r="D56" s="344"/>
      <c r="E56" s="345"/>
      <c r="F56" s="344"/>
      <c r="G56" s="370">
        <v>55.0</v>
      </c>
      <c r="H56" s="9" t="s">
        <v>2161</v>
      </c>
      <c r="I56" s="371">
        <v>0.0</v>
      </c>
      <c r="J56" s="9"/>
    </row>
    <row r="57" ht="15.0" customHeight="1">
      <c r="A57" s="9" t="s">
        <v>5403</v>
      </c>
      <c r="B57" s="399">
        <v>7.0</v>
      </c>
      <c r="C57" s="400">
        <v>7.0</v>
      </c>
      <c r="D57" s="344"/>
      <c r="E57" s="345"/>
      <c r="F57" s="344"/>
      <c r="G57" s="370">
        <v>56.0</v>
      </c>
      <c r="H57" s="9" t="s">
        <v>5561</v>
      </c>
      <c r="I57" s="371">
        <v>2.0</v>
      </c>
      <c r="J57" s="9"/>
    </row>
    <row r="58" ht="15.0" customHeight="1">
      <c r="A58" s="38" t="s">
        <v>5447</v>
      </c>
      <c r="B58" s="399">
        <v>10.0</v>
      </c>
      <c r="C58" s="400">
        <v>10.0</v>
      </c>
      <c r="D58" s="344"/>
      <c r="E58" s="345"/>
      <c r="F58" s="344"/>
      <c r="G58" s="370">
        <v>57.0</v>
      </c>
      <c r="H58" s="9" t="s">
        <v>2108</v>
      </c>
      <c r="I58" s="371">
        <v>2.0</v>
      </c>
      <c r="J58" s="9"/>
    </row>
    <row r="59" ht="15.0" customHeight="1">
      <c r="A59" s="9" t="s">
        <v>5483</v>
      </c>
      <c r="B59" s="399">
        <v>12.0</v>
      </c>
      <c r="C59" s="400">
        <v>12.0</v>
      </c>
      <c r="D59" s="344"/>
      <c r="E59" s="345"/>
      <c r="F59" s="344"/>
      <c r="G59" s="370">
        <v>58.0</v>
      </c>
      <c r="H59" s="9" t="s">
        <v>5964</v>
      </c>
      <c r="I59" s="371">
        <v>2.0</v>
      </c>
      <c r="J59" s="9"/>
    </row>
    <row r="60" ht="15.0" customHeight="1">
      <c r="A60" s="9" t="s">
        <v>5412</v>
      </c>
      <c r="B60" s="399">
        <v>13.0</v>
      </c>
      <c r="C60" s="400">
        <v>13.0</v>
      </c>
      <c r="D60" s="344"/>
      <c r="E60" s="345"/>
      <c r="F60" s="344"/>
      <c r="G60" s="370">
        <v>59.0</v>
      </c>
      <c r="H60" s="9" t="s">
        <v>5486</v>
      </c>
      <c r="I60" s="371">
        <v>2.0</v>
      </c>
      <c r="J60" s="9"/>
    </row>
    <row r="61" ht="15.0" customHeight="1">
      <c r="A61" s="9" t="s">
        <v>3980</v>
      </c>
      <c r="B61" s="399">
        <v>14.0</v>
      </c>
      <c r="C61" s="400">
        <v>14.0</v>
      </c>
      <c r="D61" s="344"/>
      <c r="E61" s="345"/>
      <c r="F61" s="344"/>
      <c r="G61" s="370">
        <v>60.0</v>
      </c>
      <c r="H61" s="9" t="s">
        <v>5483</v>
      </c>
      <c r="I61" s="371">
        <v>2.0</v>
      </c>
      <c r="J61" s="9"/>
    </row>
    <row r="62" ht="15.0" customHeight="1">
      <c r="A62" s="9" t="s">
        <v>5463</v>
      </c>
      <c r="B62" s="399">
        <v>17.0</v>
      </c>
      <c r="C62" s="400">
        <v>17.0</v>
      </c>
      <c r="D62" s="344"/>
      <c r="E62" s="345"/>
      <c r="F62" s="344"/>
      <c r="G62" s="370">
        <v>61.0</v>
      </c>
      <c r="H62" s="9" t="s">
        <v>6040</v>
      </c>
      <c r="I62" s="371">
        <v>2.0</v>
      </c>
      <c r="J62" s="9"/>
    </row>
    <row r="63" ht="15.0" customHeight="1">
      <c r="A63" s="9" t="s">
        <v>5548</v>
      </c>
      <c r="B63" s="399">
        <v>18.0</v>
      </c>
      <c r="C63" s="400">
        <v>18.0</v>
      </c>
      <c r="D63" s="344"/>
      <c r="E63" s="345"/>
      <c r="F63" s="344"/>
      <c r="G63" s="370">
        <v>62.0</v>
      </c>
      <c r="H63" s="9" t="s">
        <v>5987</v>
      </c>
      <c r="I63" s="371">
        <v>2.0</v>
      </c>
      <c r="J63" s="9"/>
    </row>
    <row r="64" ht="15.0" customHeight="1">
      <c r="A64" s="9" t="s">
        <v>5434</v>
      </c>
      <c r="B64" s="399">
        <v>21.0</v>
      </c>
      <c r="C64" s="400">
        <v>21.0</v>
      </c>
      <c r="D64" s="344"/>
      <c r="E64" s="345"/>
      <c r="F64" s="344"/>
      <c r="G64" s="370">
        <v>63.0</v>
      </c>
      <c r="H64" s="9" t="s">
        <v>5479</v>
      </c>
      <c r="I64" s="371">
        <v>2.0</v>
      </c>
      <c r="J64" s="9"/>
    </row>
    <row r="65" ht="15.0" customHeight="1">
      <c r="A65" s="9" t="s">
        <v>5469</v>
      </c>
      <c r="B65" s="399">
        <v>27.0</v>
      </c>
      <c r="C65" s="400">
        <v>27.0</v>
      </c>
      <c r="D65" s="344"/>
      <c r="E65" s="345"/>
      <c r="F65" s="344"/>
      <c r="G65" s="370">
        <v>64.0</v>
      </c>
      <c r="H65" s="9" t="s">
        <v>3109</v>
      </c>
      <c r="I65" s="371">
        <v>0.0</v>
      </c>
      <c r="J65" s="9"/>
    </row>
    <row r="66" ht="15.0" customHeight="1">
      <c r="A66" s="9" t="s">
        <v>5408</v>
      </c>
      <c r="B66" s="399">
        <v>32.0</v>
      </c>
      <c r="C66" s="400">
        <v>32.0</v>
      </c>
      <c r="D66" s="344"/>
      <c r="E66" s="345"/>
      <c r="F66" s="344"/>
      <c r="G66" s="370">
        <v>65.0</v>
      </c>
      <c r="H66" s="9" t="s">
        <v>5452</v>
      </c>
      <c r="I66" s="371">
        <v>2.0</v>
      </c>
      <c r="J66" s="9"/>
    </row>
    <row r="67" ht="15.0" customHeight="1">
      <c r="A67" s="9" t="s">
        <v>5420</v>
      </c>
      <c r="B67" s="399">
        <v>42.0</v>
      </c>
      <c r="C67" s="400">
        <v>42.0</v>
      </c>
      <c r="D67" s="344"/>
      <c r="E67" s="345"/>
      <c r="F67" s="344"/>
      <c r="G67" s="370">
        <v>66.0</v>
      </c>
      <c r="H67" s="9" t="s">
        <v>3083</v>
      </c>
      <c r="I67" s="371">
        <v>2.0</v>
      </c>
    </row>
    <row r="68" ht="15.0" customHeight="1">
      <c r="A68" s="9" t="s">
        <v>5467</v>
      </c>
      <c r="B68" s="399">
        <v>44.0</v>
      </c>
      <c r="C68" s="400">
        <v>44.0</v>
      </c>
      <c r="D68" s="344"/>
      <c r="E68" s="345"/>
      <c r="F68" s="344"/>
      <c r="G68" s="370">
        <v>67.0</v>
      </c>
      <c r="H68" s="9" t="s">
        <v>5952</v>
      </c>
      <c r="I68" s="371">
        <v>2.0</v>
      </c>
      <c r="J68" s="9"/>
    </row>
    <row r="69" ht="15.0" customHeight="1">
      <c r="A69" s="9" t="s">
        <v>5382</v>
      </c>
      <c r="B69" s="399">
        <v>45.0</v>
      </c>
      <c r="C69" s="400">
        <v>45.0</v>
      </c>
      <c r="D69" s="344"/>
      <c r="E69" s="345"/>
      <c r="F69" s="344"/>
      <c r="G69" s="370">
        <v>68.0</v>
      </c>
      <c r="H69" s="9" t="s">
        <v>5965</v>
      </c>
      <c r="I69" s="371">
        <v>2.0</v>
      </c>
      <c r="J69" s="9"/>
    </row>
    <row r="70" ht="15.0" customHeight="1">
      <c r="A70" s="9" t="s">
        <v>5470</v>
      </c>
      <c r="B70" s="399">
        <v>48.0</v>
      </c>
      <c r="C70" s="400">
        <v>48.0</v>
      </c>
      <c r="D70" s="344"/>
      <c r="E70" s="345"/>
      <c r="F70" s="344"/>
      <c r="G70" s="370">
        <v>69.0</v>
      </c>
      <c r="H70" s="393" t="s">
        <v>5645</v>
      </c>
      <c r="I70" s="408">
        <v>2.0</v>
      </c>
      <c r="J70" s="393"/>
    </row>
    <row r="71" ht="15.0" customHeight="1">
      <c r="A71" s="9" t="s">
        <v>5414</v>
      </c>
      <c r="B71" s="399">
        <v>49.0</v>
      </c>
      <c r="C71" s="400">
        <v>49.0</v>
      </c>
      <c r="D71" s="344"/>
      <c r="E71" s="345"/>
      <c r="F71" s="344"/>
      <c r="G71" s="370"/>
      <c r="H71" s="409" t="s">
        <v>5493</v>
      </c>
      <c r="I71" s="344">
        <f>SUM(I2:I70)</f>
        <v>111</v>
      </c>
      <c r="J71" s="3"/>
    </row>
    <row r="72" ht="15.0" customHeight="1">
      <c r="A72" s="9" t="s">
        <v>5962</v>
      </c>
      <c r="B72" s="399">
        <v>55.0</v>
      </c>
      <c r="C72" s="400">
        <v>55.0</v>
      </c>
      <c r="D72" s="344"/>
      <c r="E72" s="345"/>
      <c r="F72" s="344"/>
      <c r="G72" s="370"/>
      <c r="H72" s="38" t="s">
        <v>5497</v>
      </c>
      <c r="I72" s="344">
        <f>SUM(I71-((2*5)+(2*5)))</f>
        <v>91</v>
      </c>
      <c r="J72" s="3"/>
    </row>
    <row r="73" ht="15.0" customHeight="1">
      <c r="A73" s="9" t="s">
        <v>5675</v>
      </c>
      <c r="B73" s="399">
        <v>67.0</v>
      </c>
      <c r="C73" s="400"/>
      <c r="D73" s="344"/>
      <c r="E73" s="345"/>
      <c r="F73" s="344"/>
      <c r="G73" s="370"/>
    </row>
    <row r="74" ht="15.0" customHeight="1">
      <c r="A74" s="9" t="s">
        <v>5486</v>
      </c>
      <c r="B74" s="399">
        <v>87.0</v>
      </c>
      <c r="C74" s="400">
        <v>87.0</v>
      </c>
      <c r="D74" s="344"/>
      <c r="E74" s="345"/>
      <c r="F74" s="344"/>
      <c r="G74" s="382"/>
    </row>
    <row r="75" ht="15.0" customHeight="1">
      <c r="A75" s="9" t="s">
        <v>5462</v>
      </c>
      <c r="B75" s="399">
        <v>88.0</v>
      </c>
      <c r="C75" s="400">
        <v>88.0</v>
      </c>
      <c r="D75" s="344"/>
      <c r="E75" s="345"/>
      <c r="F75" s="344"/>
      <c r="G75" s="382"/>
      <c r="I75" s="344"/>
      <c r="J75" s="3"/>
    </row>
    <row r="76" ht="15.0" customHeight="1">
      <c r="A76" s="9" t="s">
        <v>2108</v>
      </c>
      <c r="B76" s="399">
        <v>90.0</v>
      </c>
      <c r="C76" s="400">
        <v>90.0</v>
      </c>
      <c r="D76" s="344"/>
      <c r="E76" s="345"/>
      <c r="F76" s="344"/>
      <c r="G76" s="382"/>
      <c r="H76" s="9"/>
      <c r="I76" s="344"/>
      <c r="J76" s="3"/>
    </row>
    <row r="77" ht="15.0" customHeight="1">
      <c r="A77" s="9" t="s">
        <v>5752</v>
      </c>
      <c r="B77" s="399">
        <v>91.0</v>
      </c>
      <c r="C77" s="400">
        <v>91.0</v>
      </c>
      <c r="D77" s="344"/>
      <c r="E77" s="345"/>
      <c r="F77" s="344"/>
      <c r="G77" s="382"/>
      <c r="I77" s="344"/>
      <c r="J77" s="3"/>
    </row>
    <row r="78" ht="15.0" customHeight="1">
      <c r="A78" s="9" t="s">
        <v>5473</v>
      </c>
      <c r="B78" s="399">
        <v>94.0</v>
      </c>
      <c r="C78" s="400"/>
      <c r="D78" s="344"/>
      <c r="E78" s="345"/>
      <c r="F78" s="344"/>
      <c r="G78" s="382"/>
      <c r="H78" s="3"/>
      <c r="I78" s="344"/>
      <c r="J78" s="3"/>
    </row>
    <row r="79" ht="15.0" customHeight="1">
      <c r="A79" s="9" t="s">
        <v>5964</v>
      </c>
      <c r="B79" s="399"/>
      <c r="C79" s="400">
        <v>94.0</v>
      </c>
      <c r="D79" s="344"/>
      <c r="E79" s="345"/>
      <c r="F79" s="344"/>
      <c r="G79" s="382"/>
      <c r="H79" s="3"/>
      <c r="I79" s="344"/>
      <c r="J79" s="3"/>
    </row>
    <row r="80" ht="15.0" customHeight="1">
      <c r="A80" s="9" t="s">
        <v>5952</v>
      </c>
      <c r="B80" s="399"/>
      <c r="C80" s="400">
        <v>98.0</v>
      </c>
      <c r="D80" s="344"/>
      <c r="E80" s="345"/>
      <c r="F80" s="344"/>
      <c r="G80" s="382"/>
      <c r="H80" s="3"/>
      <c r="I80" s="344"/>
      <c r="J80" s="3"/>
    </row>
    <row r="81" ht="15.0" customHeight="1">
      <c r="A81" s="9" t="s">
        <v>5398</v>
      </c>
      <c r="B81" s="399">
        <v>100.0</v>
      </c>
      <c r="C81" s="400">
        <v>100.0</v>
      </c>
      <c r="D81" s="344"/>
      <c r="E81" s="345"/>
      <c r="F81" s="344"/>
      <c r="G81" s="382"/>
      <c r="H81" s="3"/>
      <c r="I81" s="344"/>
      <c r="J81" s="3"/>
    </row>
    <row r="82" ht="15.0" customHeight="1">
      <c r="A82" s="9" t="s">
        <v>5964</v>
      </c>
      <c r="B82" s="399" t="s">
        <v>5966</v>
      </c>
      <c r="C82" s="400"/>
      <c r="D82" s="344"/>
      <c r="E82" s="345"/>
      <c r="F82" s="344"/>
      <c r="G82" s="382"/>
      <c r="H82" s="3"/>
      <c r="I82" s="344"/>
      <c r="J82" s="3"/>
    </row>
    <row r="83" ht="15.0" customHeight="1">
      <c r="A83" s="9" t="s">
        <v>5561</v>
      </c>
      <c r="B83" s="399" t="s">
        <v>5577</v>
      </c>
      <c r="C83" s="400"/>
      <c r="D83" s="344"/>
      <c r="E83" s="345"/>
      <c r="F83" s="344"/>
      <c r="G83" s="382"/>
      <c r="H83" s="3"/>
      <c r="I83" s="344"/>
      <c r="J83" s="3"/>
    </row>
    <row r="84" ht="15.0" customHeight="1">
      <c r="A84" s="9" t="s">
        <v>5952</v>
      </c>
      <c r="B84" s="399" t="s">
        <v>5967</v>
      </c>
      <c r="C84" s="400"/>
      <c r="D84" s="344"/>
      <c r="E84" s="345"/>
      <c r="F84" s="344"/>
      <c r="G84" s="382"/>
      <c r="H84" s="3"/>
      <c r="I84" s="344"/>
      <c r="J84" s="3"/>
    </row>
    <row r="85" ht="15.0" customHeight="1">
      <c r="A85" s="9" t="s">
        <v>5555</v>
      </c>
      <c r="B85" s="399" t="s">
        <v>5578</v>
      </c>
      <c r="C85" s="400"/>
      <c r="D85" s="344"/>
      <c r="E85" s="345"/>
      <c r="F85" s="344"/>
      <c r="G85" s="382"/>
      <c r="H85" s="3"/>
      <c r="I85" s="344"/>
      <c r="J85" s="3"/>
    </row>
    <row r="86" ht="15.0" customHeight="1">
      <c r="A86" s="9" t="s">
        <v>5955</v>
      </c>
      <c r="B86" s="399" t="s">
        <v>6021</v>
      </c>
      <c r="C86" s="400"/>
      <c r="D86" s="344"/>
      <c r="E86" s="345"/>
      <c r="F86" s="344"/>
      <c r="G86" s="382"/>
      <c r="H86" s="3"/>
      <c r="I86" s="344"/>
      <c r="J86" s="3"/>
    </row>
  </sheetData>
  <mergeCells count="4">
    <mergeCell ref="A2:C2"/>
    <mergeCell ref="A24:C24"/>
    <mergeCell ref="A42:C42"/>
    <mergeCell ref="A53:C53"/>
  </mergeCells>
  <conditionalFormatting sqref="B3:C21">
    <cfRule type="containsBlanks" dxfId="0" priority="1">
      <formula>LEN(TRIM(B3))=0</formula>
    </cfRule>
  </conditionalFormatting>
  <conditionalFormatting sqref="B3:C21">
    <cfRule type="cellIs" dxfId="1" priority="2" operator="lessThanOrEqual">
      <formula>25</formula>
    </cfRule>
  </conditionalFormatting>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5" t="s">
        <v>4965</v>
      </c>
      <c r="B1" s="342" t="s">
        <v>5357</v>
      </c>
      <c r="C1" s="343" t="s">
        <v>5359</v>
      </c>
      <c r="D1" s="344"/>
      <c r="E1" s="345"/>
      <c r="F1" s="344"/>
      <c r="G1" s="3"/>
      <c r="H1" s="342" t="s">
        <v>5363</v>
      </c>
      <c r="I1" s="342" t="s">
        <v>5364</v>
      </c>
      <c r="J1" s="342" t="s">
        <v>5365</v>
      </c>
    </row>
    <row r="2" ht="19.5" customHeight="1">
      <c r="A2" s="346" t="s">
        <v>5366</v>
      </c>
      <c r="B2" s="48"/>
      <c r="C2" s="48"/>
      <c r="D2" s="344"/>
      <c r="E2" s="345"/>
      <c r="F2" s="344"/>
      <c r="G2" s="370">
        <v>1.0</v>
      </c>
      <c r="H2" s="9" t="s">
        <v>6122</v>
      </c>
      <c r="I2" s="371">
        <v>0.0</v>
      </c>
      <c r="J2" s="9" t="s">
        <v>5392</v>
      </c>
    </row>
    <row r="3" ht="15.0" customHeight="1">
      <c r="A3" s="357" t="s">
        <v>6122</v>
      </c>
      <c r="B3" s="353"/>
      <c r="C3" s="353">
        <v>0.0</v>
      </c>
      <c r="D3" s="344"/>
      <c r="E3" s="345"/>
      <c r="F3" s="371"/>
      <c r="G3" s="370">
        <v>2.0</v>
      </c>
      <c r="H3" s="9" t="s">
        <v>5382</v>
      </c>
      <c r="I3" s="371">
        <v>2.0</v>
      </c>
      <c r="J3" s="9" t="s">
        <v>5369</v>
      </c>
    </row>
    <row r="4" ht="15.0" customHeight="1">
      <c r="A4" s="357" t="s">
        <v>732</v>
      </c>
      <c r="B4" s="353">
        <v>0.0</v>
      </c>
      <c r="C4" s="353">
        <v>0.0</v>
      </c>
      <c r="D4" s="344"/>
      <c r="E4" s="345"/>
      <c r="F4" s="371"/>
      <c r="G4" s="370">
        <v>3.0</v>
      </c>
      <c r="H4" s="9" t="s">
        <v>2330</v>
      </c>
      <c r="I4" s="371">
        <v>2.0</v>
      </c>
      <c r="J4" s="9" t="s">
        <v>5402</v>
      </c>
    </row>
    <row r="5" ht="15.0" customHeight="1">
      <c r="A5" s="9" t="s">
        <v>5735</v>
      </c>
      <c r="B5" s="352">
        <v>0.0</v>
      </c>
      <c r="C5" s="353">
        <v>0.0</v>
      </c>
      <c r="D5" s="344"/>
      <c r="E5" s="345"/>
      <c r="F5" s="371"/>
      <c r="G5" s="370">
        <v>4.0</v>
      </c>
      <c r="H5" s="9" t="s">
        <v>3980</v>
      </c>
      <c r="I5" s="371">
        <v>2.0</v>
      </c>
      <c r="J5" s="9" t="s">
        <v>5369</v>
      </c>
    </row>
    <row r="6" ht="15.0" customHeight="1">
      <c r="A6" s="9" t="s">
        <v>2526</v>
      </c>
      <c r="B6" s="352">
        <v>0.0</v>
      </c>
      <c r="C6" s="353">
        <v>0.0</v>
      </c>
      <c r="D6" s="344"/>
      <c r="E6" s="345"/>
      <c r="F6" s="344"/>
      <c r="G6" s="370">
        <v>5.0</v>
      </c>
      <c r="H6" s="9" t="s">
        <v>5951</v>
      </c>
      <c r="I6" s="371">
        <v>1.0</v>
      </c>
      <c r="J6" s="9" t="s">
        <v>5366</v>
      </c>
    </row>
    <row r="7" ht="15.0" customHeight="1">
      <c r="A7" s="9" t="s">
        <v>2161</v>
      </c>
      <c r="B7" s="352">
        <v>0.0</v>
      </c>
      <c r="C7" s="353">
        <v>0.0</v>
      </c>
      <c r="D7" s="344"/>
      <c r="E7" s="345"/>
      <c r="F7" s="344"/>
      <c r="G7" s="370">
        <v>6.0</v>
      </c>
      <c r="H7" s="9" t="s">
        <v>6027</v>
      </c>
      <c r="I7" s="371">
        <v>0.0</v>
      </c>
      <c r="J7" s="9" t="s">
        <v>5392</v>
      </c>
    </row>
    <row r="8" ht="15.0" customHeight="1">
      <c r="A8" s="9" t="s">
        <v>957</v>
      </c>
      <c r="B8" s="352">
        <v>0.0</v>
      </c>
      <c r="C8" s="353">
        <v>0.0</v>
      </c>
      <c r="D8" s="344"/>
      <c r="E8" s="345"/>
      <c r="F8" s="344"/>
      <c r="G8" s="370">
        <v>7.0</v>
      </c>
      <c r="H8" s="9" t="s">
        <v>5921</v>
      </c>
      <c r="I8" s="371">
        <v>2.0</v>
      </c>
      <c r="J8" s="9" t="s">
        <v>5369</v>
      </c>
    </row>
    <row r="9" ht="15.0" customHeight="1">
      <c r="A9" s="9" t="s">
        <v>3109</v>
      </c>
      <c r="B9" s="352">
        <v>7.0</v>
      </c>
      <c r="C9" s="353">
        <v>7.0</v>
      </c>
      <c r="D9" s="344"/>
      <c r="E9" s="345"/>
      <c r="F9" s="344"/>
      <c r="G9" s="370">
        <v>8.0</v>
      </c>
      <c r="H9" s="9" t="s">
        <v>5398</v>
      </c>
      <c r="I9" s="371">
        <v>2.0</v>
      </c>
      <c r="J9" s="9" t="s">
        <v>5369</v>
      </c>
    </row>
    <row r="10" ht="15.0" customHeight="1">
      <c r="A10" s="9" t="s">
        <v>5992</v>
      </c>
      <c r="B10" s="352">
        <v>11.0</v>
      </c>
      <c r="C10" s="353">
        <v>11.0</v>
      </c>
      <c r="D10" s="344"/>
      <c r="E10" s="345"/>
      <c r="F10" s="344"/>
      <c r="G10" s="370">
        <v>9.0</v>
      </c>
      <c r="H10" s="9" t="s">
        <v>5955</v>
      </c>
      <c r="I10" s="371">
        <v>2.0</v>
      </c>
      <c r="J10" s="9" t="s">
        <v>5369</v>
      </c>
    </row>
    <row r="11" ht="15.0" customHeight="1">
      <c r="A11" s="9" t="s">
        <v>5924</v>
      </c>
      <c r="B11" s="352">
        <v>21.0</v>
      </c>
      <c r="C11" s="353">
        <v>21.0</v>
      </c>
      <c r="D11" s="344"/>
      <c r="E11" s="345"/>
      <c r="F11" s="344"/>
      <c r="G11" s="370">
        <v>10.0</v>
      </c>
      <c r="H11" s="9" t="s">
        <v>5408</v>
      </c>
      <c r="I11" s="371">
        <v>2.0</v>
      </c>
      <c r="J11" s="9" t="s">
        <v>5369</v>
      </c>
    </row>
    <row r="12" ht="15.0" customHeight="1">
      <c r="A12" s="9" t="s">
        <v>6027</v>
      </c>
      <c r="B12" s="352">
        <v>25.0</v>
      </c>
      <c r="C12" s="353">
        <v>25.0</v>
      </c>
      <c r="D12" s="344"/>
      <c r="E12" s="345"/>
      <c r="F12" s="344"/>
      <c r="G12" s="370">
        <v>11.0</v>
      </c>
      <c r="H12" s="9" t="s">
        <v>5735</v>
      </c>
      <c r="I12" s="371">
        <v>0.0</v>
      </c>
      <c r="J12" s="9" t="s">
        <v>5392</v>
      </c>
    </row>
    <row r="13" ht="15.0" customHeight="1">
      <c r="A13" s="9" t="s">
        <v>6125</v>
      </c>
      <c r="B13" s="352">
        <v>31.0</v>
      </c>
      <c r="C13" s="353">
        <v>31.0</v>
      </c>
      <c r="D13" s="344"/>
      <c r="E13" s="345"/>
      <c r="F13" s="344"/>
      <c r="G13" s="370">
        <v>12.0</v>
      </c>
      <c r="H13" s="9" t="s">
        <v>6001</v>
      </c>
      <c r="I13" s="371">
        <v>2.0</v>
      </c>
      <c r="J13" s="9" t="s">
        <v>5369</v>
      </c>
    </row>
    <row r="14" ht="15.0" customHeight="1">
      <c r="A14" s="9" t="s">
        <v>5752</v>
      </c>
      <c r="B14" s="352">
        <v>35.0</v>
      </c>
      <c r="C14" s="353">
        <v>35.0</v>
      </c>
      <c r="D14" s="344"/>
      <c r="E14" s="345"/>
      <c r="F14" s="344"/>
      <c r="G14" s="370">
        <v>13.0</v>
      </c>
      <c r="H14" s="9" t="s">
        <v>6003</v>
      </c>
      <c r="I14" s="371">
        <v>2.0</v>
      </c>
      <c r="J14" s="9" t="s">
        <v>5402</v>
      </c>
    </row>
    <row r="15" ht="15.0" customHeight="1">
      <c r="A15" s="9" t="s">
        <v>6002</v>
      </c>
      <c r="B15" s="352">
        <v>39.0</v>
      </c>
      <c r="C15" s="353">
        <v>39.0</v>
      </c>
      <c r="D15" s="344"/>
      <c r="E15" s="345"/>
      <c r="F15" s="344"/>
      <c r="G15" s="370">
        <v>14.0</v>
      </c>
      <c r="H15" s="9" t="s">
        <v>6005</v>
      </c>
      <c r="I15" s="371">
        <v>2.0</v>
      </c>
      <c r="J15" s="9" t="s">
        <v>5411</v>
      </c>
    </row>
    <row r="16" ht="15.0" customHeight="1">
      <c r="A16" s="9" t="s">
        <v>5951</v>
      </c>
      <c r="B16" s="352">
        <v>45.0</v>
      </c>
      <c r="C16" s="353">
        <v>45.0</v>
      </c>
      <c r="D16" s="344"/>
      <c r="E16" s="345"/>
      <c r="F16" s="344"/>
      <c r="G16" s="370">
        <v>15.0</v>
      </c>
      <c r="H16" s="9" t="s">
        <v>6125</v>
      </c>
      <c r="I16" s="371">
        <v>1.0</v>
      </c>
      <c r="J16" s="9" t="s">
        <v>5366</v>
      </c>
    </row>
    <row r="17" ht="15.0" customHeight="1">
      <c r="A17" s="9" t="s">
        <v>5416</v>
      </c>
      <c r="B17" s="352">
        <v>49.0</v>
      </c>
      <c r="C17" s="353">
        <v>49.0</v>
      </c>
      <c r="D17" s="344"/>
      <c r="E17" s="345"/>
      <c r="F17" s="344"/>
      <c r="G17" s="370">
        <v>16.0</v>
      </c>
      <c r="H17" s="9" t="s">
        <v>5414</v>
      </c>
      <c r="I17" s="371">
        <v>2.0</v>
      </c>
      <c r="J17" s="9" t="s">
        <v>5369</v>
      </c>
    </row>
    <row r="18" ht="15.0" customHeight="1">
      <c r="A18" s="9" t="s">
        <v>5645</v>
      </c>
      <c r="B18" s="352">
        <v>54.0</v>
      </c>
      <c r="C18" s="353">
        <v>54.0</v>
      </c>
      <c r="D18" s="344"/>
      <c r="E18" s="345"/>
      <c r="F18" s="344"/>
      <c r="G18" s="370">
        <v>17.0</v>
      </c>
      <c r="H18" s="9" t="s">
        <v>5420</v>
      </c>
      <c r="I18" s="371">
        <v>2.0</v>
      </c>
      <c r="J18" s="9" t="s">
        <v>5369</v>
      </c>
    </row>
    <row r="19" ht="15.0" customHeight="1">
      <c r="A19" s="9" t="s">
        <v>6010</v>
      </c>
      <c r="B19" s="352">
        <v>60.0</v>
      </c>
      <c r="C19" s="353">
        <v>60.0</v>
      </c>
      <c r="D19" s="344"/>
      <c r="E19" s="345"/>
      <c r="F19" s="344"/>
      <c r="G19" s="370">
        <v>18.0</v>
      </c>
      <c r="H19" s="9" t="s">
        <v>5980</v>
      </c>
      <c r="I19" s="371">
        <v>2.0</v>
      </c>
      <c r="J19" s="9" t="s">
        <v>5402</v>
      </c>
    </row>
    <row r="20" ht="15.0" customHeight="1">
      <c r="A20" s="9" t="s">
        <v>6008</v>
      </c>
      <c r="B20" s="352">
        <v>64.0</v>
      </c>
      <c r="C20" s="353">
        <v>64.0</v>
      </c>
      <c r="D20" s="344"/>
      <c r="E20" s="345"/>
      <c r="F20" s="344"/>
      <c r="G20" s="370">
        <v>19.0</v>
      </c>
      <c r="H20" s="9" t="s">
        <v>6109</v>
      </c>
      <c r="I20" s="371">
        <v>2.0</v>
      </c>
      <c r="J20" s="9" t="s">
        <v>5402</v>
      </c>
    </row>
    <row r="21" ht="15.0" customHeight="1">
      <c r="A21" s="9" t="s">
        <v>5978</v>
      </c>
      <c r="B21" s="352">
        <v>70.0</v>
      </c>
      <c r="C21" s="353">
        <v>70.0</v>
      </c>
      <c r="D21" s="344"/>
      <c r="E21" s="345"/>
      <c r="F21" s="344"/>
      <c r="G21" s="370">
        <v>20.0</v>
      </c>
      <c r="H21" s="9" t="s">
        <v>5752</v>
      </c>
      <c r="I21" s="371">
        <v>1.0</v>
      </c>
      <c r="J21" s="9" t="s">
        <v>5366</v>
      </c>
    </row>
    <row r="22" ht="15.0" customHeight="1">
      <c r="A22" s="9" t="s">
        <v>6149</v>
      </c>
      <c r="B22" s="352">
        <v>74.0</v>
      </c>
      <c r="C22" s="353">
        <v>74.0</v>
      </c>
      <c r="D22" s="344"/>
      <c r="E22" s="345"/>
      <c r="F22" s="344"/>
      <c r="G22" s="370">
        <v>21.0</v>
      </c>
      <c r="H22" s="9" t="s">
        <v>5434</v>
      </c>
      <c r="I22" s="371">
        <v>2.0</v>
      </c>
      <c r="J22" s="9" t="s">
        <v>5369</v>
      </c>
    </row>
    <row r="23" ht="19.5" customHeight="1">
      <c r="D23" s="358"/>
      <c r="E23" s="345"/>
      <c r="F23" s="344"/>
      <c r="G23" s="370">
        <v>22.0</v>
      </c>
      <c r="H23" s="9" t="s">
        <v>5540</v>
      </c>
      <c r="I23" s="371">
        <v>2.0</v>
      </c>
      <c r="J23" s="9" t="s">
        <v>5369</v>
      </c>
    </row>
    <row r="24" ht="15.0" customHeight="1">
      <c r="A24" s="403" t="s">
        <v>6150</v>
      </c>
      <c r="B24" s="48"/>
      <c r="C24" s="48"/>
      <c r="D24" s="344"/>
      <c r="E24" s="345"/>
      <c r="F24" s="344"/>
      <c r="G24" s="370">
        <v>23.0</v>
      </c>
      <c r="H24" s="9" t="s">
        <v>2526</v>
      </c>
      <c r="I24" s="371">
        <v>0.0</v>
      </c>
      <c r="J24" s="9" t="s">
        <v>5392</v>
      </c>
    </row>
    <row r="25" ht="15.0" customHeight="1">
      <c r="A25" s="38" t="s">
        <v>5452</v>
      </c>
      <c r="B25" s="405">
        <v>31.0</v>
      </c>
      <c r="C25" s="406">
        <v>31.0</v>
      </c>
      <c r="D25" s="344"/>
      <c r="E25" s="345"/>
      <c r="F25" s="344"/>
      <c r="G25" s="370">
        <v>24.0</v>
      </c>
      <c r="H25" s="9" t="s">
        <v>5403</v>
      </c>
      <c r="I25" s="371">
        <v>2.0</v>
      </c>
      <c r="J25" s="9" t="s">
        <v>5369</v>
      </c>
    </row>
    <row r="26" ht="15.0" customHeight="1">
      <c r="A26" s="38" t="s">
        <v>5463</v>
      </c>
      <c r="B26" s="407">
        <v>46.0</v>
      </c>
      <c r="C26" s="38">
        <v>46.0</v>
      </c>
      <c r="D26" s="344"/>
      <c r="E26" s="345"/>
      <c r="F26" s="344"/>
      <c r="G26" s="370">
        <v>25.0</v>
      </c>
      <c r="H26" s="9" t="s">
        <v>1507</v>
      </c>
      <c r="I26" s="371">
        <v>2.0</v>
      </c>
      <c r="J26" s="9" t="s">
        <v>5402</v>
      </c>
    </row>
    <row r="27" ht="15.0" customHeight="1">
      <c r="D27" s="344"/>
      <c r="E27" s="345"/>
      <c r="F27" s="344"/>
      <c r="G27" s="370">
        <v>26.0</v>
      </c>
      <c r="H27" s="9" t="s">
        <v>5447</v>
      </c>
      <c r="I27" s="371">
        <v>2.0</v>
      </c>
      <c r="J27" s="9" t="s">
        <v>5369</v>
      </c>
    </row>
    <row r="28" ht="15.0" customHeight="1">
      <c r="A28" s="346" t="s">
        <v>5426</v>
      </c>
      <c r="B28" s="48"/>
      <c r="C28" s="48"/>
      <c r="D28" s="344"/>
      <c r="E28" s="345"/>
      <c r="F28" s="344"/>
      <c r="G28" s="370">
        <v>27.0</v>
      </c>
      <c r="H28" s="9" t="s">
        <v>6008</v>
      </c>
      <c r="I28" s="371">
        <v>1.0</v>
      </c>
      <c r="J28" s="9" t="s">
        <v>5366</v>
      </c>
    </row>
    <row r="29" ht="15.0" customHeight="1">
      <c r="A29" s="396" t="s">
        <v>2330</v>
      </c>
      <c r="B29" s="349">
        <v>0.0</v>
      </c>
      <c r="C29" s="350">
        <v>0.0</v>
      </c>
      <c r="D29" s="344"/>
      <c r="E29" s="345"/>
      <c r="F29" s="344"/>
      <c r="G29" s="370">
        <v>28.0</v>
      </c>
      <c r="H29" s="9" t="s">
        <v>6010</v>
      </c>
      <c r="I29" s="371">
        <v>1.0</v>
      </c>
      <c r="J29" s="9" t="s">
        <v>5366</v>
      </c>
    </row>
    <row r="30" ht="15.0" customHeight="1">
      <c r="A30" s="9" t="s">
        <v>6003</v>
      </c>
      <c r="B30" s="352">
        <v>0.0</v>
      </c>
      <c r="C30" s="353">
        <v>0.0</v>
      </c>
      <c r="D30" s="344"/>
      <c r="E30" s="345"/>
      <c r="F30" s="344"/>
      <c r="G30" s="370">
        <v>29.0</v>
      </c>
      <c r="H30" s="9" t="s">
        <v>5542</v>
      </c>
      <c r="I30" s="371">
        <v>2.0</v>
      </c>
      <c r="J30" s="9" t="s">
        <v>5369</v>
      </c>
    </row>
    <row r="31" ht="15.0" customHeight="1">
      <c r="A31" s="9" t="s">
        <v>5980</v>
      </c>
      <c r="B31" s="352">
        <v>0.0</v>
      </c>
      <c r="C31" s="353">
        <v>0.0</v>
      </c>
      <c r="D31" s="344"/>
      <c r="E31" s="345"/>
      <c r="F31" s="344"/>
      <c r="G31" s="370">
        <v>30.0</v>
      </c>
      <c r="H31" s="9" t="s">
        <v>5412</v>
      </c>
      <c r="I31" s="371">
        <v>2.0</v>
      </c>
      <c r="J31" s="9" t="s">
        <v>5369</v>
      </c>
    </row>
    <row r="32" ht="15.0" customHeight="1">
      <c r="A32" s="9" t="s">
        <v>6109</v>
      </c>
      <c r="B32" s="352">
        <v>0.0</v>
      </c>
      <c r="C32" s="353">
        <v>0.0</v>
      </c>
      <c r="D32" s="344"/>
      <c r="E32" s="345"/>
      <c r="F32" s="344"/>
      <c r="G32" s="370">
        <v>31.0</v>
      </c>
      <c r="H32" s="9" t="s">
        <v>6146</v>
      </c>
      <c r="I32" s="371">
        <v>2.0</v>
      </c>
      <c r="J32" s="9" t="s">
        <v>5402</v>
      </c>
    </row>
    <row r="33" ht="15.0" customHeight="1">
      <c r="A33" s="9" t="s">
        <v>1507</v>
      </c>
      <c r="B33" s="352">
        <v>0.0</v>
      </c>
      <c r="C33" s="353">
        <v>0.0</v>
      </c>
      <c r="D33" s="344"/>
      <c r="E33" s="345"/>
      <c r="F33" s="344"/>
      <c r="G33" s="370">
        <v>32.0</v>
      </c>
      <c r="H33" s="9" t="s">
        <v>5518</v>
      </c>
      <c r="I33" s="371">
        <v>2.0</v>
      </c>
      <c r="J33" s="9" t="s">
        <v>5411</v>
      </c>
    </row>
    <row r="34" ht="15.0" customHeight="1">
      <c r="A34" s="9" t="s">
        <v>6146</v>
      </c>
      <c r="B34" s="352">
        <v>0.0</v>
      </c>
      <c r="C34" s="353">
        <v>0.0</v>
      </c>
      <c r="D34" s="344"/>
      <c r="E34" s="345"/>
      <c r="F34" s="344"/>
      <c r="G34" s="370">
        <v>33.0</v>
      </c>
      <c r="H34" s="9" t="s">
        <v>5416</v>
      </c>
      <c r="I34" s="371">
        <v>1.0</v>
      </c>
      <c r="J34" s="9" t="s">
        <v>5366</v>
      </c>
    </row>
    <row r="35" ht="15.0" customHeight="1">
      <c r="A35" s="9" t="s">
        <v>5400</v>
      </c>
      <c r="B35" s="352">
        <v>0.0</v>
      </c>
      <c r="C35" s="353">
        <v>0.0</v>
      </c>
      <c r="D35" s="344"/>
      <c r="E35" s="345"/>
      <c r="F35" s="344"/>
      <c r="G35" s="370">
        <v>34.0</v>
      </c>
      <c r="H35" s="9" t="s">
        <v>5400</v>
      </c>
      <c r="I35" s="371">
        <v>2.0</v>
      </c>
      <c r="J35" s="9" t="s">
        <v>5402</v>
      </c>
    </row>
    <row r="36" ht="15.0" customHeight="1">
      <c r="A36" s="9" t="s">
        <v>5764</v>
      </c>
      <c r="B36" s="352">
        <v>0.0</v>
      </c>
      <c r="C36" s="353">
        <v>0.0</v>
      </c>
      <c r="D36" s="344"/>
      <c r="E36" s="345"/>
      <c r="F36" s="344"/>
      <c r="G36" s="370">
        <v>35.0</v>
      </c>
      <c r="H36" s="9" t="s">
        <v>5405</v>
      </c>
      <c r="I36" s="371">
        <v>2.0</v>
      </c>
      <c r="J36" s="9" t="s">
        <v>5411</v>
      </c>
    </row>
    <row r="37" ht="15.0" customHeight="1">
      <c r="A37" s="9" t="s">
        <v>5956</v>
      </c>
      <c r="B37" s="352"/>
      <c r="C37" s="353">
        <v>0.0</v>
      </c>
      <c r="D37" s="344"/>
      <c r="E37" s="345"/>
      <c r="F37" s="344"/>
      <c r="G37" s="370">
        <v>36.0</v>
      </c>
      <c r="H37" s="9" t="s">
        <v>5762</v>
      </c>
      <c r="I37" s="371">
        <v>2.0</v>
      </c>
      <c r="J37" s="9" t="s">
        <v>5411</v>
      </c>
    </row>
    <row r="38" ht="15.0" customHeight="1">
      <c r="A38" s="9" t="s">
        <v>1519</v>
      </c>
      <c r="B38" s="352">
        <v>0.0</v>
      </c>
      <c r="C38" s="353">
        <v>0.0</v>
      </c>
      <c r="D38" s="344"/>
      <c r="E38" s="345"/>
      <c r="F38" s="344"/>
      <c r="G38" s="370">
        <v>37.0</v>
      </c>
      <c r="H38" s="9" t="s">
        <v>5978</v>
      </c>
      <c r="I38" s="371">
        <v>1.0</v>
      </c>
      <c r="J38" s="9" t="s">
        <v>5366</v>
      </c>
    </row>
    <row r="39" ht="19.5" customHeight="1">
      <c r="A39" s="9" t="s">
        <v>738</v>
      </c>
      <c r="B39" s="352">
        <v>0.0</v>
      </c>
      <c r="C39" s="353">
        <v>0.0</v>
      </c>
      <c r="D39" s="344"/>
      <c r="E39" s="345"/>
      <c r="F39" s="344"/>
      <c r="G39" s="370">
        <v>38.0</v>
      </c>
      <c r="H39" s="9" t="s">
        <v>5764</v>
      </c>
      <c r="I39" s="371">
        <v>2.0</v>
      </c>
      <c r="J39" s="9" t="s">
        <v>5411</v>
      </c>
    </row>
    <row r="40" ht="15.0" customHeight="1">
      <c r="A40" s="9" t="s">
        <v>6040</v>
      </c>
      <c r="B40" s="352">
        <v>0.0</v>
      </c>
      <c r="C40" s="353">
        <v>0.0</v>
      </c>
      <c r="D40" s="344"/>
      <c r="E40" s="345"/>
      <c r="F40" s="344"/>
      <c r="G40" s="370">
        <v>39.0</v>
      </c>
      <c r="H40" s="9" t="s">
        <v>5956</v>
      </c>
      <c r="I40" s="371">
        <v>2.0</v>
      </c>
      <c r="J40" s="9" t="s">
        <v>5402</v>
      </c>
    </row>
    <row r="41" ht="15.0" customHeight="1">
      <c r="A41" s="9" t="s">
        <v>5452</v>
      </c>
      <c r="B41" s="352">
        <v>0.0</v>
      </c>
      <c r="C41" s="353">
        <v>0.0</v>
      </c>
      <c r="D41" s="344"/>
      <c r="E41" s="345"/>
      <c r="F41" s="344"/>
      <c r="G41" s="370">
        <v>40.0</v>
      </c>
      <c r="H41" s="9" t="s">
        <v>5992</v>
      </c>
      <c r="I41" s="371">
        <v>0.0</v>
      </c>
      <c r="J41" s="9" t="s">
        <v>5392</v>
      </c>
    </row>
    <row r="42" ht="15.0" customHeight="1">
      <c r="A42" s="9" t="s">
        <v>3083</v>
      </c>
      <c r="B42" s="352"/>
      <c r="C42" s="353">
        <v>0.0</v>
      </c>
      <c r="D42" s="344"/>
      <c r="E42" s="345"/>
      <c r="F42" s="344"/>
      <c r="G42" s="370">
        <v>41.0</v>
      </c>
      <c r="H42" s="9" t="s">
        <v>5924</v>
      </c>
      <c r="I42" s="371">
        <v>0.0</v>
      </c>
      <c r="J42" s="9" t="s">
        <v>5392</v>
      </c>
    </row>
    <row r="43" ht="15.0" customHeight="1">
      <c r="A43" s="9" t="s">
        <v>5965</v>
      </c>
      <c r="B43" s="352">
        <v>0.0</v>
      </c>
      <c r="C43" s="353">
        <v>0.0</v>
      </c>
      <c r="D43" s="344"/>
      <c r="E43" s="345"/>
      <c r="F43" s="344"/>
      <c r="G43" s="370">
        <v>42.0</v>
      </c>
      <c r="H43" s="9" t="s">
        <v>1519</v>
      </c>
      <c r="I43" s="371">
        <v>2.0</v>
      </c>
      <c r="J43" s="9" t="s">
        <v>5402</v>
      </c>
    </row>
    <row r="44" ht="15.0" customHeight="1">
      <c r="A44" s="9" t="s">
        <v>5645</v>
      </c>
      <c r="B44" s="352">
        <v>0.0</v>
      </c>
      <c r="C44" s="353">
        <v>0.0</v>
      </c>
      <c r="D44" s="344"/>
      <c r="E44" s="345"/>
      <c r="F44" s="344"/>
      <c r="G44" s="370">
        <v>43.0</v>
      </c>
      <c r="H44" s="9" t="s">
        <v>732</v>
      </c>
      <c r="I44" s="371">
        <v>0.0</v>
      </c>
      <c r="J44" s="9" t="s">
        <v>5392</v>
      </c>
    </row>
    <row r="45" ht="15.0" customHeight="1">
      <c r="C45" s="353"/>
      <c r="D45" s="344"/>
      <c r="E45" s="345"/>
      <c r="F45" s="344"/>
      <c r="G45" s="370">
        <v>44.0</v>
      </c>
      <c r="H45" s="9" t="s">
        <v>5463</v>
      </c>
      <c r="I45" s="371">
        <v>1.0</v>
      </c>
      <c r="J45" s="9" t="s">
        <v>5366</v>
      </c>
    </row>
    <row r="46" ht="15.0" customHeight="1">
      <c r="A46" s="346" t="s">
        <v>5411</v>
      </c>
      <c r="B46" s="48"/>
      <c r="C46" s="48"/>
      <c r="D46" s="344"/>
      <c r="E46" s="345"/>
      <c r="F46" s="344"/>
      <c r="G46" s="370">
        <v>45.0</v>
      </c>
      <c r="H46" s="9" t="s">
        <v>5548</v>
      </c>
      <c r="I46" s="371">
        <v>2.0</v>
      </c>
      <c r="J46" s="9" t="s">
        <v>5369</v>
      </c>
    </row>
    <row r="47" ht="15.0" customHeight="1">
      <c r="A47" s="395" t="s">
        <v>6005</v>
      </c>
      <c r="B47" s="349">
        <v>0.0</v>
      </c>
      <c r="C47" s="353"/>
      <c r="D47" s="344"/>
      <c r="E47" s="345"/>
      <c r="F47" s="344"/>
      <c r="G47" s="370">
        <v>46.0</v>
      </c>
      <c r="H47" s="9" t="s">
        <v>738</v>
      </c>
      <c r="I47" s="371">
        <v>2.0</v>
      </c>
      <c r="J47" s="9" t="s">
        <v>5402</v>
      </c>
    </row>
    <row r="48" ht="15.0" customHeight="1">
      <c r="A48" s="357" t="s">
        <v>5518</v>
      </c>
      <c r="B48" s="352">
        <v>0.0</v>
      </c>
      <c r="C48" s="353"/>
      <c r="D48" s="344"/>
      <c r="E48" s="345"/>
      <c r="F48" s="344"/>
      <c r="G48" s="370">
        <v>47.0</v>
      </c>
      <c r="H48" s="9" t="s">
        <v>5467</v>
      </c>
      <c r="I48" s="371">
        <v>2.0</v>
      </c>
      <c r="J48" s="9" t="s">
        <v>5369</v>
      </c>
    </row>
    <row r="49" ht="15.0" customHeight="1">
      <c r="A49" s="357" t="s">
        <v>5405</v>
      </c>
      <c r="B49" s="352">
        <v>0.0</v>
      </c>
      <c r="C49" s="353"/>
      <c r="D49" s="344"/>
      <c r="E49" s="345"/>
      <c r="F49" s="344"/>
      <c r="G49" s="370">
        <v>48.0</v>
      </c>
      <c r="H49" s="9" t="s">
        <v>5675</v>
      </c>
      <c r="I49" s="371">
        <v>2.0</v>
      </c>
      <c r="J49" s="9" t="s">
        <v>5369</v>
      </c>
    </row>
    <row r="50" ht="19.5" customHeight="1">
      <c r="A50" s="357" t="s">
        <v>5762</v>
      </c>
      <c r="B50" s="352">
        <v>0.0</v>
      </c>
      <c r="C50" s="353"/>
      <c r="D50" s="344"/>
      <c r="E50" s="345"/>
      <c r="F50" s="344"/>
      <c r="G50" s="370">
        <v>49.0</v>
      </c>
      <c r="H50" s="9" t="s">
        <v>5469</v>
      </c>
      <c r="I50" s="371">
        <v>2.0</v>
      </c>
      <c r="J50" s="9" t="s">
        <v>5369</v>
      </c>
    </row>
    <row r="51" ht="15.0" customHeight="1">
      <c r="A51" s="357" t="s">
        <v>5978</v>
      </c>
      <c r="B51" s="352">
        <v>0.0</v>
      </c>
      <c r="C51" s="353"/>
      <c r="D51" s="344"/>
      <c r="E51" s="345"/>
      <c r="F51" s="344"/>
      <c r="G51" s="370">
        <v>50.0</v>
      </c>
      <c r="H51" s="9" t="s">
        <v>5555</v>
      </c>
      <c r="I51" s="371">
        <v>2.0</v>
      </c>
      <c r="J51" s="9" t="s">
        <v>5369</v>
      </c>
    </row>
    <row r="52" ht="15.0" customHeight="1">
      <c r="A52" s="357" t="s">
        <v>5764</v>
      </c>
      <c r="B52" s="352">
        <v>0.0</v>
      </c>
      <c r="C52" s="353"/>
      <c r="D52" s="344"/>
      <c r="E52" s="345"/>
      <c r="F52" s="344"/>
      <c r="G52" s="370">
        <v>51.0</v>
      </c>
      <c r="H52" s="9" t="s">
        <v>5470</v>
      </c>
      <c r="I52" s="371">
        <v>2.0</v>
      </c>
      <c r="J52" s="9" t="s">
        <v>5369</v>
      </c>
    </row>
    <row r="53" ht="15.0" customHeight="1">
      <c r="A53" s="357" t="s">
        <v>5464</v>
      </c>
      <c r="B53" s="352">
        <v>0.0</v>
      </c>
      <c r="C53" s="353"/>
      <c r="D53" s="344"/>
      <c r="E53" s="345"/>
      <c r="F53" s="344"/>
      <c r="G53" s="370">
        <v>52.0</v>
      </c>
      <c r="H53" s="9" t="s">
        <v>5962</v>
      </c>
      <c r="I53" s="371">
        <v>2.0</v>
      </c>
      <c r="J53" s="9" t="s">
        <v>5369</v>
      </c>
    </row>
    <row r="54" ht="15.0" customHeight="1">
      <c r="A54" s="357" t="s">
        <v>5987</v>
      </c>
      <c r="B54" s="352">
        <v>0.0</v>
      </c>
      <c r="C54" s="344"/>
      <c r="D54" s="344"/>
      <c r="E54" s="345"/>
      <c r="F54" s="344"/>
      <c r="G54" s="370">
        <v>53.0</v>
      </c>
      <c r="H54" s="9" t="s">
        <v>957</v>
      </c>
      <c r="I54" s="371">
        <v>0.0</v>
      </c>
      <c r="J54" s="9" t="s">
        <v>5392</v>
      </c>
    </row>
    <row r="55" ht="15.0" customHeight="1">
      <c r="A55" s="357" t="s">
        <v>5452</v>
      </c>
      <c r="B55" s="352">
        <v>0.0</v>
      </c>
      <c r="C55" s="359"/>
      <c r="D55" s="344"/>
      <c r="E55" s="345"/>
      <c r="F55" s="344"/>
      <c r="G55" s="370">
        <v>54.0</v>
      </c>
      <c r="H55" s="9" t="s">
        <v>5473</v>
      </c>
      <c r="I55" s="371">
        <v>2.0</v>
      </c>
      <c r="J55" s="9" t="s">
        <v>5369</v>
      </c>
    </row>
    <row r="56" ht="15.0" customHeight="1">
      <c r="A56" s="3"/>
      <c r="B56" s="344"/>
      <c r="C56" s="400"/>
      <c r="D56" s="344"/>
      <c r="E56" s="345"/>
      <c r="F56" s="344"/>
      <c r="G56" s="370">
        <v>55.0</v>
      </c>
      <c r="H56" s="9" t="s">
        <v>6149</v>
      </c>
      <c r="I56" s="371">
        <v>1.0</v>
      </c>
      <c r="J56" s="9" t="s">
        <v>5366</v>
      </c>
    </row>
    <row r="57" ht="15.0" customHeight="1">
      <c r="A57" s="346" t="s">
        <v>5369</v>
      </c>
      <c r="B57" s="48"/>
      <c r="C57" s="48"/>
      <c r="D57" s="344"/>
      <c r="E57" s="345"/>
      <c r="F57" s="344"/>
      <c r="G57" s="370">
        <v>56.0</v>
      </c>
      <c r="H57" s="9" t="s">
        <v>6002</v>
      </c>
      <c r="I57" s="371">
        <v>1.0</v>
      </c>
      <c r="J57" s="9" t="s">
        <v>5366</v>
      </c>
    </row>
    <row r="58" ht="15.0" customHeight="1">
      <c r="A58" s="396" t="s">
        <v>6001</v>
      </c>
      <c r="B58" s="397">
        <v>2.0</v>
      </c>
      <c r="C58" s="398">
        <v>2.0</v>
      </c>
      <c r="D58" s="344"/>
      <c r="E58" s="345"/>
      <c r="F58" s="344"/>
      <c r="G58" s="370">
        <v>57.0</v>
      </c>
      <c r="H58" s="9" t="s">
        <v>5462</v>
      </c>
      <c r="I58" s="371">
        <v>2.0</v>
      </c>
      <c r="J58" s="9" t="s">
        <v>5369</v>
      </c>
    </row>
    <row r="59" ht="15.0" customHeight="1">
      <c r="A59" s="9" t="s">
        <v>5921</v>
      </c>
      <c r="B59" s="399">
        <v>4.0</v>
      </c>
      <c r="C59" s="400">
        <v>4.0</v>
      </c>
      <c r="D59" s="344"/>
      <c r="E59" s="345"/>
      <c r="F59" s="344"/>
      <c r="G59" s="370">
        <v>58.0</v>
      </c>
      <c r="H59" s="9" t="s">
        <v>5464</v>
      </c>
      <c r="I59" s="371">
        <v>2.0</v>
      </c>
      <c r="J59" s="9" t="s">
        <v>5369</v>
      </c>
    </row>
    <row r="60" ht="15.0" customHeight="1">
      <c r="A60" s="9" t="s">
        <v>5479</v>
      </c>
      <c r="B60" s="399">
        <v>6.0</v>
      </c>
      <c r="C60" s="400">
        <v>6.0</v>
      </c>
      <c r="D60" s="344"/>
      <c r="E60" s="345"/>
      <c r="F60" s="344"/>
      <c r="G60" s="370">
        <v>59.0</v>
      </c>
      <c r="H60" s="9" t="s">
        <v>2161</v>
      </c>
      <c r="I60" s="371">
        <v>0.0</v>
      </c>
      <c r="J60" s="9" t="s">
        <v>5392</v>
      </c>
    </row>
    <row r="61" ht="15.0" customHeight="1">
      <c r="A61" s="9" t="s">
        <v>5403</v>
      </c>
      <c r="B61" s="399">
        <v>7.0</v>
      </c>
      <c r="C61" s="400">
        <v>7.0</v>
      </c>
      <c r="D61" s="344"/>
      <c r="E61" s="345"/>
      <c r="F61" s="344"/>
      <c r="G61" s="370">
        <v>60.0</v>
      </c>
      <c r="H61" s="9" t="s">
        <v>5561</v>
      </c>
      <c r="I61" s="371">
        <v>2.0</v>
      </c>
      <c r="J61" s="9" t="s">
        <v>5369</v>
      </c>
    </row>
    <row r="62" ht="15.0" customHeight="1">
      <c r="A62" s="9" t="s">
        <v>5447</v>
      </c>
      <c r="B62" s="399">
        <v>10.0</v>
      </c>
      <c r="C62" s="400">
        <v>10.0</v>
      </c>
      <c r="D62" s="344"/>
      <c r="E62" s="345"/>
      <c r="F62" s="344"/>
      <c r="G62" s="370">
        <v>61.0</v>
      </c>
      <c r="H62" s="9" t="s">
        <v>2108</v>
      </c>
      <c r="I62" s="371">
        <v>2.0</v>
      </c>
      <c r="J62" s="9" t="s">
        <v>5369</v>
      </c>
    </row>
    <row r="63" ht="15.0" customHeight="1">
      <c r="A63" s="9" t="s">
        <v>5483</v>
      </c>
      <c r="B63" s="399">
        <v>12.0</v>
      </c>
      <c r="C63" s="400">
        <v>12.0</v>
      </c>
      <c r="D63" s="344"/>
      <c r="E63" s="345"/>
      <c r="F63" s="344"/>
      <c r="G63" s="370">
        <v>62.0</v>
      </c>
      <c r="H63" s="9" t="s">
        <v>5964</v>
      </c>
      <c r="I63" s="371">
        <v>2.0</v>
      </c>
      <c r="J63" s="9" t="s">
        <v>5369</v>
      </c>
    </row>
    <row r="64" ht="15.0" customHeight="1">
      <c r="A64" s="9" t="s">
        <v>5412</v>
      </c>
      <c r="B64" s="399">
        <v>13.0</v>
      </c>
      <c r="C64" s="400">
        <v>13.0</v>
      </c>
      <c r="D64" s="344"/>
      <c r="E64" s="345"/>
      <c r="F64" s="344"/>
      <c r="G64" s="370">
        <v>63.0</v>
      </c>
      <c r="H64" s="9" t="s">
        <v>5486</v>
      </c>
      <c r="I64" s="371">
        <v>2.0</v>
      </c>
      <c r="J64" s="9" t="s">
        <v>5369</v>
      </c>
    </row>
    <row r="65" ht="15.0" customHeight="1">
      <c r="A65" s="9" t="s">
        <v>3980</v>
      </c>
      <c r="B65" s="399">
        <v>14.0</v>
      </c>
      <c r="C65" s="400">
        <v>14.0</v>
      </c>
      <c r="D65" s="344"/>
      <c r="E65" s="345"/>
      <c r="F65" s="344"/>
      <c r="G65" s="370">
        <v>64.0</v>
      </c>
      <c r="H65" s="9" t="s">
        <v>5483</v>
      </c>
      <c r="I65" s="371">
        <v>2.0</v>
      </c>
      <c r="J65" s="9" t="s">
        <v>5369</v>
      </c>
    </row>
    <row r="66" ht="15.0" customHeight="1">
      <c r="A66" s="9" t="s">
        <v>5542</v>
      </c>
      <c r="B66" s="399">
        <v>15.0</v>
      </c>
      <c r="C66" s="400">
        <v>15.0</v>
      </c>
      <c r="D66" s="344"/>
      <c r="E66" s="345"/>
      <c r="F66" s="344"/>
      <c r="G66" s="370">
        <v>65.0</v>
      </c>
      <c r="H66" s="9" t="s">
        <v>6040</v>
      </c>
      <c r="I66" s="371">
        <v>2.0</v>
      </c>
      <c r="J66" s="9" t="s">
        <v>5402</v>
      </c>
    </row>
    <row r="67" ht="15.0" customHeight="1">
      <c r="A67" s="9" t="s">
        <v>5463</v>
      </c>
      <c r="B67" s="399">
        <v>17.0</v>
      </c>
      <c r="C67" s="400">
        <v>17.0</v>
      </c>
      <c r="D67" s="344"/>
      <c r="E67" s="345"/>
      <c r="F67" s="344"/>
      <c r="G67" s="370">
        <v>66.0</v>
      </c>
      <c r="H67" s="9" t="s">
        <v>5987</v>
      </c>
      <c r="I67" s="371">
        <v>2.0</v>
      </c>
      <c r="J67" s="9" t="s">
        <v>5411</v>
      </c>
    </row>
    <row r="68" ht="15.0" customHeight="1">
      <c r="A68" s="9" t="s">
        <v>5548</v>
      </c>
      <c r="B68" s="399">
        <v>18.0</v>
      </c>
      <c r="C68" s="400">
        <v>18.0</v>
      </c>
      <c r="D68" s="344"/>
      <c r="E68" s="345"/>
      <c r="F68" s="344"/>
      <c r="G68" s="370">
        <v>67.0</v>
      </c>
      <c r="H68" s="9" t="s">
        <v>5479</v>
      </c>
      <c r="I68" s="371">
        <v>2.0</v>
      </c>
      <c r="J68" s="9" t="s">
        <v>5369</v>
      </c>
    </row>
    <row r="69" ht="15.0" customHeight="1">
      <c r="A69" s="9" t="s">
        <v>5434</v>
      </c>
      <c r="B69" s="399">
        <v>21.0</v>
      </c>
      <c r="C69" s="400">
        <v>21.0</v>
      </c>
      <c r="D69" s="344"/>
      <c r="E69" s="345"/>
      <c r="F69" s="344"/>
      <c r="G69" s="370">
        <v>68.0</v>
      </c>
      <c r="H69" s="9" t="s">
        <v>3109</v>
      </c>
      <c r="I69" s="371">
        <v>0.0</v>
      </c>
      <c r="J69" s="9" t="s">
        <v>5392</v>
      </c>
    </row>
    <row r="70" ht="15.0" customHeight="1">
      <c r="A70" s="9" t="s">
        <v>5469</v>
      </c>
      <c r="B70" s="399">
        <v>27.0</v>
      </c>
      <c r="C70" s="400">
        <v>27.0</v>
      </c>
      <c r="D70" s="344"/>
      <c r="E70" s="345"/>
      <c r="F70" s="344"/>
      <c r="G70" s="370">
        <v>69.0</v>
      </c>
      <c r="H70" s="9" t="s">
        <v>5452</v>
      </c>
      <c r="I70" s="371">
        <v>1.0</v>
      </c>
      <c r="J70" s="9" t="s">
        <v>5366</v>
      </c>
    </row>
    <row r="71" ht="15.0" customHeight="1">
      <c r="A71" s="9" t="s">
        <v>5408</v>
      </c>
      <c r="B71" s="399">
        <v>32.0</v>
      </c>
      <c r="C71" s="400">
        <v>32.0</v>
      </c>
      <c r="D71" s="344"/>
      <c r="E71" s="345"/>
      <c r="F71" s="344"/>
      <c r="G71" s="370">
        <v>70.0</v>
      </c>
      <c r="H71" s="9" t="s">
        <v>3083</v>
      </c>
      <c r="I71" s="371">
        <v>2.0</v>
      </c>
      <c r="J71" s="9" t="s">
        <v>5402</v>
      </c>
    </row>
    <row r="72" ht="15.0" customHeight="1">
      <c r="A72" s="9" t="s">
        <v>5420</v>
      </c>
      <c r="B72" s="399">
        <v>42.0</v>
      </c>
      <c r="C72" s="400">
        <v>42.0</v>
      </c>
      <c r="D72" s="344"/>
      <c r="E72" s="345"/>
      <c r="F72" s="344"/>
      <c r="G72" s="370">
        <v>71.0</v>
      </c>
      <c r="H72" s="9" t="s">
        <v>5952</v>
      </c>
      <c r="I72" s="371">
        <v>2.0</v>
      </c>
      <c r="J72" s="9" t="s">
        <v>5369</v>
      </c>
    </row>
    <row r="73" ht="15.0" customHeight="1">
      <c r="A73" s="9" t="s">
        <v>5467</v>
      </c>
      <c r="B73" s="399">
        <v>44.0</v>
      </c>
      <c r="C73" s="400">
        <v>44.0</v>
      </c>
      <c r="D73" s="344"/>
      <c r="E73" s="345"/>
      <c r="F73" s="344"/>
      <c r="G73" s="370">
        <v>72.0</v>
      </c>
      <c r="H73" s="9" t="s">
        <v>5965</v>
      </c>
      <c r="I73" s="371">
        <v>2.0</v>
      </c>
      <c r="J73" s="9" t="s">
        <v>5402</v>
      </c>
    </row>
    <row r="74" ht="15.0" customHeight="1">
      <c r="A74" s="9" t="s">
        <v>5382</v>
      </c>
      <c r="B74" s="399">
        <v>45.0</v>
      </c>
      <c r="C74" s="400">
        <v>45.0</v>
      </c>
      <c r="D74" s="344"/>
      <c r="E74" s="345"/>
      <c r="F74" s="344"/>
      <c r="G74" s="370">
        <v>73.0</v>
      </c>
      <c r="H74" s="9" t="s">
        <v>5645</v>
      </c>
      <c r="I74" s="371">
        <v>1.0</v>
      </c>
      <c r="J74" s="9" t="s">
        <v>5366</v>
      </c>
    </row>
    <row r="75" ht="15.0" customHeight="1">
      <c r="A75" s="9" t="s">
        <v>5470</v>
      </c>
      <c r="B75" s="399">
        <v>48.0</v>
      </c>
      <c r="C75" s="400">
        <v>48.0</v>
      </c>
      <c r="D75" s="344"/>
      <c r="E75" s="345"/>
      <c r="F75" s="344"/>
      <c r="G75" s="370">
        <v>74.0</v>
      </c>
      <c r="H75" s="393" t="s">
        <v>6018</v>
      </c>
      <c r="I75" s="408">
        <v>2.0</v>
      </c>
      <c r="J75" s="393" t="s">
        <v>5369</v>
      </c>
    </row>
    <row r="76" ht="15.0" customHeight="1">
      <c r="A76" s="9" t="s">
        <v>5414</v>
      </c>
      <c r="B76" s="399">
        <v>49.0</v>
      </c>
      <c r="C76" s="400">
        <v>49.0</v>
      </c>
      <c r="D76" s="344"/>
      <c r="E76" s="345"/>
      <c r="F76" s="344"/>
      <c r="G76" s="382"/>
      <c r="H76" s="409" t="s">
        <v>5493</v>
      </c>
      <c r="I76" s="344">
        <f>SUM(I2:I75)</f>
        <v>116</v>
      </c>
      <c r="J76" s="3"/>
    </row>
    <row r="77" ht="15.0" customHeight="1">
      <c r="A77" s="9" t="s">
        <v>5962</v>
      </c>
      <c r="B77" s="399">
        <v>55.0</v>
      </c>
      <c r="C77" s="400">
        <v>55.0</v>
      </c>
      <c r="D77" s="344"/>
      <c r="E77" s="345"/>
      <c r="F77" s="344"/>
      <c r="G77" s="382"/>
      <c r="H77" s="38" t="s">
        <v>5497</v>
      </c>
      <c r="I77" s="344">
        <f>SUM(I76-((2*5)+(2*5)))</f>
        <v>96</v>
      </c>
      <c r="J77" s="3"/>
    </row>
    <row r="78" ht="15.0" customHeight="1">
      <c r="A78" s="9" t="s">
        <v>5675</v>
      </c>
      <c r="B78" s="399">
        <v>67.0</v>
      </c>
      <c r="C78" s="400"/>
      <c r="D78" s="344"/>
      <c r="E78" s="345"/>
      <c r="F78" s="344"/>
      <c r="G78" s="382"/>
      <c r="H78" s="3"/>
      <c r="I78" s="344"/>
      <c r="J78" s="3"/>
    </row>
    <row r="79" ht="15.0" customHeight="1">
      <c r="A79" s="9" t="s">
        <v>5540</v>
      </c>
      <c r="B79" s="399">
        <v>68.0</v>
      </c>
      <c r="C79" s="400">
        <v>68.0</v>
      </c>
      <c r="D79" s="344"/>
      <c r="E79" s="345"/>
      <c r="F79" s="344"/>
      <c r="G79" s="382"/>
      <c r="H79" s="3"/>
      <c r="I79" s="344"/>
      <c r="J79" s="3"/>
    </row>
    <row r="80" ht="15.0" customHeight="1">
      <c r="A80" s="9" t="s">
        <v>5486</v>
      </c>
      <c r="B80" s="399">
        <v>87.0</v>
      </c>
      <c r="C80" s="400">
        <v>87.0</v>
      </c>
      <c r="D80" s="344"/>
      <c r="E80" s="345"/>
      <c r="F80" s="344"/>
      <c r="G80" s="382"/>
      <c r="H80" s="3"/>
      <c r="I80" s="344"/>
      <c r="J80" s="3"/>
    </row>
    <row r="81" ht="15.0" customHeight="1">
      <c r="A81" s="9" t="s">
        <v>5462</v>
      </c>
      <c r="B81" s="399">
        <v>88.0</v>
      </c>
      <c r="C81" s="400">
        <v>88.0</v>
      </c>
      <c r="D81" s="344"/>
      <c r="E81" s="345"/>
      <c r="F81" s="344"/>
      <c r="G81" s="382"/>
      <c r="H81" s="3"/>
      <c r="I81" s="344"/>
      <c r="J81" s="3"/>
    </row>
    <row r="82" ht="15.0" customHeight="1">
      <c r="A82" s="9" t="s">
        <v>2108</v>
      </c>
      <c r="B82" s="399">
        <v>90.0</v>
      </c>
      <c r="C82" s="400">
        <v>90.0</v>
      </c>
      <c r="D82" s="344"/>
      <c r="E82" s="345"/>
      <c r="F82" s="344"/>
      <c r="G82" s="382"/>
      <c r="H82" s="3"/>
      <c r="I82" s="344"/>
      <c r="J82" s="3"/>
    </row>
    <row r="83" ht="15.0" customHeight="1">
      <c r="A83" s="9" t="s">
        <v>5752</v>
      </c>
      <c r="B83" s="399">
        <v>91.0</v>
      </c>
      <c r="C83" s="400">
        <v>91.0</v>
      </c>
      <c r="D83" s="344"/>
      <c r="E83" s="345"/>
      <c r="F83" s="344"/>
      <c r="G83" s="382"/>
      <c r="H83" s="3"/>
      <c r="I83" s="344"/>
      <c r="J83" s="3"/>
    </row>
    <row r="84" ht="15.0" customHeight="1">
      <c r="A84" s="9" t="s">
        <v>6018</v>
      </c>
      <c r="B84" s="399">
        <v>93.0</v>
      </c>
      <c r="C84" s="400">
        <v>93.0</v>
      </c>
      <c r="D84" s="344"/>
      <c r="E84" s="345"/>
      <c r="F84" s="344"/>
      <c r="G84" s="382"/>
      <c r="H84" s="3"/>
      <c r="I84" s="344"/>
      <c r="J84" s="3"/>
    </row>
    <row r="85" ht="15.0" customHeight="1">
      <c r="A85" s="9" t="s">
        <v>5473</v>
      </c>
      <c r="B85" s="399">
        <v>94.0</v>
      </c>
      <c r="C85" s="400"/>
      <c r="D85" s="344"/>
      <c r="E85" s="345"/>
      <c r="F85" s="344"/>
      <c r="G85" s="382"/>
      <c r="H85" s="3"/>
      <c r="I85" s="344"/>
      <c r="J85" s="3"/>
    </row>
    <row r="86" ht="15.0" customHeight="1">
      <c r="A86" s="9" t="s">
        <v>5964</v>
      </c>
      <c r="B86" s="399"/>
      <c r="C86" s="400">
        <v>94.0</v>
      </c>
      <c r="D86" s="344"/>
      <c r="E86" s="345"/>
      <c r="F86" s="344"/>
      <c r="G86" s="382"/>
      <c r="H86" s="3"/>
      <c r="I86" s="344"/>
      <c r="J86" s="3"/>
    </row>
    <row r="87" ht="15.0" customHeight="1">
      <c r="A87" s="9" t="s">
        <v>5952</v>
      </c>
      <c r="B87" s="399"/>
      <c r="C87" s="400">
        <v>98.0</v>
      </c>
      <c r="D87" s="344"/>
      <c r="E87" s="345"/>
      <c r="F87" s="344"/>
      <c r="G87" s="382"/>
      <c r="H87" s="3"/>
      <c r="I87" s="344"/>
      <c r="J87" s="3"/>
    </row>
    <row r="88" ht="15.0" customHeight="1">
      <c r="A88" s="9" t="s">
        <v>5398</v>
      </c>
      <c r="B88" s="399">
        <v>100.0</v>
      </c>
      <c r="C88" s="400">
        <v>100.0</v>
      </c>
      <c r="D88" s="344"/>
      <c r="E88" s="345"/>
      <c r="F88" s="344"/>
      <c r="G88" s="382"/>
      <c r="H88" s="3"/>
      <c r="I88" s="344"/>
      <c r="J88" s="3"/>
    </row>
    <row r="89" ht="15.0" customHeight="1">
      <c r="A89" s="9" t="s">
        <v>5964</v>
      </c>
      <c r="B89" s="399" t="s">
        <v>5966</v>
      </c>
      <c r="C89" s="400"/>
      <c r="D89" s="344"/>
      <c r="E89" s="345"/>
      <c r="F89" s="344"/>
      <c r="G89" s="382"/>
      <c r="H89" s="3"/>
      <c r="I89" s="344"/>
      <c r="J89" s="3"/>
    </row>
    <row r="90" ht="15.0" customHeight="1">
      <c r="A90" s="9" t="s">
        <v>5561</v>
      </c>
      <c r="B90" s="399" t="s">
        <v>5577</v>
      </c>
      <c r="C90" s="400"/>
      <c r="D90" s="344"/>
      <c r="E90" s="345"/>
      <c r="F90" s="344"/>
      <c r="G90" s="382"/>
      <c r="H90" s="3"/>
      <c r="I90" s="344"/>
      <c r="J90" s="3"/>
    </row>
    <row r="91" ht="15.0" customHeight="1">
      <c r="A91" s="9" t="s">
        <v>5952</v>
      </c>
      <c r="B91" s="399" t="s">
        <v>5967</v>
      </c>
      <c r="C91" s="400"/>
      <c r="D91" s="344"/>
      <c r="E91" s="345"/>
      <c r="F91" s="344"/>
      <c r="G91" s="382"/>
      <c r="H91" s="3"/>
      <c r="I91" s="344"/>
      <c r="J91" s="3"/>
    </row>
    <row r="92" ht="15.0" customHeight="1">
      <c r="A92" s="9" t="s">
        <v>5555</v>
      </c>
      <c r="B92" s="399" t="s">
        <v>5578</v>
      </c>
      <c r="C92" s="400"/>
      <c r="D92" s="344"/>
      <c r="E92" s="345"/>
      <c r="F92" s="344"/>
      <c r="G92" s="382"/>
      <c r="H92" s="3"/>
      <c r="I92" s="344"/>
      <c r="J92" s="3"/>
    </row>
    <row r="93" ht="15.0" customHeight="1">
      <c r="A93" s="9" t="s">
        <v>5955</v>
      </c>
      <c r="B93" s="399" t="s">
        <v>6021</v>
      </c>
      <c r="C93" s="400"/>
      <c r="D93" s="344"/>
      <c r="E93" s="345"/>
      <c r="F93" s="344"/>
      <c r="G93" s="382"/>
      <c r="H93" s="3"/>
      <c r="I93" s="344"/>
      <c r="J93" s="3"/>
    </row>
  </sheetData>
  <mergeCells count="5">
    <mergeCell ref="A24:C24"/>
    <mergeCell ref="A28:C28"/>
    <mergeCell ref="A2:C2"/>
    <mergeCell ref="A46:C46"/>
    <mergeCell ref="A57:C57"/>
  </mergeCells>
  <conditionalFormatting sqref="B3:C22">
    <cfRule type="containsBlanks" dxfId="0" priority="1">
      <formula>LEN(TRIM(B3))=0</formula>
    </cfRule>
  </conditionalFormatting>
  <conditionalFormatting sqref="B3:C22">
    <cfRule type="cellIs" dxfId="1" priority="2" operator="lessThanOrEqual">
      <formula>25</formula>
    </cfRule>
  </conditionalFormatting>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5" t="s">
        <v>2204</v>
      </c>
      <c r="B1" s="343" t="s">
        <v>5357</v>
      </c>
      <c r="C1" s="343" t="s">
        <v>5359</v>
      </c>
      <c r="D1" s="344"/>
      <c r="E1" s="345"/>
      <c r="F1" s="344"/>
      <c r="G1" s="3"/>
      <c r="H1" s="342" t="s">
        <v>5363</v>
      </c>
      <c r="I1" s="342" t="s">
        <v>5364</v>
      </c>
      <c r="J1" s="342" t="s">
        <v>5365</v>
      </c>
    </row>
    <row r="2" ht="19.5" customHeight="1">
      <c r="A2" s="346" t="s">
        <v>5366</v>
      </c>
      <c r="B2" s="48"/>
      <c r="C2" s="48"/>
      <c r="D2" s="344"/>
      <c r="E2" s="345"/>
      <c r="F2" s="344"/>
      <c r="G2" s="370">
        <v>1.0</v>
      </c>
      <c r="H2" s="9" t="s">
        <v>6102</v>
      </c>
      <c r="I2" s="371">
        <v>1.0</v>
      </c>
      <c r="J2" s="9" t="s">
        <v>5366</v>
      </c>
    </row>
    <row r="3" ht="15.0" customHeight="1">
      <c r="A3" s="395" t="s">
        <v>5927</v>
      </c>
      <c r="B3" s="349">
        <v>0.0</v>
      </c>
      <c r="C3" s="350">
        <v>0.0</v>
      </c>
      <c r="D3" s="344"/>
      <c r="E3" s="345"/>
      <c r="F3" s="344"/>
      <c r="G3" s="370">
        <v>2.0</v>
      </c>
      <c r="H3" s="9" t="s">
        <v>6056</v>
      </c>
      <c r="I3" s="371">
        <v>0.0</v>
      </c>
      <c r="J3" s="9" t="s">
        <v>5392</v>
      </c>
    </row>
    <row r="4" ht="15.0" customHeight="1">
      <c r="A4" s="357" t="s">
        <v>6056</v>
      </c>
      <c r="B4" s="352">
        <v>0.0</v>
      </c>
      <c r="C4" s="353">
        <v>0.0</v>
      </c>
      <c r="D4" s="344"/>
      <c r="E4" s="345"/>
      <c r="F4" s="344"/>
      <c r="G4" s="370">
        <v>3.0</v>
      </c>
      <c r="H4" s="9" t="s">
        <v>5382</v>
      </c>
      <c r="I4" s="371">
        <v>2.0</v>
      </c>
      <c r="J4" s="9" t="s">
        <v>5369</v>
      </c>
    </row>
    <row r="5" ht="15.0" customHeight="1">
      <c r="A5" s="357" t="s">
        <v>5418</v>
      </c>
      <c r="B5" s="352">
        <v>0.0</v>
      </c>
      <c r="C5" s="353">
        <v>0.0</v>
      </c>
      <c r="D5" s="344"/>
      <c r="E5" s="345"/>
      <c r="F5" s="344"/>
      <c r="G5" s="370">
        <v>4.0</v>
      </c>
      <c r="H5" s="9" t="s">
        <v>5729</v>
      </c>
      <c r="I5" s="371">
        <v>2.0</v>
      </c>
      <c r="J5" s="9" t="s">
        <v>5411</v>
      </c>
    </row>
    <row r="6" ht="15.0" customHeight="1">
      <c r="A6" s="357" t="s">
        <v>5463</v>
      </c>
      <c r="B6" s="352">
        <v>0.0</v>
      </c>
      <c r="C6" s="353">
        <v>0.0</v>
      </c>
      <c r="D6" s="344"/>
      <c r="E6" s="345"/>
      <c r="F6" s="344"/>
      <c r="G6" s="370">
        <v>5.0</v>
      </c>
      <c r="H6" s="9" t="s">
        <v>6159</v>
      </c>
      <c r="I6" s="371">
        <v>2.0</v>
      </c>
      <c r="J6" s="9" t="s">
        <v>5426</v>
      </c>
    </row>
    <row r="7" ht="15.0" customHeight="1">
      <c r="A7" s="357" t="s">
        <v>6104</v>
      </c>
      <c r="B7" s="352">
        <v>0.0</v>
      </c>
      <c r="C7" s="353">
        <v>0.0</v>
      </c>
      <c r="D7" s="344"/>
      <c r="E7" s="345"/>
      <c r="F7" s="344"/>
      <c r="G7" s="370">
        <v>6.0</v>
      </c>
      <c r="H7" s="9" t="s">
        <v>6053</v>
      </c>
      <c r="I7" s="371">
        <v>0.0</v>
      </c>
      <c r="J7" s="9" t="s">
        <v>5392</v>
      </c>
    </row>
    <row r="8" ht="15.0" customHeight="1">
      <c r="A8" s="357" t="s">
        <v>1656</v>
      </c>
      <c r="B8" s="352">
        <v>5.0</v>
      </c>
      <c r="C8" s="353">
        <v>5.0</v>
      </c>
      <c r="D8" s="344"/>
      <c r="E8" s="345"/>
      <c r="F8" s="344"/>
      <c r="G8" s="370">
        <v>7.0</v>
      </c>
      <c r="H8" s="9" t="s">
        <v>1319</v>
      </c>
      <c r="I8" s="371">
        <v>0.0</v>
      </c>
      <c r="J8" s="9" t="s">
        <v>5392</v>
      </c>
    </row>
    <row r="9" ht="15.0" customHeight="1">
      <c r="A9" s="357" t="s">
        <v>5479</v>
      </c>
      <c r="B9" s="352">
        <v>7.0</v>
      </c>
      <c r="C9" s="353">
        <v>7.0</v>
      </c>
      <c r="D9" s="344"/>
      <c r="E9" s="345"/>
      <c r="F9" s="344"/>
      <c r="G9" s="370">
        <v>8.0</v>
      </c>
      <c r="H9" s="9" t="s">
        <v>5918</v>
      </c>
      <c r="I9" s="371">
        <v>2.0</v>
      </c>
      <c r="J9" s="9" t="s">
        <v>5426</v>
      </c>
    </row>
    <row r="10" ht="15.0" customHeight="1">
      <c r="A10" s="357" t="s">
        <v>6161</v>
      </c>
      <c r="B10" s="352">
        <v>10.0</v>
      </c>
      <c r="C10" s="353">
        <v>10.0</v>
      </c>
      <c r="D10" s="344"/>
      <c r="E10" s="345"/>
      <c r="F10" s="344"/>
      <c r="G10" s="370">
        <v>9.0</v>
      </c>
      <c r="H10" s="9" t="s">
        <v>5408</v>
      </c>
      <c r="I10" s="371">
        <v>2.0</v>
      </c>
      <c r="J10" s="9" t="s">
        <v>5369</v>
      </c>
    </row>
    <row r="11" ht="15.0" customHeight="1">
      <c r="A11" s="357" t="s">
        <v>1319</v>
      </c>
      <c r="B11" s="352">
        <v>14.0</v>
      </c>
      <c r="C11" s="353">
        <v>14.0</v>
      </c>
      <c r="D11" s="344"/>
      <c r="E11" s="345"/>
      <c r="F11" s="344"/>
      <c r="G11" s="370">
        <v>10.0</v>
      </c>
      <c r="H11" s="9" t="s">
        <v>5630</v>
      </c>
      <c r="I11" s="371">
        <v>2.0</v>
      </c>
      <c r="J11" s="9" t="s">
        <v>5369</v>
      </c>
    </row>
    <row r="12" ht="15.0" customHeight="1">
      <c r="A12" s="357" t="s">
        <v>6053</v>
      </c>
      <c r="B12" s="352">
        <v>16.0</v>
      </c>
      <c r="C12" s="353">
        <v>16.0</v>
      </c>
      <c r="D12" s="344"/>
      <c r="E12" s="345"/>
      <c r="F12" s="344"/>
      <c r="G12" s="370">
        <v>11.0</v>
      </c>
      <c r="H12" s="9" t="s">
        <v>5418</v>
      </c>
      <c r="I12" s="371">
        <v>0.0</v>
      </c>
      <c r="J12" s="9" t="s">
        <v>5392</v>
      </c>
    </row>
    <row r="13" ht="15.0" customHeight="1">
      <c r="A13" s="357" t="s">
        <v>5893</v>
      </c>
      <c r="B13" s="352">
        <v>19.0</v>
      </c>
      <c r="C13" s="353">
        <v>19.0</v>
      </c>
      <c r="D13" s="344"/>
      <c r="E13" s="345"/>
      <c r="F13" s="344"/>
      <c r="G13" s="370">
        <v>12.0</v>
      </c>
      <c r="H13" s="9" t="s">
        <v>5928</v>
      </c>
      <c r="I13" s="371">
        <v>1.0</v>
      </c>
      <c r="J13" s="9" t="s">
        <v>5366</v>
      </c>
    </row>
    <row r="14" ht="15.0" customHeight="1">
      <c r="A14" s="357" t="s">
        <v>5679</v>
      </c>
      <c r="B14" s="352">
        <v>23.0</v>
      </c>
      <c r="C14" s="353">
        <v>23.0</v>
      </c>
      <c r="D14" s="344"/>
      <c r="E14" s="345"/>
      <c r="F14" s="344"/>
      <c r="G14" s="370">
        <v>13.0</v>
      </c>
      <c r="H14" s="9" t="s">
        <v>5420</v>
      </c>
      <c r="I14" s="371">
        <v>2.0</v>
      </c>
      <c r="J14" s="9" t="s">
        <v>5369</v>
      </c>
    </row>
    <row r="15" ht="15.0" customHeight="1">
      <c r="A15" s="357" t="s">
        <v>5909</v>
      </c>
      <c r="B15" s="352">
        <v>25.0</v>
      </c>
      <c r="C15" s="353">
        <v>25.0</v>
      </c>
      <c r="D15" s="344"/>
      <c r="E15" s="345"/>
      <c r="F15" s="344"/>
      <c r="G15" s="370">
        <v>14.0</v>
      </c>
      <c r="H15" s="9" t="s">
        <v>6161</v>
      </c>
      <c r="I15" s="371">
        <v>0.0</v>
      </c>
      <c r="J15" s="9" t="s">
        <v>5392</v>
      </c>
    </row>
    <row r="16" ht="15.0" customHeight="1">
      <c r="A16" s="357" t="s">
        <v>6164</v>
      </c>
      <c r="B16" s="352">
        <v>28.0</v>
      </c>
      <c r="C16" s="353">
        <v>28.0</v>
      </c>
      <c r="D16" s="344"/>
      <c r="E16" s="345"/>
      <c r="F16" s="344"/>
      <c r="G16" s="370">
        <v>15.0</v>
      </c>
      <c r="H16" s="9" t="s">
        <v>5434</v>
      </c>
      <c r="I16" s="371">
        <v>2.0</v>
      </c>
      <c r="J16" s="9" t="s">
        <v>5369</v>
      </c>
    </row>
    <row r="17" ht="15.0" customHeight="1">
      <c r="A17" s="357" t="s">
        <v>6102</v>
      </c>
      <c r="B17" s="352">
        <v>32.0</v>
      </c>
      <c r="C17" s="353">
        <v>32.0</v>
      </c>
      <c r="D17" s="344"/>
      <c r="E17" s="345"/>
      <c r="F17" s="344"/>
      <c r="G17" s="370">
        <v>16.0</v>
      </c>
      <c r="H17" s="9" t="s">
        <v>5540</v>
      </c>
      <c r="I17" s="371">
        <v>2.0</v>
      </c>
      <c r="J17" s="9" t="s">
        <v>5369</v>
      </c>
    </row>
    <row r="18" ht="15.0" customHeight="1">
      <c r="A18" s="357" t="s">
        <v>5554</v>
      </c>
      <c r="B18" s="352">
        <v>36.0</v>
      </c>
      <c r="C18" s="353">
        <v>36.0</v>
      </c>
      <c r="D18" s="344"/>
      <c r="E18" s="345"/>
      <c r="F18" s="344"/>
      <c r="G18" s="370">
        <v>17.0</v>
      </c>
      <c r="H18" s="9" t="s">
        <v>5755</v>
      </c>
      <c r="I18" s="371">
        <v>2.0</v>
      </c>
      <c r="J18" s="9" t="s">
        <v>5369</v>
      </c>
    </row>
    <row r="19" ht="15.0" customHeight="1">
      <c r="A19" s="357" t="s">
        <v>2928</v>
      </c>
      <c r="B19" s="352">
        <v>40.0</v>
      </c>
      <c r="C19" s="353">
        <v>40.0</v>
      </c>
      <c r="D19" s="344"/>
      <c r="E19" s="345"/>
      <c r="F19" s="344"/>
      <c r="G19" s="370">
        <v>18.0</v>
      </c>
      <c r="H19" s="9" t="s">
        <v>5894</v>
      </c>
      <c r="I19" s="371">
        <v>2.0</v>
      </c>
      <c r="J19" s="9" t="s">
        <v>5411</v>
      </c>
    </row>
    <row r="20" ht="15.0" customHeight="1">
      <c r="A20" s="357" t="s">
        <v>5633</v>
      </c>
      <c r="B20" s="352">
        <v>44.0</v>
      </c>
      <c r="C20" s="353">
        <v>44.0</v>
      </c>
      <c r="D20" s="344"/>
      <c r="E20" s="345"/>
      <c r="F20" s="344"/>
      <c r="G20" s="370">
        <v>19.0</v>
      </c>
      <c r="H20" s="9" t="s">
        <v>5961</v>
      </c>
      <c r="I20" s="371">
        <v>1.0</v>
      </c>
      <c r="J20" s="9" t="s">
        <v>5366</v>
      </c>
    </row>
    <row r="21" ht="15.0" customHeight="1">
      <c r="A21" s="357" t="s">
        <v>5686</v>
      </c>
      <c r="B21" s="352">
        <v>48.0</v>
      </c>
      <c r="C21" s="353">
        <v>48.0</v>
      </c>
      <c r="D21" s="344"/>
      <c r="E21" s="345"/>
      <c r="F21" s="344"/>
      <c r="G21" s="370">
        <v>20.0</v>
      </c>
      <c r="H21" s="9" t="s">
        <v>5927</v>
      </c>
      <c r="I21" s="371">
        <v>0.0</v>
      </c>
      <c r="J21" s="9" t="s">
        <v>5392</v>
      </c>
    </row>
    <row r="22" ht="15.0" customHeight="1">
      <c r="A22" s="357" t="s">
        <v>5920</v>
      </c>
      <c r="B22" s="352">
        <v>52.0</v>
      </c>
      <c r="C22" s="353">
        <v>52.0</v>
      </c>
      <c r="D22" s="344"/>
      <c r="E22" s="345"/>
      <c r="F22" s="344"/>
      <c r="G22" s="370">
        <v>21.0</v>
      </c>
      <c r="H22" s="9" t="s">
        <v>1280</v>
      </c>
      <c r="I22" s="371">
        <v>2.0</v>
      </c>
      <c r="J22" s="9" t="s">
        <v>5411</v>
      </c>
    </row>
    <row r="23" ht="15.0" customHeight="1">
      <c r="A23" s="357" t="s">
        <v>5961</v>
      </c>
      <c r="B23" s="352">
        <v>56.0</v>
      </c>
      <c r="C23" s="353">
        <v>56.0</v>
      </c>
      <c r="D23" s="344"/>
      <c r="E23" s="345"/>
      <c r="F23" s="344"/>
      <c r="G23" s="370">
        <v>22.0</v>
      </c>
      <c r="H23" s="9" t="s">
        <v>5633</v>
      </c>
      <c r="I23" s="371">
        <v>1.0</v>
      </c>
      <c r="J23" s="9" t="s">
        <v>5366</v>
      </c>
    </row>
    <row r="24" ht="15.0" customHeight="1">
      <c r="A24" s="357" t="s">
        <v>5928</v>
      </c>
      <c r="B24" s="411">
        <v>60.0</v>
      </c>
      <c r="C24" s="412">
        <v>60.0</v>
      </c>
      <c r="D24" s="344"/>
      <c r="E24" s="345"/>
      <c r="F24" s="344"/>
      <c r="G24" s="370">
        <v>23.0</v>
      </c>
      <c r="H24" s="9" t="s">
        <v>5447</v>
      </c>
      <c r="I24" s="371">
        <v>2.0</v>
      </c>
      <c r="J24" s="9" t="s">
        <v>5369</v>
      </c>
    </row>
    <row r="25" ht="15.0" customHeight="1">
      <c r="A25" s="3"/>
      <c r="B25" s="344"/>
      <c r="C25" s="344"/>
      <c r="D25" s="344"/>
      <c r="E25" s="345"/>
      <c r="F25" s="344"/>
      <c r="G25" s="370">
        <v>24.0</v>
      </c>
      <c r="H25" s="9" t="s">
        <v>5542</v>
      </c>
      <c r="I25" s="371">
        <v>2.0</v>
      </c>
      <c r="J25" s="9" t="s">
        <v>5369</v>
      </c>
    </row>
    <row r="26" ht="19.5" customHeight="1">
      <c r="A26" s="346" t="s">
        <v>5426</v>
      </c>
      <c r="B26" s="48"/>
      <c r="C26" s="48"/>
      <c r="D26" s="358"/>
      <c r="E26" s="345"/>
      <c r="F26" s="344"/>
      <c r="G26" s="370">
        <v>25.0</v>
      </c>
      <c r="H26" s="9" t="s">
        <v>5456</v>
      </c>
      <c r="I26" s="371">
        <v>2.0</v>
      </c>
      <c r="J26" s="9" t="s">
        <v>5369</v>
      </c>
    </row>
    <row r="27" ht="15.0" customHeight="1">
      <c r="A27" s="395" t="s">
        <v>6159</v>
      </c>
      <c r="B27" s="349">
        <v>0.0</v>
      </c>
      <c r="C27" s="350">
        <v>0.0</v>
      </c>
      <c r="D27" s="344"/>
      <c r="E27" s="345"/>
      <c r="F27" s="344"/>
      <c r="G27" s="370">
        <v>26.0</v>
      </c>
      <c r="H27" s="9" t="s">
        <v>5978</v>
      </c>
      <c r="I27" s="371">
        <v>2.0</v>
      </c>
      <c r="J27" s="9" t="s">
        <v>5411</v>
      </c>
    </row>
    <row r="28" ht="15.0" customHeight="1">
      <c r="A28" s="357" t="s">
        <v>5918</v>
      </c>
      <c r="B28" s="352">
        <v>0.0</v>
      </c>
      <c r="C28" s="353">
        <v>0.0</v>
      </c>
      <c r="D28" s="344"/>
      <c r="E28" s="345"/>
      <c r="F28" s="344"/>
      <c r="G28" s="370">
        <v>27.0</v>
      </c>
      <c r="H28" s="9" t="s">
        <v>1241</v>
      </c>
      <c r="I28" s="371">
        <v>2.0</v>
      </c>
      <c r="J28" s="9" t="s">
        <v>5411</v>
      </c>
    </row>
    <row r="29" ht="15.0" customHeight="1">
      <c r="A29" s="357" t="s">
        <v>5919</v>
      </c>
      <c r="B29" s="352">
        <v>0.0</v>
      </c>
      <c r="C29" s="353">
        <v>0.0</v>
      </c>
      <c r="D29" s="344"/>
      <c r="E29" s="345"/>
      <c r="F29" s="344"/>
      <c r="G29" s="370">
        <v>28.0</v>
      </c>
      <c r="H29" s="9" t="s">
        <v>5878</v>
      </c>
      <c r="I29" s="371">
        <v>2.0</v>
      </c>
      <c r="J29" s="9" t="s">
        <v>5411</v>
      </c>
    </row>
    <row r="30" ht="15.0" customHeight="1">
      <c r="A30" s="357" t="s">
        <v>5836</v>
      </c>
      <c r="B30" s="352">
        <v>0.0</v>
      </c>
      <c r="C30" s="353">
        <v>0.0</v>
      </c>
      <c r="D30" s="344"/>
      <c r="E30" s="345"/>
      <c r="F30" s="344"/>
      <c r="G30" s="370">
        <v>29.0</v>
      </c>
      <c r="H30" s="9" t="s">
        <v>5660</v>
      </c>
      <c r="I30" s="371">
        <v>2.0</v>
      </c>
      <c r="J30" s="9" t="s">
        <v>5369</v>
      </c>
    </row>
    <row r="31" ht="15.0" customHeight="1">
      <c r="A31" s="3"/>
      <c r="B31" s="344"/>
      <c r="C31" s="344"/>
      <c r="D31" s="344"/>
      <c r="E31" s="345"/>
      <c r="F31" s="344"/>
      <c r="G31" s="370">
        <v>30.0</v>
      </c>
      <c r="H31" s="9" t="s">
        <v>5664</v>
      </c>
      <c r="I31" s="371">
        <v>2.0</v>
      </c>
      <c r="J31" s="9" t="s">
        <v>5369</v>
      </c>
    </row>
    <row r="32" ht="19.5" customHeight="1">
      <c r="A32" s="346" t="s">
        <v>5411</v>
      </c>
      <c r="B32" s="48"/>
      <c r="C32" s="48"/>
      <c r="D32" s="344"/>
      <c r="E32" s="345"/>
      <c r="F32" s="344"/>
      <c r="G32" s="370">
        <v>31.0</v>
      </c>
      <c r="H32" s="9" t="s">
        <v>5463</v>
      </c>
      <c r="I32" s="371">
        <v>0.0</v>
      </c>
      <c r="J32" s="9" t="s">
        <v>5392</v>
      </c>
    </row>
    <row r="33" ht="15.0" customHeight="1">
      <c r="A33" s="396" t="s">
        <v>5729</v>
      </c>
      <c r="B33" s="349">
        <v>0.0</v>
      </c>
      <c r="C33" s="350">
        <v>0.0</v>
      </c>
      <c r="D33" s="344"/>
      <c r="E33" s="345"/>
      <c r="F33" s="344"/>
      <c r="G33" s="370">
        <v>32.0</v>
      </c>
      <c r="H33" s="9" t="s">
        <v>2928</v>
      </c>
      <c r="I33" s="371">
        <v>1.0</v>
      </c>
      <c r="J33" s="9" t="s">
        <v>5366</v>
      </c>
    </row>
    <row r="34" ht="15.0" customHeight="1">
      <c r="A34" s="9" t="s">
        <v>5894</v>
      </c>
      <c r="B34" s="352">
        <v>0.0</v>
      </c>
      <c r="C34" s="353">
        <v>0.0</v>
      </c>
      <c r="D34" s="344"/>
      <c r="E34" s="345"/>
      <c r="F34" s="344"/>
      <c r="G34" s="370">
        <v>33.0</v>
      </c>
      <c r="H34" s="9" t="s">
        <v>620</v>
      </c>
      <c r="I34" s="371">
        <v>2.0</v>
      </c>
      <c r="J34" s="9" t="s">
        <v>5369</v>
      </c>
    </row>
    <row r="35" ht="15.0" customHeight="1">
      <c r="A35" s="9" t="s">
        <v>5961</v>
      </c>
      <c r="B35" s="352">
        <v>0.0</v>
      </c>
      <c r="C35" s="353">
        <v>0.0</v>
      </c>
      <c r="D35" s="344"/>
      <c r="E35" s="345"/>
      <c r="F35" s="344"/>
      <c r="G35" s="370">
        <v>34.0</v>
      </c>
      <c r="H35" s="9" t="s">
        <v>5909</v>
      </c>
      <c r="I35" s="371">
        <v>0.0</v>
      </c>
      <c r="J35" s="9" t="s">
        <v>5392</v>
      </c>
    </row>
    <row r="36" ht="15.0" customHeight="1">
      <c r="A36" s="9" t="s">
        <v>1280</v>
      </c>
      <c r="B36" s="352">
        <v>0.0</v>
      </c>
      <c r="C36" s="353">
        <v>0.0</v>
      </c>
      <c r="D36" s="344"/>
      <c r="E36" s="345"/>
      <c r="F36" s="344"/>
      <c r="G36" s="370">
        <v>35.0</v>
      </c>
      <c r="H36" s="9" t="s">
        <v>5467</v>
      </c>
      <c r="I36" s="371">
        <v>2.0</v>
      </c>
      <c r="J36" s="9" t="s">
        <v>5369</v>
      </c>
    </row>
    <row r="37" ht="15.0" customHeight="1">
      <c r="A37" s="9" t="s">
        <v>5978</v>
      </c>
      <c r="B37" s="352">
        <v>0.0</v>
      </c>
      <c r="C37" s="353">
        <v>0.0</v>
      </c>
      <c r="D37" s="344"/>
      <c r="E37" s="345"/>
      <c r="F37" s="344"/>
      <c r="G37" s="370">
        <v>36.0</v>
      </c>
      <c r="H37" s="9" t="s">
        <v>5469</v>
      </c>
      <c r="I37" s="371">
        <v>2.0</v>
      </c>
      <c r="J37" s="9" t="s">
        <v>5369</v>
      </c>
    </row>
    <row r="38" ht="15.0" customHeight="1">
      <c r="A38" s="9" t="s">
        <v>1241</v>
      </c>
      <c r="B38" s="352">
        <v>0.0</v>
      </c>
      <c r="C38" s="353">
        <v>0.0</v>
      </c>
      <c r="D38" s="344"/>
      <c r="E38" s="345"/>
      <c r="F38" s="344"/>
      <c r="G38" s="370">
        <v>37.0</v>
      </c>
      <c r="H38" s="9" t="s">
        <v>5920</v>
      </c>
      <c r="I38" s="371">
        <v>1.0</v>
      </c>
      <c r="J38" s="9" t="s">
        <v>5366</v>
      </c>
    </row>
    <row r="39" ht="15.0" customHeight="1">
      <c r="A39" s="9" t="s">
        <v>5878</v>
      </c>
      <c r="B39" s="352">
        <v>0.0</v>
      </c>
      <c r="C39" s="353">
        <v>0.0</v>
      </c>
      <c r="D39" s="344"/>
      <c r="E39" s="345"/>
      <c r="F39" s="344"/>
      <c r="G39" s="370">
        <v>38.0</v>
      </c>
      <c r="H39" s="9" t="s">
        <v>5926</v>
      </c>
      <c r="I39" s="371">
        <v>2.0</v>
      </c>
      <c r="J39" s="9" t="s">
        <v>5369</v>
      </c>
    </row>
    <row r="40" ht="15.0" customHeight="1">
      <c r="A40" s="9" t="s">
        <v>5908</v>
      </c>
      <c r="B40" s="352">
        <v>0.0</v>
      </c>
      <c r="C40" s="353">
        <v>0.0</v>
      </c>
      <c r="D40" s="344"/>
      <c r="E40" s="345"/>
      <c r="F40" s="344"/>
      <c r="G40" s="370">
        <v>39.0</v>
      </c>
      <c r="H40" s="9" t="s">
        <v>5554</v>
      </c>
      <c r="I40" s="371">
        <v>1.0</v>
      </c>
      <c r="J40" s="9" t="s">
        <v>5366</v>
      </c>
    </row>
    <row r="41" ht="15.0" customHeight="1">
      <c r="A41" s="9" t="s">
        <v>5911</v>
      </c>
      <c r="B41" s="352">
        <v>0.0</v>
      </c>
      <c r="C41" s="353">
        <v>0.0</v>
      </c>
      <c r="D41" s="344"/>
      <c r="E41" s="345"/>
      <c r="F41" s="344"/>
      <c r="G41" s="370">
        <v>40.0</v>
      </c>
      <c r="H41" s="9" t="s">
        <v>5555</v>
      </c>
      <c r="I41" s="371">
        <v>2.0</v>
      </c>
      <c r="J41" s="9" t="s">
        <v>5369</v>
      </c>
    </row>
    <row r="42" ht="15.0" customHeight="1">
      <c r="A42" s="9" t="s">
        <v>5464</v>
      </c>
      <c r="B42" s="352">
        <v>0.0</v>
      </c>
      <c r="C42" s="353">
        <v>0.0</v>
      </c>
      <c r="D42" s="344"/>
      <c r="E42" s="345"/>
      <c r="F42" s="344"/>
      <c r="G42" s="370">
        <v>41.0</v>
      </c>
      <c r="H42" s="9" t="s">
        <v>1656</v>
      </c>
      <c r="I42" s="371">
        <v>0.0</v>
      </c>
      <c r="J42" s="9" t="s">
        <v>5392</v>
      </c>
    </row>
    <row r="43" ht="15.0" customHeight="1">
      <c r="A43" s="9" t="s">
        <v>5769</v>
      </c>
      <c r="B43" s="352">
        <v>0.0</v>
      </c>
      <c r="C43" s="353">
        <v>0.0</v>
      </c>
      <c r="D43" s="344"/>
      <c r="E43" s="345"/>
      <c r="F43" s="344"/>
      <c r="G43" s="370">
        <v>42.0</v>
      </c>
      <c r="H43" s="9" t="s">
        <v>5604</v>
      </c>
      <c r="I43" s="371">
        <v>2.0</v>
      </c>
      <c r="J43" s="9" t="s">
        <v>5369</v>
      </c>
    </row>
    <row r="44" ht="15.0" customHeight="1">
      <c r="A44" s="9" t="s">
        <v>5661</v>
      </c>
      <c r="B44" s="352">
        <v>0.0</v>
      </c>
      <c r="C44" s="353">
        <v>0.0</v>
      </c>
      <c r="D44" s="344"/>
      <c r="E44" s="345"/>
      <c r="F44" s="344"/>
      <c r="G44" s="370">
        <v>43.0</v>
      </c>
      <c r="H44" s="9" t="s">
        <v>5919</v>
      </c>
      <c r="I44" s="371">
        <v>2.0</v>
      </c>
      <c r="J44" s="9" t="s">
        <v>5426</v>
      </c>
    </row>
    <row r="45" ht="15.0" customHeight="1">
      <c r="A45" s="9" t="s">
        <v>5879</v>
      </c>
      <c r="B45" s="352">
        <v>0.0</v>
      </c>
      <c r="C45" s="353">
        <v>0.0</v>
      </c>
      <c r="D45" s="344"/>
      <c r="E45" s="345"/>
      <c r="F45" s="344"/>
      <c r="G45" s="370">
        <v>44.0</v>
      </c>
      <c r="H45" s="9" t="s">
        <v>5470</v>
      </c>
      <c r="I45" s="371">
        <v>2.0</v>
      </c>
      <c r="J45" s="9" t="s">
        <v>5369</v>
      </c>
    </row>
    <row r="46" ht="15.0" customHeight="1">
      <c r="A46" s="9" t="s">
        <v>6108</v>
      </c>
      <c r="B46" s="352">
        <v>0.0</v>
      </c>
      <c r="C46" s="353">
        <v>0.0</v>
      </c>
      <c r="D46" s="344"/>
      <c r="E46" s="345"/>
      <c r="F46" s="344"/>
      <c r="G46" s="370">
        <v>45.0</v>
      </c>
      <c r="H46" s="9" t="s">
        <v>2037</v>
      </c>
      <c r="I46" s="371">
        <v>2.0</v>
      </c>
      <c r="J46" s="9" t="s">
        <v>5369</v>
      </c>
    </row>
    <row r="47" ht="15.0" customHeight="1">
      <c r="D47" s="344"/>
      <c r="E47" s="345"/>
      <c r="F47" s="344"/>
      <c r="G47" s="370">
        <v>46.0</v>
      </c>
      <c r="H47" s="9" t="s">
        <v>5682</v>
      </c>
      <c r="I47" s="371">
        <v>2.0</v>
      </c>
      <c r="J47" s="9" t="s">
        <v>5369</v>
      </c>
    </row>
    <row r="48" ht="15.0" customHeight="1">
      <c r="A48" s="346" t="s">
        <v>5369</v>
      </c>
      <c r="B48" s="48"/>
      <c r="C48" s="359"/>
      <c r="D48" s="344"/>
      <c r="E48" s="345"/>
      <c r="F48" s="344"/>
      <c r="G48" s="370">
        <v>47.0</v>
      </c>
      <c r="H48" s="9" t="s">
        <v>5473</v>
      </c>
      <c r="I48" s="371">
        <v>2.0</v>
      </c>
      <c r="J48" s="9" t="s">
        <v>5369</v>
      </c>
    </row>
    <row r="49" ht="15.0" customHeight="1">
      <c r="A49" s="396" t="s">
        <v>5479</v>
      </c>
      <c r="B49" s="413">
        <v>6.0</v>
      </c>
      <c r="C49" s="414">
        <v>6.0</v>
      </c>
      <c r="D49" s="344"/>
      <c r="E49" s="345"/>
      <c r="F49" s="344"/>
      <c r="G49" s="370">
        <v>48.0</v>
      </c>
      <c r="H49" s="9" t="s">
        <v>5683</v>
      </c>
      <c r="I49" s="371">
        <v>2.0</v>
      </c>
      <c r="J49" s="9" t="s">
        <v>5369</v>
      </c>
    </row>
    <row r="50" ht="15.0" customHeight="1">
      <c r="A50" s="9" t="s">
        <v>5482</v>
      </c>
      <c r="B50" s="402">
        <v>9.0</v>
      </c>
      <c r="C50" s="371">
        <v>9.0</v>
      </c>
      <c r="D50" s="344"/>
      <c r="E50" s="345"/>
      <c r="F50" s="344"/>
      <c r="G50" s="370">
        <v>49.0</v>
      </c>
      <c r="H50" s="9" t="s">
        <v>5908</v>
      </c>
      <c r="I50" s="371">
        <v>2.0</v>
      </c>
      <c r="J50" s="9" t="s">
        <v>5411</v>
      </c>
    </row>
    <row r="51" ht="15.0" customHeight="1">
      <c r="A51" s="9" t="s">
        <v>5447</v>
      </c>
      <c r="B51" s="402">
        <v>10.0</v>
      </c>
      <c r="C51" s="371">
        <v>10.0</v>
      </c>
      <c r="D51" s="344"/>
      <c r="E51" s="345"/>
      <c r="F51" s="344"/>
      <c r="G51" s="370">
        <v>50.0</v>
      </c>
      <c r="H51" s="9" t="s">
        <v>5462</v>
      </c>
      <c r="I51" s="371">
        <v>2.0</v>
      </c>
      <c r="J51" s="9" t="s">
        <v>5369</v>
      </c>
    </row>
    <row r="52" ht="15.0" customHeight="1">
      <c r="A52" s="9" t="s">
        <v>5542</v>
      </c>
      <c r="B52" s="402">
        <v>15.0</v>
      </c>
      <c r="C52" s="371">
        <v>15.0</v>
      </c>
      <c r="D52" s="344"/>
      <c r="E52" s="345"/>
      <c r="F52" s="344"/>
      <c r="G52" s="370">
        <v>51.0</v>
      </c>
      <c r="H52" s="9" t="s">
        <v>6164</v>
      </c>
      <c r="I52" s="371">
        <v>1.0</v>
      </c>
      <c r="J52" s="9" t="s">
        <v>5366</v>
      </c>
    </row>
    <row r="53" ht="15.0" customHeight="1">
      <c r="A53" s="9" t="s">
        <v>5463</v>
      </c>
      <c r="B53" s="402">
        <v>17.0</v>
      </c>
      <c r="C53" s="371">
        <v>17.0</v>
      </c>
      <c r="D53" s="344"/>
      <c r="E53" s="345"/>
      <c r="F53" s="344"/>
      <c r="G53" s="370">
        <v>52.0</v>
      </c>
      <c r="H53" s="9" t="s">
        <v>3950</v>
      </c>
      <c r="I53" s="371">
        <v>2.0</v>
      </c>
      <c r="J53" s="9" t="s">
        <v>5369</v>
      </c>
    </row>
    <row r="54" ht="15.0" customHeight="1">
      <c r="A54" s="9" t="s">
        <v>2037</v>
      </c>
      <c r="B54" s="402">
        <v>20.0</v>
      </c>
      <c r="C54" s="371">
        <v>20.0</v>
      </c>
      <c r="D54" s="344"/>
      <c r="E54" s="345"/>
      <c r="F54" s="344"/>
      <c r="G54" s="370">
        <v>53.0</v>
      </c>
      <c r="H54" s="9" t="s">
        <v>1304</v>
      </c>
      <c r="I54" s="371">
        <v>2.0</v>
      </c>
      <c r="J54" s="9" t="s">
        <v>5369</v>
      </c>
    </row>
    <row r="55" ht="15.0" customHeight="1">
      <c r="A55" s="9" t="s">
        <v>5434</v>
      </c>
      <c r="B55" s="402">
        <v>21.0</v>
      </c>
      <c r="C55" s="371">
        <v>21.0</v>
      </c>
      <c r="D55" s="344"/>
      <c r="E55" s="345"/>
      <c r="F55" s="344"/>
      <c r="G55" s="370">
        <v>54.0</v>
      </c>
      <c r="H55" s="9" t="s">
        <v>5679</v>
      </c>
      <c r="I55" s="371">
        <v>0.0</v>
      </c>
      <c r="J55" s="9" t="s">
        <v>5392</v>
      </c>
    </row>
    <row r="56" ht="15.0" customHeight="1">
      <c r="A56" s="9" t="s">
        <v>5679</v>
      </c>
      <c r="B56" s="402">
        <v>23.0</v>
      </c>
      <c r="C56" s="371">
        <v>23.0</v>
      </c>
      <c r="D56" s="344"/>
      <c r="E56" s="345"/>
      <c r="F56" s="344"/>
      <c r="G56" s="370">
        <v>55.0</v>
      </c>
      <c r="H56" s="9" t="s">
        <v>5911</v>
      </c>
      <c r="I56" s="371">
        <v>2.0</v>
      </c>
      <c r="J56" s="9" t="s">
        <v>5411</v>
      </c>
    </row>
    <row r="57" ht="15.0" customHeight="1">
      <c r="A57" s="9" t="s">
        <v>5469</v>
      </c>
      <c r="B57" s="402">
        <v>27.0</v>
      </c>
      <c r="C57" s="371">
        <v>27.0</v>
      </c>
      <c r="D57" s="344"/>
      <c r="E57" s="345"/>
      <c r="F57" s="344"/>
      <c r="G57" s="370">
        <v>56.0</v>
      </c>
      <c r="H57" s="9" t="s">
        <v>5464</v>
      </c>
      <c r="I57" s="371">
        <v>2.0</v>
      </c>
      <c r="J57" s="9" t="s">
        <v>5411</v>
      </c>
    </row>
    <row r="58" ht="15.0" customHeight="1">
      <c r="A58" s="9" t="s">
        <v>620</v>
      </c>
      <c r="B58" s="402">
        <v>29.0</v>
      </c>
      <c r="C58" s="371">
        <v>29.0</v>
      </c>
      <c r="D58" s="344"/>
      <c r="E58" s="345"/>
      <c r="F58" s="344"/>
      <c r="G58" s="370">
        <v>57.0</v>
      </c>
      <c r="H58" s="9" t="s">
        <v>5769</v>
      </c>
      <c r="I58" s="371">
        <v>2.0</v>
      </c>
      <c r="J58" s="9" t="s">
        <v>5411</v>
      </c>
    </row>
    <row r="59" ht="15.0" customHeight="1">
      <c r="A59" s="9" t="s">
        <v>5683</v>
      </c>
      <c r="B59" s="402">
        <v>30.0</v>
      </c>
      <c r="C59" s="371">
        <v>30.0</v>
      </c>
      <c r="D59" s="344"/>
      <c r="E59" s="345"/>
      <c r="F59" s="344"/>
      <c r="G59" s="370">
        <v>58.0</v>
      </c>
      <c r="H59" s="9" t="s">
        <v>5560</v>
      </c>
      <c r="I59" s="371">
        <v>2.0</v>
      </c>
      <c r="J59" s="9" t="s">
        <v>5369</v>
      </c>
    </row>
    <row r="60" ht="15.0" customHeight="1">
      <c r="A60" s="9" t="s">
        <v>5408</v>
      </c>
      <c r="B60" s="402">
        <v>32.0</v>
      </c>
      <c r="C60" s="371">
        <v>32.0</v>
      </c>
      <c r="D60" s="344"/>
      <c r="E60" s="345"/>
      <c r="F60" s="344"/>
      <c r="G60" s="370">
        <v>59.0</v>
      </c>
      <c r="H60" s="9" t="s">
        <v>2108</v>
      </c>
      <c r="I60" s="371">
        <v>2.0</v>
      </c>
      <c r="J60" s="9" t="s">
        <v>5369</v>
      </c>
    </row>
    <row r="61" ht="15.0" customHeight="1">
      <c r="A61" s="9" t="s">
        <v>5909</v>
      </c>
      <c r="B61" s="402">
        <v>33.0</v>
      </c>
      <c r="C61" s="371">
        <v>33.0</v>
      </c>
      <c r="D61" s="344"/>
      <c r="E61" s="345"/>
      <c r="F61" s="344"/>
      <c r="G61" s="370">
        <v>60.0</v>
      </c>
      <c r="H61" s="9" t="s">
        <v>5486</v>
      </c>
      <c r="I61" s="371">
        <v>2.0</v>
      </c>
      <c r="J61" s="9" t="s">
        <v>5369</v>
      </c>
    </row>
    <row r="62" ht="15.0" customHeight="1">
      <c r="A62" s="9" t="s">
        <v>1304</v>
      </c>
      <c r="B62" s="402">
        <v>34.0</v>
      </c>
      <c r="C62" s="371">
        <v>34.0</v>
      </c>
      <c r="D62" s="344"/>
      <c r="E62" s="345"/>
      <c r="F62" s="344"/>
      <c r="G62" s="370">
        <v>61.0</v>
      </c>
      <c r="H62" s="9" t="s">
        <v>5686</v>
      </c>
      <c r="I62" s="371">
        <v>1.0</v>
      </c>
      <c r="J62" s="9" t="s">
        <v>5366</v>
      </c>
    </row>
    <row r="63" ht="15.0" customHeight="1">
      <c r="A63" s="9" t="s">
        <v>3950</v>
      </c>
      <c r="B63" s="402">
        <v>36.0</v>
      </c>
      <c r="C63" s="371">
        <v>36.0</v>
      </c>
      <c r="D63" s="344"/>
      <c r="E63" s="345"/>
      <c r="F63" s="344"/>
      <c r="G63" s="370">
        <v>62.0</v>
      </c>
      <c r="H63" s="9" t="s">
        <v>5479</v>
      </c>
      <c r="I63" s="371">
        <v>0.0</v>
      </c>
      <c r="J63" s="9" t="s">
        <v>5392</v>
      </c>
    </row>
    <row r="64" ht="15.0" customHeight="1">
      <c r="A64" s="9" t="s">
        <v>5682</v>
      </c>
      <c r="B64" s="402">
        <v>37.0</v>
      </c>
      <c r="C64" s="371">
        <v>37.0</v>
      </c>
      <c r="D64" s="344"/>
      <c r="E64" s="345"/>
      <c r="F64" s="344"/>
      <c r="G64" s="370">
        <v>63.0</v>
      </c>
      <c r="H64" s="9" t="s">
        <v>5893</v>
      </c>
      <c r="I64" s="371">
        <v>0.0</v>
      </c>
      <c r="J64" s="9" t="s">
        <v>5392</v>
      </c>
    </row>
    <row r="65" ht="15.0" customHeight="1">
      <c r="A65" s="9" t="s">
        <v>5604</v>
      </c>
      <c r="B65" s="402">
        <v>39.0</v>
      </c>
      <c r="C65" s="371">
        <v>39.0</v>
      </c>
      <c r="D65" s="344"/>
      <c r="E65" s="345"/>
      <c r="F65" s="344"/>
      <c r="G65" s="370">
        <v>64.0</v>
      </c>
      <c r="H65" s="9" t="s">
        <v>5661</v>
      </c>
      <c r="I65" s="371">
        <v>2.0</v>
      </c>
      <c r="J65" s="9" t="s">
        <v>5411</v>
      </c>
    </row>
    <row r="66" ht="15.0" customHeight="1">
      <c r="A66" s="9" t="s">
        <v>5686</v>
      </c>
      <c r="B66" s="402">
        <v>41.0</v>
      </c>
      <c r="C66" s="371">
        <v>41.0</v>
      </c>
      <c r="D66" s="344"/>
      <c r="E66" s="345"/>
      <c r="F66" s="344"/>
      <c r="G66" s="370">
        <v>65.0</v>
      </c>
      <c r="H66" s="9" t="s">
        <v>5489</v>
      </c>
      <c r="I66" s="371">
        <v>2.0</v>
      </c>
      <c r="J66" s="9" t="s">
        <v>5369</v>
      </c>
    </row>
    <row r="67" ht="15.0" customHeight="1">
      <c r="A67" s="9" t="s">
        <v>5420</v>
      </c>
      <c r="B67" s="402">
        <v>42.0</v>
      </c>
      <c r="C67" s="371">
        <v>42.0</v>
      </c>
      <c r="D67" s="344"/>
      <c r="E67" s="345"/>
      <c r="F67" s="344"/>
      <c r="G67" s="370">
        <v>66.0</v>
      </c>
      <c r="H67" s="9" t="s">
        <v>5482</v>
      </c>
      <c r="I67" s="371">
        <v>2.0</v>
      </c>
      <c r="J67" s="9" t="s">
        <v>5369</v>
      </c>
    </row>
    <row r="68" ht="15.0" customHeight="1">
      <c r="A68" s="9" t="s">
        <v>5467</v>
      </c>
      <c r="B68" s="402">
        <v>44.0</v>
      </c>
      <c r="C68" s="371">
        <v>44.0</v>
      </c>
      <c r="D68" s="344"/>
      <c r="E68" s="345"/>
      <c r="F68" s="344"/>
      <c r="G68" s="370">
        <v>67.0</v>
      </c>
      <c r="H68" s="9" t="s">
        <v>6104</v>
      </c>
      <c r="I68" s="371">
        <v>0.0</v>
      </c>
      <c r="J68" s="9" t="s">
        <v>5392</v>
      </c>
    </row>
    <row r="69" ht="15.0" customHeight="1">
      <c r="A69" s="9" t="s">
        <v>5382</v>
      </c>
      <c r="B69" s="402">
        <v>45.0</v>
      </c>
      <c r="C69" s="371">
        <v>45.0</v>
      </c>
      <c r="D69" s="344"/>
      <c r="E69" s="345"/>
      <c r="F69" s="344"/>
      <c r="G69" s="370">
        <v>68.0</v>
      </c>
      <c r="H69" s="9" t="s">
        <v>5879</v>
      </c>
      <c r="I69" s="371">
        <v>2.0</v>
      </c>
      <c r="J69" s="9" t="s">
        <v>5411</v>
      </c>
    </row>
    <row r="70" ht="15.0" customHeight="1">
      <c r="A70" s="9" t="s">
        <v>5470</v>
      </c>
      <c r="B70" s="402">
        <v>48.0</v>
      </c>
      <c r="C70" s="371">
        <v>48.0</v>
      </c>
      <c r="D70" s="344"/>
      <c r="E70" s="345"/>
      <c r="F70" s="344"/>
      <c r="G70" s="370">
        <v>69.0</v>
      </c>
      <c r="H70" s="9" t="s">
        <v>5836</v>
      </c>
      <c r="I70" s="371">
        <v>2.0</v>
      </c>
      <c r="J70" s="9" t="s">
        <v>5426</v>
      </c>
    </row>
    <row r="71" ht="15.0" customHeight="1">
      <c r="A71" s="9" t="s">
        <v>5630</v>
      </c>
      <c r="B71" s="402">
        <v>63.0</v>
      </c>
      <c r="C71" s="371">
        <v>63.0</v>
      </c>
      <c r="D71" s="344"/>
      <c r="E71" s="345"/>
      <c r="F71" s="344"/>
      <c r="G71" s="370">
        <v>70.0</v>
      </c>
      <c r="H71" s="9" t="s">
        <v>6108</v>
      </c>
      <c r="I71" s="371">
        <v>2.0</v>
      </c>
      <c r="J71" s="9" t="s">
        <v>5411</v>
      </c>
    </row>
    <row r="72" ht="15.0" customHeight="1">
      <c r="A72" s="9" t="s">
        <v>5928</v>
      </c>
      <c r="B72" s="402">
        <v>64.0</v>
      </c>
      <c r="C72" s="371">
        <v>64.0</v>
      </c>
      <c r="D72" s="344"/>
      <c r="E72" s="345"/>
      <c r="F72" s="344"/>
      <c r="G72" s="382"/>
      <c r="H72" s="415" t="s">
        <v>5493</v>
      </c>
      <c r="I72" s="373">
        <f>Sum(I2:I71)</f>
        <v>105</v>
      </c>
      <c r="J72" s="366"/>
    </row>
    <row r="73" ht="15.0" customHeight="1">
      <c r="A73" s="9" t="s">
        <v>5660</v>
      </c>
      <c r="B73" s="402">
        <v>66.0</v>
      </c>
      <c r="C73" s="371">
        <v>66.0</v>
      </c>
      <c r="D73" s="344"/>
      <c r="E73" s="345"/>
      <c r="F73" s="344"/>
      <c r="G73" s="382"/>
      <c r="H73" s="9" t="s">
        <v>5497</v>
      </c>
      <c r="I73" s="344">
        <f>I72-(2*4)-(2*1)-(2*5)</f>
        <v>85</v>
      </c>
      <c r="J73" s="3"/>
    </row>
    <row r="74" ht="15.0" customHeight="1">
      <c r="A74" s="9" t="s">
        <v>5540</v>
      </c>
      <c r="B74" s="402">
        <v>68.0</v>
      </c>
      <c r="C74" s="371">
        <v>68.0</v>
      </c>
      <c r="D74" s="344"/>
      <c r="E74" s="345"/>
      <c r="F74" s="344"/>
      <c r="G74" s="382"/>
      <c r="H74" s="3"/>
      <c r="I74" s="344"/>
      <c r="J74" s="3"/>
    </row>
    <row r="75" ht="15.0" customHeight="1">
      <c r="A75" s="9" t="s">
        <v>5926</v>
      </c>
      <c r="B75" s="402">
        <v>69.0</v>
      </c>
      <c r="C75" s="371">
        <v>69.0</v>
      </c>
      <c r="D75" s="344"/>
      <c r="E75" s="345"/>
      <c r="F75" s="344"/>
      <c r="G75" s="382"/>
      <c r="H75" s="3"/>
      <c r="I75" s="344"/>
      <c r="J75" s="3"/>
    </row>
    <row r="76" ht="15.0" customHeight="1">
      <c r="A76" s="9" t="s">
        <v>5560</v>
      </c>
      <c r="B76" s="402">
        <v>71.0</v>
      </c>
      <c r="C76" s="371">
        <v>71.0</v>
      </c>
      <c r="D76" s="344"/>
      <c r="E76" s="345"/>
      <c r="F76" s="344"/>
      <c r="G76" s="382"/>
      <c r="H76" s="3"/>
      <c r="I76" s="344"/>
      <c r="J76" s="3"/>
    </row>
    <row r="77" ht="15.0" customHeight="1">
      <c r="A77" s="9" t="s">
        <v>5554</v>
      </c>
      <c r="B77" s="402">
        <v>80.0</v>
      </c>
      <c r="C77" s="371">
        <v>80.0</v>
      </c>
      <c r="D77" s="344"/>
      <c r="E77" s="345"/>
      <c r="F77" s="344"/>
      <c r="G77" s="382"/>
      <c r="H77" s="3"/>
      <c r="I77" s="344"/>
      <c r="J77" s="3"/>
    </row>
    <row r="78" ht="15.0" customHeight="1">
      <c r="A78" s="9" t="s">
        <v>5456</v>
      </c>
      <c r="B78" s="402">
        <v>83.0</v>
      </c>
      <c r="C78" s="371">
        <v>83.0</v>
      </c>
      <c r="D78" s="344"/>
      <c r="E78" s="345"/>
      <c r="F78" s="344"/>
      <c r="G78" s="382"/>
      <c r="H78" s="3"/>
      <c r="I78" s="344"/>
      <c r="J78" s="3"/>
    </row>
    <row r="79" ht="15.0" customHeight="1">
      <c r="A79" s="9" t="s">
        <v>5664</v>
      </c>
      <c r="B79" s="402">
        <v>84.0</v>
      </c>
      <c r="C79" s="371">
        <v>84.0</v>
      </c>
      <c r="D79" s="344"/>
      <c r="E79" s="345"/>
      <c r="F79" s="344"/>
      <c r="G79" s="382"/>
      <c r="H79" s="3"/>
      <c r="I79" s="344"/>
      <c r="J79" s="3"/>
    </row>
    <row r="80" ht="15.0" customHeight="1">
      <c r="A80" s="9" t="s">
        <v>5755</v>
      </c>
      <c r="B80" s="402">
        <v>86.0</v>
      </c>
      <c r="C80" s="371">
        <v>86.0</v>
      </c>
      <c r="D80" s="344"/>
      <c r="E80" s="345"/>
      <c r="F80" s="344"/>
      <c r="G80" s="382"/>
      <c r="H80" s="3"/>
      <c r="I80" s="344"/>
      <c r="J80" s="3"/>
    </row>
    <row r="81" ht="15.0" customHeight="1">
      <c r="A81" s="9" t="s">
        <v>5486</v>
      </c>
      <c r="B81" s="402">
        <v>87.0</v>
      </c>
      <c r="C81" s="371">
        <v>87.0</v>
      </c>
      <c r="D81" s="344"/>
      <c r="E81" s="345"/>
      <c r="F81" s="344"/>
      <c r="G81" s="382"/>
      <c r="H81" s="3"/>
      <c r="I81" s="344"/>
      <c r="J81" s="3"/>
    </row>
    <row r="82" ht="15.0" customHeight="1">
      <c r="A82" s="9" t="s">
        <v>5462</v>
      </c>
      <c r="B82" s="402">
        <v>88.0</v>
      </c>
      <c r="C82" s="371">
        <v>88.0</v>
      </c>
      <c r="D82" s="344"/>
      <c r="E82" s="345"/>
      <c r="F82" s="344"/>
      <c r="G82" s="382"/>
      <c r="H82" s="3"/>
      <c r="I82" s="344"/>
      <c r="J82" s="3"/>
    </row>
    <row r="83" ht="15.0" customHeight="1">
      <c r="A83" s="9" t="s">
        <v>5489</v>
      </c>
      <c r="B83" s="402">
        <v>89.0</v>
      </c>
      <c r="C83" s="371">
        <v>89.0</v>
      </c>
      <c r="D83" s="344"/>
      <c r="E83" s="345"/>
      <c r="F83" s="344"/>
      <c r="G83" s="382"/>
      <c r="H83" s="3"/>
      <c r="I83" s="344"/>
      <c r="J83" s="3"/>
    </row>
    <row r="84" ht="15.0" customHeight="1">
      <c r="A84" s="9" t="s">
        <v>2108</v>
      </c>
      <c r="B84" s="402">
        <v>90.0</v>
      </c>
      <c r="C84" s="371">
        <v>90.0</v>
      </c>
      <c r="D84" s="344"/>
      <c r="E84" s="345"/>
      <c r="F84" s="344"/>
      <c r="G84" s="382"/>
      <c r="H84" s="3"/>
      <c r="I84" s="344"/>
      <c r="J84" s="3"/>
    </row>
    <row r="85" ht="15.0" customHeight="1">
      <c r="A85" s="9" t="s">
        <v>5473</v>
      </c>
      <c r="B85" s="402">
        <v>94.0</v>
      </c>
      <c r="C85" s="371"/>
      <c r="D85" s="344"/>
      <c r="E85" s="345"/>
      <c r="F85" s="344"/>
      <c r="G85" s="382"/>
      <c r="H85" s="3"/>
      <c r="I85" s="344"/>
      <c r="J85" s="3"/>
    </row>
    <row r="86" ht="15.0" customHeight="1">
      <c r="A86" s="9" t="s">
        <v>5555</v>
      </c>
      <c r="B86" s="402" t="s">
        <v>5578</v>
      </c>
      <c r="C86" s="371"/>
      <c r="D86" s="344"/>
      <c r="E86" s="345"/>
      <c r="F86" s="344"/>
      <c r="G86" s="382"/>
      <c r="H86" s="3"/>
      <c r="I86" s="344"/>
      <c r="J86" s="3"/>
    </row>
    <row r="87" ht="15.0" customHeight="1">
      <c r="A87" s="3"/>
      <c r="B87" s="344"/>
      <c r="C87" s="344"/>
      <c r="D87" s="344"/>
      <c r="E87" s="345"/>
      <c r="F87" s="344"/>
      <c r="G87" s="382"/>
      <c r="H87" s="3"/>
      <c r="I87" s="344"/>
      <c r="J87" s="3"/>
    </row>
    <row r="88" ht="15.0" customHeight="1">
      <c r="A88" s="3"/>
      <c r="B88" s="344"/>
      <c r="C88" s="344"/>
      <c r="D88" s="344"/>
      <c r="E88" s="345"/>
      <c r="F88" s="344"/>
      <c r="G88" s="382"/>
      <c r="H88" s="3"/>
      <c r="I88" s="344"/>
      <c r="J88" s="3"/>
    </row>
    <row r="89" ht="15.0" customHeight="1">
      <c r="A89" s="3"/>
      <c r="B89" s="344"/>
      <c r="C89" s="344"/>
      <c r="D89" s="344"/>
      <c r="E89" s="345"/>
      <c r="F89" s="344"/>
      <c r="G89" s="382"/>
      <c r="H89" s="3"/>
      <c r="I89" s="344"/>
      <c r="J89" s="3"/>
    </row>
    <row r="90" ht="15.0" customHeight="1">
      <c r="A90" s="3"/>
      <c r="B90" s="344"/>
      <c r="C90" s="344"/>
      <c r="D90" s="344"/>
      <c r="E90" s="345"/>
      <c r="F90" s="344"/>
      <c r="G90" s="382"/>
      <c r="H90" s="3"/>
      <c r="I90" s="344"/>
      <c r="J90" s="3"/>
    </row>
  </sheetData>
  <mergeCells count="4">
    <mergeCell ref="A48:B48"/>
    <mergeCell ref="A2:C2"/>
    <mergeCell ref="A26:C26"/>
    <mergeCell ref="A32:C32"/>
  </mergeCells>
  <conditionalFormatting sqref="B3:C24">
    <cfRule type="containsBlanks" dxfId="0" priority="1">
      <formula>LEN(TRIM(B3))=0</formula>
    </cfRule>
  </conditionalFormatting>
  <conditionalFormatting sqref="B3:C24">
    <cfRule type="cellIs" dxfId="1" priority="2" operator="lessThanOrEqual">
      <formula>25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0.0"/>
    <col customWidth="1" min="2" max="2" width="79.57"/>
    <col customWidth="1" min="3" max="3" width="38.86"/>
  </cols>
  <sheetData>
    <row r="1">
      <c r="A1" s="56" t="s">
        <v>445</v>
      </c>
      <c r="B1" s="58" t="s">
        <v>450</v>
      </c>
      <c r="C1" s="60" t="s">
        <v>452</v>
      </c>
    </row>
    <row r="2">
      <c r="A2" s="62"/>
      <c r="B2" s="64"/>
      <c r="C2" s="64"/>
    </row>
    <row r="3">
      <c r="A3" s="66" t="s">
        <v>456</v>
      </c>
      <c r="B3" s="60" t="s">
        <v>458</v>
      </c>
      <c r="C3" s="60" t="s">
        <v>459</v>
      </c>
    </row>
    <row r="4">
      <c r="A4" s="66" t="s">
        <v>460</v>
      </c>
      <c r="B4" s="60" t="s">
        <v>461</v>
      </c>
      <c r="C4" s="60" t="s">
        <v>462</v>
      </c>
    </row>
    <row r="5">
      <c r="A5" s="66" t="s">
        <v>463</v>
      </c>
      <c r="B5" s="60" t="s">
        <v>464</v>
      </c>
      <c r="C5" s="60" t="s">
        <v>465</v>
      </c>
    </row>
    <row r="6">
      <c r="A6" s="66" t="s">
        <v>466</v>
      </c>
      <c r="B6" s="60" t="s">
        <v>467</v>
      </c>
      <c r="C6" s="60" t="s">
        <v>468</v>
      </c>
    </row>
    <row r="7">
      <c r="A7" s="62"/>
      <c r="B7" s="64"/>
      <c r="C7" s="64"/>
    </row>
    <row r="8">
      <c r="A8" s="66" t="s">
        <v>469</v>
      </c>
      <c r="B8" s="60" t="s">
        <v>470</v>
      </c>
      <c r="C8" s="60" t="s">
        <v>471</v>
      </c>
    </row>
    <row r="9">
      <c r="A9" s="66" t="s">
        <v>472</v>
      </c>
      <c r="B9" s="60" t="s">
        <v>473</v>
      </c>
      <c r="C9" s="60" t="s">
        <v>474</v>
      </c>
    </row>
    <row r="10">
      <c r="A10" s="66" t="s">
        <v>475</v>
      </c>
      <c r="B10" s="60" t="s">
        <v>476</v>
      </c>
      <c r="C10" s="60" t="s">
        <v>477</v>
      </c>
    </row>
    <row r="11">
      <c r="A11" s="66" t="s">
        <v>478</v>
      </c>
      <c r="B11" s="60" t="s">
        <v>479</v>
      </c>
      <c r="C11" s="60" t="s">
        <v>480</v>
      </c>
    </row>
    <row r="12">
      <c r="A12" s="62"/>
      <c r="B12" s="64"/>
      <c r="C12" s="64"/>
    </row>
    <row r="13">
      <c r="A13" s="66" t="s">
        <v>481</v>
      </c>
      <c r="B13" s="60" t="s">
        <v>482</v>
      </c>
      <c r="C13" s="60" t="s">
        <v>484</v>
      </c>
    </row>
    <row r="14">
      <c r="A14" s="66" t="s">
        <v>485</v>
      </c>
      <c r="B14" s="60" t="s">
        <v>486</v>
      </c>
      <c r="C14" s="60" t="s">
        <v>487</v>
      </c>
    </row>
    <row r="15">
      <c r="A15" s="66" t="s">
        <v>488</v>
      </c>
      <c r="B15" s="60" t="s">
        <v>489</v>
      </c>
      <c r="C15" s="60" t="s">
        <v>490</v>
      </c>
    </row>
    <row r="16">
      <c r="A16" s="66" t="s">
        <v>491</v>
      </c>
      <c r="B16" s="60" t="s">
        <v>492</v>
      </c>
      <c r="C16" s="60" t="s">
        <v>493</v>
      </c>
    </row>
    <row r="17">
      <c r="A17" s="62"/>
      <c r="B17" s="64"/>
      <c r="C17" s="64"/>
    </row>
    <row r="18">
      <c r="A18" s="66" t="s">
        <v>494</v>
      </c>
      <c r="B18" s="60" t="s">
        <v>495</v>
      </c>
      <c r="C18" s="60" t="s">
        <v>496</v>
      </c>
    </row>
    <row r="19">
      <c r="A19" s="66" t="s">
        <v>497</v>
      </c>
      <c r="B19" s="60" t="s">
        <v>498</v>
      </c>
      <c r="C19" s="60" t="s">
        <v>499</v>
      </c>
    </row>
    <row r="20">
      <c r="A20" s="66" t="s">
        <v>500</v>
      </c>
      <c r="B20" s="60" t="s">
        <v>501</v>
      </c>
      <c r="C20" s="60" t="s">
        <v>502</v>
      </c>
    </row>
    <row r="21">
      <c r="A21" s="66" t="s">
        <v>503</v>
      </c>
      <c r="B21" s="60" t="s">
        <v>504</v>
      </c>
      <c r="C21" s="60" t="s">
        <v>505</v>
      </c>
    </row>
    <row r="22">
      <c r="A22" s="62"/>
      <c r="B22" s="64"/>
      <c r="C22" s="64"/>
    </row>
    <row r="23">
      <c r="A23" s="66" t="s">
        <v>506</v>
      </c>
      <c r="B23" s="60" t="s">
        <v>507</v>
      </c>
      <c r="C23" s="60" t="s">
        <v>508</v>
      </c>
    </row>
    <row r="24">
      <c r="A24" s="66" t="s">
        <v>509</v>
      </c>
      <c r="B24" s="60" t="s">
        <v>510</v>
      </c>
      <c r="C24" s="60" t="s">
        <v>511</v>
      </c>
    </row>
    <row r="25">
      <c r="A25" s="66" t="s">
        <v>512</v>
      </c>
      <c r="B25" s="60" t="s">
        <v>513</v>
      </c>
      <c r="C25" s="60" t="s">
        <v>514</v>
      </c>
    </row>
    <row r="26">
      <c r="A26" s="66" t="s">
        <v>515</v>
      </c>
      <c r="B26" s="60" t="s">
        <v>516</v>
      </c>
      <c r="C26" s="60" t="s">
        <v>517</v>
      </c>
    </row>
    <row r="27">
      <c r="A27" s="62"/>
      <c r="B27" s="64"/>
      <c r="C27" s="64"/>
    </row>
    <row r="28">
      <c r="A28" s="66" t="s">
        <v>518</v>
      </c>
      <c r="B28" s="60" t="s">
        <v>519</v>
      </c>
      <c r="C28" s="60" t="s">
        <v>520</v>
      </c>
    </row>
    <row r="29">
      <c r="A29" s="66" t="s">
        <v>521</v>
      </c>
      <c r="B29" s="60" t="s">
        <v>519</v>
      </c>
      <c r="C29" s="60" t="s">
        <v>522</v>
      </c>
    </row>
    <row r="30">
      <c r="A30" s="66" t="s">
        <v>523</v>
      </c>
      <c r="B30" s="60" t="s">
        <v>519</v>
      </c>
      <c r="C30" s="60" t="s">
        <v>524</v>
      </c>
    </row>
    <row r="31">
      <c r="A31" s="66" t="s">
        <v>525</v>
      </c>
      <c r="B31" s="60" t="s">
        <v>519</v>
      </c>
      <c r="C31" s="60" t="s">
        <v>526</v>
      </c>
    </row>
    <row r="32">
      <c r="A32" s="66" t="s">
        <v>527</v>
      </c>
      <c r="B32" s="60" t="s">
        <v>519</v>
      </c>
      <c r="C32" s="60" t="s">
        <v>528</v>
      </c>
    </row>
  </sheetData>
  <hyperlinks>
    <hyperlink r:id="rId1" location="post-4843567" ref="B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5" t="s">
        <v>4978</v>
      </c>
      <c r="B1" s="343" t="s">
        <v>5357</v>
      </c>
      <c r="C1" s="343" t="s">
        <v>5359</v>
      </c>
      <c r="D1" s="344"/>
      <c r="E1" s="345"/>
      <c r="F1" s="344"/>
      <c r="G1" s="3"/>
      <c r="H1" s="342" t="s">
        <v>5363</v>
      </c>
      <c r="I1" s="342" t="s">
        <v>5364</v>
      </c>
      <c r="J1" s="342" t="s">
        <v>5365</v>
      </c>
    </row>
    <row r="2" ht="19.5" customHeight="1">
      <c r="A2" s="346" t="s">
        <v>5366</v>
      </c>
      <c r="B2" s="48"/>
      <c r="C2" s="48"/>
      <c r="D2" s="344"/>
      <c r="E2" s="345"/>
      <c r="F2" s="344"/>
      <c r="G2" s="370">
        <v>1.0</v>
      </c>
      <c r="H2" s="410" t="s">
        <v>6160</v>
      </c>
      <c r="I2" s="371">
        <v>2.0</v>
      </c>
      <c r="J2" s="9" t="s">
        <v>5426</v>
      </c>
    </row>
    <row r="3" ht="15.0" customHeight="1">
      <c r="A3" s="395" t="s">
        <v>5385</v>
      </c>
      <c r="B3" s="349">
        <v>0.0</v>
      </c>
      <c r="C3" s="350">
        <v>0.0</v>
      </c>
      <c r="D3" s="344"/>
      <c r="E3" s="345"/>
      <c r="F3" s="344"/>
      <c r="G3" s="370">
        <v>2.0</v>
      </c>
      <c r="H3" s="410" t="s">
        <v>5382</v>
      </c>
      <c r="I3" s="371">
        <v>2.0</v>
      </c>
      <c r="J3" s="9" t="s">
        <v>5369</v>
      </c>
    </row>
    <row r="4" ht="15.0" customHeight="1">
      <c r="A4" s="357" t="s">
        <v>5980</v>
      </c>
      <c r="B4" s="352">
        <v>0.0</v>
      </c>
      <c r="C4" s="353">
        <v>0.0</v>
      </c>
      <c r="D4" s="344"/>
      <c r="E4" s="345"/>
      <c r="F4" s="344"/>
      <c r="G4" s="370">
        <v>3.0</v>
      </c>
      <c r="H4" s="410" t="s">
        <v>931</v>
      </c>
      <c r="I4" s="371">
        <v>2.0</v>
      </c>
      <c r="J4" s="9" t="s">
        <v>5426</v>
      </c>
    </row>
    <row r="5" ht="15.0" customHeight="1">
      <c r="A5" s="357" t="s">
        <v>6047</v>
      </c>
      <c r="B5" s="352">
        <v>3.0</v>
      </c>
      <c r="C5" s="353">
        <v>3.0</v>
      </c>
      <c r="D5" s="344"/>
      <c r="E5" s="345"/>
      <c r="F5" s="344"/>
      <c r="G5" s="370">
        <v>4.0</v>
      </c>
      <c r="H5" s="410" t="s">
        <v>5398</v>
      </c>
      <c r="I5" s="371">
        <v>2.0</v>
      </c>
      <c r="J5" s="9" t="s">
        <v>5369</v>
      </c>
    </row>
    <row r="6" ht="15.0" customHeight="1">
      <c r="A6" s="357" t="s">
        <v>5948</v>
      </c>
      <c r="B6" s="352">
        <v>7.0</v>
      </c>
      <c r="C6" s="353">
        <v>7.0</v>
      </c>
      <c r="D6" s="344"/>
      <c r="E6" s="345"/>
      <c r="F6" s="344"/>
      <c r="G6" s="370">
        <v>5.0</v>
      </c>
      <c r="H6" s="410" t="s">
        <v>5620</v>
      </c>
      <c r="I6" s="371">
        <v>2.0</v>
      </c>
      <c r="J6" s="9" t="s">
        <v>5369</v>
      </c>
    </row>
    <row r="7" ht="15.0" customHeight="1">
      <c r="A7" s="357" t="s">
        <v>6162</v>
      </c>
      <c r="B7" s="352">
        <v>10.0</v>
      </c>
      <c r="C7" s="353">
        <v>10.0</v>
      </c>
      <c r="D7" s="344"/>
      <c r="E7" s="345"/>
      <c r="F7" s="344"/>
      <c r="G7" s="370">
        <v>6.0</v>
      </c>
      <c r="H7" s="410" t="s">
        <v>5408</v>
      </c>
      <c r="I7" s="371">
        <v>2.0</v>
      </c>
      <c r="J7" s="9" t="s">
        <v>5369</v>
      </c>
    </row>
    <row r="8" ht="15.0" customHeight="1">
      <c r="A8" s="357" t="s">
        <v>6163</v>
      </c>
      <c r="B8" s="352">
        <v>13.0</v>
      </c>
      <c r="C8" s="353">
        <v>13.0</v>
      </c>
      <c r="D8" s="344"/>
      <c r="E8" s="345"/>
      <c r="F8" s="344"/>
      <c r="G8" s="370">
        <v>7.0</v>
      </c>
      <c r="H8" s="410" t="s">
        <v>6163</v>
      </c>
      <c r="I8" s="371">
        <v>0.0</v>
      </c>
      <c r="J8" s="9" t="s">
        <v>5392</v>
      </c>
    </row>
    <row r="9" ht="15.0" customHeight="1">
      <c r="A9" s="357" t="s">
        <v>3154</v>
      </c>
      <c r="B9" s="352">
        <v>16.0</v>
      </c>
      <c r="C9" s="353">
        <v>16.0</v>
      </c>
      <c r="D9" s="344"/>
      <c r="E9" s="345"/>
      <c r="F9" s="344"/>
      <c r="G9" s="370">
        <v>8.0</v>
      </c>
      <c r="H9" s="410" t="s">
        <v>5626</v>
      </c>
      <c r="I9" s="371">
        <v>1.0</v>
      </c>
      <c r="J9" s="9" t="s">
        <v>5366</v>
      </c>
    </row>
    <row r="10" ht="15.0" customHeight="1">
      <c r="A10" s="357" t="s">
        <v>957</v>
      </c>
      <c r="B10" s="352">
        <v>20.0</v>
      </c>
      <c r="C10" s="353">
        <v>20.0</v>
      </c>
      <c r="D10" s="344"/>
      <c r="E10" s="345"/>
      <c r="F10" s="344"/>
      <c r="G10" s="370">
        <v>9.0</v>
      </c>
      <c r="H10" s="410" t="s">
        <v>3154</v>
      </c>
      <c r="I10" s="371">
        <v>0.0</v>
      </c>
      <c r="J10" s="9" t="s">
        <v>5392</v>
      </c>
    </row>
    <row r="11" ht="15.0" customHeight="1">
      <c r="A11" s="357" t="s">
        <v>6165</v>
      </c>
      <c r="B11" s="352">
        <v>24.0</v>
      </c>
      <c r="C11" s="353">
        <v>24.0</v>
      </c>
      <c r="D11" s="344"/>
      <c r="E11" s="345"/>
      <c r="F11" s="344"/>
      <c r="G11" s="370">
        <v>10.0</v>
      </c>
      <c r="H11" s="410" t="s">
        <v>5740</v>
      </c>
      <c r="I11" s="371">
        <v>2.0</v>
      </c>
      <c r="J11" s="9" t="s">
        <v>5369</v>
      </c>
    </row>
    <row r="12" ht="15.0" customHeight="1">
      <c r="A12" s="357" t="s">
        <v>6058</v>
      </c>
      <c r="B12" s="352">
        <v>27.0</v>
      </c>
      <c r="C12" s="353">
        <v>27.0</v>
      </c>
      <c r="D12" s="344"/>
      <c r="E12" s="345"/>
      <c r="F12" s="344"/>
      <c r="G12" s="370">
        <v>11.0</v>
      </c>
      <c r="H12" s="410" t="s">
        <v>5420</v>
      </c>
      <c r="I12" s="371">
        <v>2.0</v>
      </c>
      <c r="J12" s="9" t="s">
        <v>5369</v>
      </c>
    </row>
    <row r="13" ht="15.0" customHeight="1">
      <c r="A13" s="357" t="s">
        <v>5467</v>
      </c>
      <c r="B13" s="352">
        <v>31.0</v>
      </c>
      <c r="C13" s="353">
        <v>31.0</v>
      </c>
      <c r="D13" s="344"/>
      <c r="E13" s="345"/>
      <c r="F13" s="344"/>
      <c r="G13" s="370">
        <v>12.0</v>
      </c>
      <c r="H13" s="410" t="s">
        <v>6047</v>
      </c>
      <c r="I13" s="371">
        <v>0.0</v>
      </c>
      <c r="J13" s="9" t="s">
        <v>5392</v>
      </c>
    </row>
    <row r="14" ht="15.0" customHeight="1">
      <c r="A14" s="357" t="s">
        <v>5464</v>
      </c>
      <c r="B14" s="352">
        <v>31.0</v>
      </c>
      <c r="C14" s="353">
        <v>31.0</v>
      </c>
      <c r="D14" s="344"/>
      <c r="E14" s="345"/>
      <c r="F14" s="344"/>
      <c r="G14" s="370">
        <v>13.0</v>
      </c>
      <c r="H14" s="410" t="s">
        <v>5980</v>
      </c>
      <c r="I14" s="371">
        <v>0.0</v>
      </c>
      <c r="J14" s="9" t="s">
        <v>5392</v>
      </c>
    </row>
    <row r="15" ht="15.0" customHeight="1">
      <c r="A15" s="357" t="s">
        <v>6166</v>
      </c>
      <c r="B15" s="352">
        <v>36.0</v>
      </c>
      <c r="C15" s="353">
        <v>36.0</v>
      </c>
      <c r="D15" s="344"/>
      <c r="E15" s="345"/>
      <c r="F15" s="344"/>
      <c r="G15" s="370">
        <v>14.0</v>
      </c>
      <c r="H15" s="410" t="s">
        <v>5752</v>
      </c>
      <c r="I15" s="371">
        <v>2.0</v>
      </c>
      <c r="J15" s="9" t="s">
        <v>5369</v>
      </c>
    </row>
    <row r="16" ht="15.0" customHeight="1">
      <c r="A16" s="357" t="s">
        <v>6062</v>
      </c>
      <c r="B16" s="352">
        <v>42.0</v>
      </c>
      <c r="C16" s="353">
        <v>42.0</v>
      </c>
      <c r="D16" s="344"/>
      <c r="E16" s="345"/>
      <c r="F16" s="344"/>
      <c r="G16" s="370">
        <v>15.0</v>
      </c>
      <c r="H16" s="410" t="s">
        <v>5434</v>
      </c>
      <c r="I16" s="371">
        <v>2.0</v>
      </c>
      <c r="J16" s="9" t="s">
        <v>5369</v>
      </c>
    </row>
    <row r="17" ht="15.0" customHeight="1">
      <c r="A17" s="357" t="s">
        <v>5626</v>
      </c>
      <c r="B17" s="352">
        <v>42.0</v>
      </c>
      <c r="C17" s="353">
        <v>42.0</v>
      </c>
      <c r="D17" s="344"/>
      <c r="E17" s="345"/>
      <c r="F17" s="344"/>
      <c r="G17" s="370">
        <v>16.0</v>
      </c>
      <c r="H17" s="410" t="s">
        <v>5444</v>
      </c>
      <c r="I17" s="371">
        <v>2.0</v>
      </c>
      <c r="J17" s="9" t="s">
        <v>5411</v>
      </c>
    </row>
    <row r="18" ht="15.0" customHeight="1">
      <c r="D18" s="344"/>
      <c r="E18" s="345"/>
      <c r="F18" s="344"/>
      <c r="G18" s="370">
        <v>17.0</v>
      </c>
      <c r="H18" s="410" t="s">
        <v>5755</v>
      </c>
      <c r="I18" s="371">
        <v>2.0</v>
      </c>
      <c r="J18" s="9" t="s">
        <v>5369</v>
      </c>
    </row>
    <row r="19" ht="15.0" customHeight="1">
      <c r="A19" s="346" t="s">
        <v>5426</v>
      </c>
      <c r="B19" s="48"/>
      <c r="C19" s="48"/>
      <c r="D19" s="344"/>
      <c r="E19" s="345"/>
      <c r="F19" s="344"/>
      <c r="G19" s="370">
        <v>18.0</v>
      </c>
      <c r="H19" s="410" t="s">
        <v>1280</v>
      </c>
      <c r="I19" s="371">
        <v>2.0</v>
      </c>
      <c r="J19" s="9" t="s">
        <v>5411</v>
      </c>
    </row>
    <row r="20" ht="15.0" customHeight="1">
      <c r="A20" s="357" t="s">
        <v>6160</v>
      </c>
      <c r="B20" s="353"/>
      <c r="C20" s="350">
        <v>0.0</v>
      </c>
      <c r="D20" s="344"/>
      <c r="E20" s="345"/>
      <c r="F20" s="344"/>
      <c r="G20" s="370">
        <v>19.0</v>
      </c>
      <c r="H20" s="410" t="s">
        <v>5447</v>
      </c>
      <c r="I20" s="371">
        <v>2.0</v>
      </c>
      <c r="J20" s="9" t="s">
        <v>5369</v>
      </c>
    </row>
    <row r="21" ht="15.0" customHeight="1">
      <c r="A21" s="357" t="s">
        <v>931</v>
      </c>
      <c r="B21" s="353">
        <v>0.0</v>
      </c>
      <c r="C21" s="353">
        <v>0.0</v>
      </c>
      <c r="D21" s="344"/>
      <c r="E21" s="345"/>
      <c r="F21" s="344"/>
      <c r="G21" s="370">
        <v>20.0</v>
      </c>
      <c r="H21" s="410" t="s">
        <v>6166</v>
      </c>
      <c r="I21" s="371">
        <v>1.0</v>
      </c>
      <c r="J21" s="9" t="s">
        <v>5366</v>
      </c>
    </row>
    <row r="22" ht="15.0" customHeight="1">
      <c r="A22" s="357" t="s">
        <v>3154</v>
      </c>
      <c r="B22" s="352">
        <v>0.0</v>
      </c>
      <c r="C22" s="353">
        <v>0.0</v>
      </c>
      <c r="D22" s="344"/>
      <c r="E22" s="345"/>
      <c r="F22" s="344"/>
      <c r="G22" s="370">
        <v>21.0</v>
      </c>
      <c r="H22" s="410" t="s">
        <v>6062</v>
      </c>
      <c r="I22" s="371">
        <v>1.0</v>
      </c>
      <c r="J22" s="9" t="s">
        <v>5366</v>
      </c>
    </row>
    <row r="23" ht="15.0" customHeight="1">
      <c r="A23" s="357" t="s">
        <v>5621</v>
      </c>
      <c r="B23" s="352">
        <v>0.0</v>
      </c>
      <c r="C23" s="353">
        <v>0.0</v>
      </c>
      <c r="D23" s="344"/>
      <c r="E23" s="345"/>
      <c r="F23" s="344"/>
      <c r="G23" s="370">
        <v>22.0</v>
      </c>
      <c r="H23" s="410" t="s">
        <v>6165</v>
      </c>
      <c r="I23" s="371">
        <v>1.0</v>
      </c>
      <c r="J23" s="9" t="s">
        <v>5366</v>
      </c>
    </row>
    <row r="24" ht="15.0" customHeight="1">
      <c r="A24" s="357" t="s">
        <v>5645</v>
      </c>
      <c r="B24" s="352">
        <v>0.0</v>
      </c>
      <c r="C24" s="353">
        <v>0.0</v>
      </c>
      <c r="D24" s="344"/>
      <c r="E24" s="345"/>
      <c r="F24" s="344"/>
      <c r="G24" s="370">
        <v>23.0</v>
      </c>
      <c r="H24" s="410" t="s">
        <v>6058</v>
      </c>
      <c r="I24" s="371">
        <v>1.0</v>
      </c>
      <c r="J24" s="9" t="s">
        <v>5366</v>
      </c>
    </row>
    <row r="25" ht="15.0" customHeight="1">
      <c r="A25" s="9" t="s">
        <v>3254</v>
      </c>
      <c r="B25" s="402">
        <v>0.0</v>
      </c>
      <c r="C25" s="371">
        <v>0.0</v>
      </c>
      <c r="D25" s="344"/>
      <c r="E25" s="345"/>
      <c r="F25" s="344"/>
      <c r="G25" s="370">
        <v>24.0</v>
      </c>
      <c r="H25" s="410" t="s">
        <v>5463</v>
      </c>
      <c r="I25" s="371">
        <v>2.0</v>
      </c>
      <c r="J25" s="9" t="s">
        <v>5369</v>
      </c>
    </row>
    <row r="26" ht="16.5" customHeight="1">
      <c r="D26" s="358"/>
      <c r="E26" s="345"/>
      <c r="F26" s="344"/>
      <c r="G26" s="370">
        <v>25.0</v>
      </c>
      <c r="H26" s="410" t="s">
        <v>5671</v>
      </c>
      <c r="I26" s="371">
        <v>2.0</v>
      </c>
      <c r="J26" s="9" t="s">
        <v>5369</v>
      </c>
    </row>
    <row r="27" ht="15.0" customHeight="1">
      <c r="A27" s="346" t="s">
        <v>5411</v>
      </c>
      <c r="B27" s="48"/>
      <c r="C27" s="48"/>
      <c r="D27" s="344"/>
      <c r="E27" s="345"/>
      <c r="F27" s="344"/>
      <c r="G27" s="370">
        <v>26.0</v>
      </c>
      <c r="H27" s="410" t="s">
        <v>5621</v>
      </c>
      <c r="I27" s="371">
        <v>2.0</v>
      </c>
      <c r="J27" s="9" t="s">
        <v>5426</v>
      </c>
    </row>
    <row r="28" ht="15.0" customHeight="1">
      <c r="A28" s="357" t="s">
        <v>5444</v>
      </c>
      <c r="B28" s="352">
        <v>0.0</v>
      </c>
      <c r="C28" s="353"/>
      <c r="D28" s="344"/>
      <c r="E28" s="345"/>
      <c r="F28" s="344"/>
      <c r="G28" s="370">
        <v>27.0</v>
      </c>
      <c r="H28" s="410" t="s">
        <v>5467</v>
      </c>
      <c r="I28" s="371">
        <v>1.0</v>
      </c>
      <c r="J28" s="9" t="s">
        <v>5366</v>
      </c>
    </row>
    <row r="29" ht="15.0" customHeight="1">
      <c r="A29" s="357" t="s">
        <v>1280</v>
      </c>
      <c r="B29" s="352">
        <v>0.0</v>
      </c>
      <c r="C29" s="353"/>
      <c r="D29" s="344"/>
      <c r="E29" s="345"/>
      <c r="F29" s="344"/>
      <c r="G29" s="370">
        <v>28.0</v>
      </c>
      <c r="H29" s="410" t="s">
        <v>5675</v>
      </c>
      <c r="I29" s="371">
        <v>2.0</v>
      </c>
      <c r="J29" s="9" t="s">
        <v>5369</v>
      </c>
    </row>
    <row r="30" ht="15.0" customHeight="1">
      <c r="A30" s="357" t="s">
        <v>5464</v>
      </c>
      <c r="B30" s="352">
        <v>0.0</v>
      </c>
      <c r="C30" s="353"/>
      <c r="D30" s="344"/>
      <c r="E30" s="345"/>
      <c r="F30" s="344"/>
      <c r="G30" s="370">
        <v>29.0</v>
      </c>
      <c r="H30" s="410" t="s">
        <v>5469</v>
      </c>
      <c r="I30" s="371">
        <v>2.0</v>
      </c>
      <c r="J30" s="9" t="s">
        <v>5369</v>
      </c>
    </row>
    <row r="31" ht="15.0" customHeight="1">
      <c r="D31" s="344"/>
      <c r="E31" s="345"/>
      <c r="F31" s="344"/>
      <c r="G31" s="370">
        <v>30.0</v>
      </c>
      <c r="H31" s="410" t="s">
        <v>5470</v>
      </c>
      <c r="I31" s="371">
        <v>2.0</v>
      </c>
      <c r="J31" s="9" t="s">
        <v>5369</v>
      </c>
    </row>
    <row r="32" ht="15.75" customHeight="1">
      <c r="A32" s="346" t="s">
        <v>5369</v>
      </c>
      <c r="B32" s="48"/>
      <c r="C32" s="48"/>
      <c r="D32" s="344"/>
      <c r="E32" s="345"/>
      <c r="F32" s="344"/>
      <c r="G32" s="370">
        <v>31.0</v>
      </c>
      <c r="H32" s="410" t="s">
        <v>957</v>
      </c>
      <c r="I32" s="371">
        <v>1.0</v>
      </c>
      <c r="J32" s="9" t="s">
        <v>5366</v>
      </c>
    </row>
    <row r="33" ht="15.0" customHeight="1">
      <c r="A33" s="396" t="s">
        <v>5479</v>
      </c>
      <c r="B33" s="413">
        <v>6.0</v>
      </c>
      <c r="C33" s="414">
        <v>6.0</v>
      </c>
      <c r="D33" s="344"/>
      <c r="E33" s="345"/>
      <c r="F33" s="344"/>
      <c r="G33" s="370">
        <v>32.0</v>
      </c>
      <c r="H33" s="410" t="s">
        <v>5385</v>
      </c>
      <c r="I33" s="371">
        <v>0.0</v>
      </c>
      <c r="J33" s="9" t="s">
        <v>5392</v>
      </c>
    </row>
    <row r="34" ht="15.0" customHeight="1">
      <c r="A34" s="9" t="s">
        <v>5447</v>
      </c>
      <c r="B34" s="402">
        <v>10.0</v>
      </c>
      <c r="C34" s="371">
        <v>10.0</v>
      </c>
      <c r="D34" s="344"/>
      <c r="E34" s="345"/>
      <c r="F34" s="344"/>
      <c r="G34" s="370">
        <v>33.0</v>
      </c>
      <c r="H34" s="410" t="s">
        <v>5462</v>
      </c>
      <c r="I34" s="371">
        <v>2.0</v>
      </c>
      <c r="J34" s="9" t="s">
        <v>5369</v>
      </c>
    </row>
    <row r="35" ht="15.0" customHeight="1">
      <c r="A35" s="9" t="s">
        <v>5673</v>
      </c>
      <c r="B35" s="402">
        <v>11.0</v>
      </c>
      <c r="C35" s="371">
        <v>11.0</v>
      </c>
      <c r="D35" s="344"/>
      <c r="E35" s="345"/>
      <c r="F35" s="344"/>
      <c r="G35" s="370">
        <v>34.0</v>
      </c>
      <c r="H35" s="410" t="s">
        <v>3950</v>
      </c>
      <c r="I35" s="371">
        <v>2.0</v>
      </c>
      <c r="J35" s="9" t="s">
        <v>5369</v>
      </c>
    </row>
    <row r="36" ht="15.0" customHeight="1">
      <c r="A36" s="9" t="s">
        <v>5483</v>
      </c>
      <c r="B36" s="402">
        <v>12.0</v>
      </c>
      <c r="C36" s="371">
        <v>12.0</v>
      </c>
      <c r="D36" s="344"/>
      <c r="E36" s="345"/>
      <c r="F36" s="344"/>
      <c r="G36" s="370">
        <v>35.0</v>
      </c>
      <c r="H36" s="410" t="s">
        <v>1304</v>
      </c>
      <c r="I36" s="371">
        <v>2.0</v>
      </c>
      <c r="J36" s="9" t="s">
        <v>5369</v>
      </c>
    </row>
    <row r="37" ht="15.0" customHeight="1">
      <c r="A37" s="9" t="s">
        <v>5463</v>
      </c>
      <c r="B37" s="402">
        <v>17.0</v>
      </c>
      <c r="C37" s="371">
        <v>17.0</v>
      </c>
      <c r="D37" s="344"/>
      <c r="E37" s="345"/>
      <c r="F37" s="344"/>
      <c r="G37" s="370">
        <v>36.0</v>
      </c>
      <c r="H37" s="410" t="s">
        <v>5963</v>
      </c>
      <c r="I37" s="371">
        <v>2.0</v>
      </c>
      <c r="J37" s="9" t="s">
        <v>5369</v>
      </c>
    </row>
    <row r="38" ht="15.0" customHeight="1">
      <c r="A38" s="9" t="s">
        <v>5434</v>
      </c>
      <c r="B38" s="402">
        <v>21.0</v>
      </c>
      <c r="C38" s="371">
        <v>21.0</v>
      </c>
      <c r="D38" s="344"/>
      <c r="E38" s="345"/>
      <c r="F38" s="344"/>
      <c r="G38" s="370">
        <v>37.0</v>
      </c>
      <c r="H38" s="410" t="s">
        <v>5464</v>
      </c>
      <c r="I38" s="371">
        <v>1.0</v>
      </c>
      <c r="J38" s="9" t="s">
        <v>5366</v>
      </c>
    </row>
    <row r="39" ht="15.0" customHeight="1">
      <c r="A39" s="9" t="s">
        <v>5469</v>
      </c>
      <c r="B39" s="402">
        <v>27.0</v>
      </c>
      <c r="C39" s="371">
        <v>27.0</v>
      </c>
      <c r="D39" s="344"/>
      <c r="E39" s="345"/>
      <c r="F39" s="344"/>
      <c r="G39" s="370">
        <v>38.0</v>
      </c>
      <c r="H39" s="410" t="s">
        <v>2108</v>
      </c>
      <c r="I39" s="371">
        <v>2.0</v>
      </c>
      <c r="J39" s="9" t="s">
        <v>5369</v>
      </c>
    </row>
    <row r="40" ht="15.0" customHeight="1">
      <c r="A40" s="9" t="s">
        <v>5408</v>
      </c>
      <c r="B40" s="402">
        <v>32.0</v>
      </c>
      <c r="C40" s="371">
        <v>32.0</v>
      </c>
      <c r="D40" s="344"/>
      <c r="E40" s="345"/>
      <c r="F40" s="344"/>
      <c r="G40" s="370">
        <v>39.0</v>
      </c>
      <c r="H40" s="410" t="s">
        <v>5673</v>
      </c>
      <c r="I40" s="371">
        <v>2.0</v>
      </c>
      <c r="J40" s="9" t="s">
        <v>5369</v>
      </c>
    </row>
    <row r="41" ht="15.0" customHeight="1">
      <c r="A41" s="9" t="s">
        <v>1304</v>
      </c>
      <c r="B41" s="402">
        <v>34.0</v>
      </c>
      <c r="C41" s="371">
        <v>34.0</v>
      </c>
      <c r="D41" s="344"/>
      <c r="E41" s="345"/>
      <c r="F41" s="344"/>
      <c r="G41" s="370">
        <v>40.0</v>
      </c>
      <c r="H41" s="410" t="s">
        <v>5486</v>
      </c>
      <c r="I41" s="371">
        <v>2.0</v>
      </c>
      <c r="J41" s="9" t="s">
        <v>5369</v>
      </c>
    </row>
    <row r="42" ht="15.0" customHeight="1">
      <c r="A42" s="9" t="s">
        <v>3950</v>
      </c>
      <c r="B42" s="402">
        <v>36.0</v>
      </c>
      <c r="C42" s="371">
        <v>36.0</v>
      </c>
      <c r="D42" s="344"/>
      <c r="E42" s="345"/>
      <c r="F42" s="344"/>
      <c r="G42" s="370">
        <v>41.0</v>
      </c>
      <c r="H42" s="410" t="s">
        <v>5483</v>
      </c>
      <c r="I42" s="371">
        <v>2.0</v>
      </c>
      <c r="J42" s="9" t="s">
        <v>5369</v>
      </c>
    </row>
    <row r="43" ht="15.0" customHeight="1">
      <c r="A43" s="9" t="s">
        <v>5686</v>
      </c>
      <c r="B43" s="402">
        <v>41.0</v>
      </c>
      <c r="C43" s="371">
        <v>41.0</v>
      </c>
      <c r="D43" s="344"/>
      <c r="E43" s="345"/>
      <c r="F43" s="344"/>
      <c r="G43" s="370">
        <v>42.0</v>
      </c>
      <c r="H43" s="410" t="s">
        <v>5479</v>
      </c>
      <c r="I43" s="371">
        <v>2.0</v>
      </c>
      <c r="J43" s="9" t="s">
        <v>5369</v>
      </c>
    </row>
    <row r="44" ht="15.0" customHeight="1">
      <c r="A44" s="9" t="s">
        <v>5420</v>
      </c>
      <c r="B44" s="402">
        <v>42.0</v>
      </c>
      <c r="C44" s="371">
        <v>42.0</v>
      </c>
      <c r="D44" s="344"/>
      <c r="E44" s="345"/>
      <c r="F44" s="344"/>
      <c r="G44" s="370">
        <v>43.0</v>
      </c>
      <c r="H44" s="410" t="s">
        <v>5686</v>
      </c>
      <c r="I44" s="371">
        <v>2.0</v>
      </c>
      <c r="J44" s="9" t="s">
        <v>5369</v>
      </c>
    </row>
    <row r="45" ht="15.0" customHeight="1">
      <c r="A45" s="9" t="s">
        <v>5467</v>
      </c>
      <c r="B45" s="402">
        <v>44.0</v>
      </c>
      <c r="C45" s="371">
        <v>44.0</v>
      </c>
      <c r="D45" s="344"/>
      <c r="E45" s="345"/>
      <c r="F45" s="344"/>
      <c r="G45" s="370">
        <v>44.0</v>
      </c>
      <c r="H45" s="410" t="s">
        <v>6162</v>
      </c>
      <c r="I45" s="371">
        <v>0.0</v>
      </c>
      <c r="J45" s="9" t="s">
        <v>5392</v>
      </c>
    </row>
    <row r="46" ht="15.0" customHeight="1">
      <c r="A46" s="9" t="s">
        <v>5382</v>
      </c>
      <c r="B46" s="402">
        <v>45.0</v>
      </c>
      <c r="C46" s="371">
        <v>45.0</v>
      </c>
      <c r="D46" s="344"/>
      <c r="E46" s="345"/>
      <c r="F46" s="344"/>
      <c r="G46" s="370">
        <v>45.0</v>
      </c>
      <c r="H46" s="410" t="s">
        <v>5645</v>
      </c>
      <c r="I46" s="371">
        <v>2.0</v>
      </c>
      <c r="J46" s="9" t="s">
        <v>5426</v>
      </c>
    </row>
    <row r="47" ht="15.0" customHeight="1">
      <c r="A47" s="9" t="s">
        <v>5470</v>
      </c>
      <c r="B47" s="402">
        <v>48.0</v>
      </c>
      <c r="C47" s="371">
        <v>48.0</v>
      </c>
      <c r="D47" s="344"/>
      <c r="E47" s="345"/>
      <c r="F47" s="344"/>
      <c r="G47" s="370">
        <v>46.0</v>
      </c>
      <c r="H47" s="410" t="s">
        <v>3254</v>
      </c>
      <c r="I47" s="371">
        <v>2.0</v>
      </c>
      <c r="J47" s="9" t="s">
        <v>5426</v>
      </c>
    </row>
    <row r="48" ht="15.0" customHeight="1">
      <c r="A48" s="9" t="s">
        <v>5740</v>
      </c>
      <c r="B48" s="402">
        <v>53.0</v>
      </c>
      <c r="C48" s="371">
        <v>53.0</v>
      </c>
      <c r="D48" s="344"/>
      <c r="E48" s="345"/>
      <c r="F48" s="344"/>
      <c r="G48" s="370">
        <v>47.0</v>
      </c>
      <c r="H48" s="410" t="s">
        <v>5948</v>
      </c>
      <c r="I48" s="371">
        <v>0.0</v>
      </c>
      <c r="J48" s="9" t="s">
        <v>5392</v>
      </c>
    </row>
    <row r="49" ht="15.0" customHeight="1">
      <c r="A49" s="9" t="s">
        <v>5675</v>
      </c>
      <c r="B49" s="402">
        <v>67.0</v>
      </c>
      <c r="C49" s="371"/>
      <c r="D49" s="344"/>
      <c r="E49" s="345"/>
      <c r="F49" s="344"/>
      <c r="H49" s="415" t="s">
        <v>5493</v>
      </c>
      <c r="I49" s="373">
        <f>Sum(I2:J48)</f>
        <v>72</v>
      </c>
      <c r="J49" s="366"/>
    </row>
    <row r="50" ht="15.0" customHeight="1">
      <c r="A50" s="9" t="s">
        <v>5671</v>
      </c>
      <c r="B50" s="402">
        <v>77.0</v>
      </c>
      <c r="C50" s="371">
        <v>77.0</v>
      </c>
      <c r="D50" s="344"/>
      <c r="E50" s="345"/>
      <c r="F50" s="344"/>
      <c r="H50" s="9" t="s">
        <v>5497</v>
      </c>
      <c r="I50" s="344">
        <f>I49-(2*5)-(2*5)</f>
        <v>52</v>
      </c>
      <c r="J50" s="3"/>
    </row>
    <row r="51" ht="15.0" customHeight="1">
      <c r="A51" s="9" t="s">
        <v>5626</v>
      </c>
      <c r="B51" s="402">
        <v>85.0</v>
      </c>
      <c r="C51" s="371">
        <v>85.0</v>
      </c>
      <c r="D51" s="344"/>
      <c r="E51" s="345"/>
      <c r="F51" s="344"/>
    </row>
    <row r="52" ht="15.0" customHeight="1">
      <c r="A52" s="9" t="s">
        <v>5755</v>
      </c>
      <c r="B52" s="402">
        <v>86.0</v>
      </c>
      <c r="C52" s="371">
        <v>86.0</v>
      </c>
      <c r="D52" s="344"/>
      <c r="E52" s="345"/>
      <c r="F52" s="344"/>
    </row>
    <row r="53" ht="15.0" customHeight="1">
      <c r="A53" s="9" t="s">
        <v>5486</v>
      </c>
      <c r="B53" s="402">
        <v>87.0</v>
      </c>
      <c r="C53" s="371">
        <v>87.0</v>
      </c>
      <c r="D53" s="344"/>
      <c r="E53" s="345"/>
      <c r="F53" s="344"/>
    </row>
    <row r="54" ht="15.0" customHeight="1">
      <c r="A54" s="9" t="s">
        <v>5462</v>
      </c>
      <c r="B54" s="402">
        <v>88.0</v>
      </c>
      <c r="C54" s="371">
        <v>88.0</v>
      </c>
      <c r="D54" s="344"/>
      <c r="E54" s="345"/>
      <c r="F54" s="344"/>
    </row>
    <row r="55" ht="15.0" customHeight="1">
      <c r="A55" s="9" t="s">
        <v>2108</v>
      </c>
      <c r="B55" s="402">
        <v>90.0</v>
      </c>
      <c r="C55" s="371">
        <v>90.0</v>
      </c>
      <c r="D55" s="344"/>
      <c r="E55" s="345"/>
      <c r="F55" s="344"/>
    </row>
    <row r="56" ht="15.0" customHeight="1">
      <c r="A56" s="9" t="s">
        <v>5752</v>
      </c>
      <c r="B56" s="402">
        <v>91.0</v>
      </c>
      <c r="C56" s="371">
        <v>91.0</v>
      </c>
      <c r="D56" s="344"/>
      <c r="E56" s="345"/>
      <c r="F56" s="344"/>
    </row>
    <row r="57" ht="15.0" customHeight="1">
      <c r="A57" s="9" t="s">
        <v>5963</v>
      </c>
      <c r="B57" s="402">
        <v>95.0</v>
      </c>
      <c r="C57" s="371">
        <v>95.0</v>
      </c>
      <c r="D57" s="344"/>
      <c r="E57" s="345"/>
      <c r="F57" s="344"/>
    </row>
    <row r="58" ht="15.0" customHeight="1">
      <c r="A58" s="9" t="s">
        <v>5620</v>
      </c>
      <c r="B58" s="402">
        <v>99.0</v>
      </c>
      <c r="C58" s="371">
        <v>99.0</v>
      </c>
      <c r="D58" s="344"/>
      <c r="E58" s="345"/>
      <c r="F58" s="344"/>
    </row>
    <row r="59" ht="15.0" customHeight="1">
      <c r="A59" s="9" t="s">
        <v>5398</v>
      </c>
      <c r="B59" s="402">
        <v>100.0</v>
      </c>
      <c r="C59" s="371">
        <v>100.0</v>
      </c>
      <c r="D59" s="344"/>
      <c r="E59" s="345"/>
      <c r="F59" s="344"/>
    </row>
    <row r="60" ht="15.0" customHeight="1">
      <c r="D60" s="344"/>
      <c r="E60" s="345"/>
      <c r="F60" s="344"/>
    </row>
    <row r="61" ht="15.0" customHeight="1">
      <c r="C61" s="371"/>
      <c r="D61" s="344"/>
      <c r="E61" s="345"/>
      <c r="F61" s="344"/>
    </row>
    <row r="62" ht="15.0" customHeight="1">
      <c r="D62" s="344"/>
      <c r="E62" s="345"/>
      <c r="F62" s="344"/>
    </row>
    <row r="63" ht="15.0" customHeight="1">
      <c r="D63" s="344"/>
      <c r="E63" s="345"/>
      <c r="F63" s="344"/>
    </row>
    <row r="64" ht="15.0" customHeight="1">
      <c r="D64" s="344"/>
      <c r="E64" s="345"/>
      <c r="F64" s="344"/>
    </row>
    <row r="65" ht="15.0" customHeight="1">
      <c r="D65" s="344"/>
      <c r="E65" s="345"/>
      <c r="F65" s="344"/>
    </row>
    <row r="66" ht="15.0" customHeight="1">
      <c r="D66" s="344"/>
      <c r="E66" s="345"/>
      <c r="F66" s="344"/>
      <c r="G66" s="370"/>
    </row>
    <row r="67" ht="15.0" customHeight="1">
      <c r="D67" s="344"/>
      <c r="E67" s="345"/>
      <c r="F67" s="344"/>
      <c r="G67" s="370"/>
    </row>
    <row r="68" ht="15.0" customHeight="1">
      <c r="D68" s="344"/>
      <c r="E68" s="345"/>
      <c r="F68" s="344"/>
      <c r="G68" s="370"/>
    </row>
    <row r="69" ht="15.0" customHeight="1">
      <c r="D69" s="344"/>
      <c r="E69" s="345"/>
      <c r="F69" s="344"/>
      <c r="G69" s="370"/>
      <c r="H69" s="9"/>
      <c r="I69" s="371"/>
      <c r="J69" s="9"/>
    </row>
    <row r="70" ht="15.0" customHeight="1">
      <c r="D70" s="344"/>
      <c r="E70" s="345"/>
      <c r="F70" s="344"/>
      <c r="G70" s="370"/>
      <c r="H70" s="9"/>
      <c r="I70" s="371"/>
      <c r="J70" s="9"/>
    </row>
    <row r="71" ht="15.0" customHeight="1">
      <c r="D71" s="344"/>
      <c r="E71" s="345"/>
      <c r="F71" s="344"/>
      <c r="G71" s="370"/>
    </row>
    <row r="72" ht="15.0" customHeight="1">
      <c r="A72" s="9"/>
      <c r="B72" s="371"/>
      <c r="C72" s="371"/>
      <c r="D72" s="344"/>
      <c r="E72" s="345"/>
      <c r="F72" s="344"/>
      <c r="G72" s="382"/>
    </row>
    <row r="73" ht="15.0" customHeight="1">
      <c r="A73" s="9"/>
      <c r="B73" s="371"/>
      <c r="C73" s="371"/>
      <c r="D73" s="344"/>
      <c r="E73" s="345"/>
      <c r="F73" s="344"/>
      <c r="G73" s="382"/>
    </row>
  </sheetData>
  <mergeCells count="4">
    <mergeCell ref="A2:C2"/>
    <mergeCell ref="A19:C19"/>
    <mergeCell ref="A27:C27"/>
    <mergeCell ref="A32:C32"/>
  </mergeCells>
  <conditionalFormatting sqref="B3:C17">
    <cfRule type="containsBlanks" dxfId="0" priority="1">
      <formula>LEN(TRIM(B3))=0</formula>
    </cfRule>
  </conditionalFormatting>
  <conditionalFormatting sqref="B3:C17">
    <cfRule type="cellIs" dxfId="1" priority="2" operator="lessThanOrEqual">
      <formula>25</formula>
    </cfRule>
  </conditionalFormatting>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4" width="9.57"/>
    <col customWidth="1" min="5" max="5" width="3.86"/>
    <col customWidth="1" min="6" max="6" width="9.57"/>
    <col customWidth="1" min="7" max="7" width="4.43"/>
    <col customWidth="1" min="8" max="8" width="22.71"/>
    <col customWidth="1" min="9" max="9" width="9.57"/>
    <col customWidth="1" min="10" max="10" width="20.0"/>
  </cols>
  <sheetData>
    <row r="1" ht="21.0" customHeight="1">
      <c r="A1" s="375" t="s">
        <v>4981</v>
      </c>
      <c r="B1" s="343" t="s">
        <v>5357</v>
      </c>
      <c r="C1" s="343" t="s">
        <v>5359</v>
      </c>
      <c r="D1" s="344"/>
      <c r="E1" s="345"/>
      <c r="F1" s="344"/>
      <c r="G1" s="3"/>
      <c r="H1" s="342" t="s">
        <v>5363</v>
      </c>
      <c r="I1" s="342" t="s">
        <v>5364</v>
      </c>
      <c r="J1" s="342" t="s">
        <v>5365</v>
      </c>
    </row>
    <row r="2" ht="19.5" customHeight="1">
      <c r="A2" s="346" t="s">
        <v>5366</v>
      </c>
      <c r="B2" s="48"/>
      <c r="C2" s="48"/>
      <c r="D2" s="344"/>
      <c r="E2" s="345"/>
      <c r="F2" s="344"/>
      <c r="G2" s="370">
        <v>1.0</v>
      </c>
      <c r="H2" s="410" t="s">
        <v>6160</v>
      </c>
      <c r="I2" s="371">
        <v>2.0</v>
      </c>
      <c r="J2" s="9" t="s">
        <v>5426</v>
      </c>
    </row>
    <row r="3" ht="15.0" customHeight="1">
      <c r="A3" s="395" t="s">
        <v>5385</v>
      </c>
      <c r="B3" s="349">
        <v>0.0</v>
      </c>
      <c r="C3" s="350">
        <v>0.0</v>
      </c>
      <c r="D3" s="344"/>
      <c r="E3" s="345"/>
      <c r="F3" s="344"/>
      <c r="G3" s="370">
        <v>2.0</v>
      </c>
      <c r="H3" s="410" t="s">
        <v>5382</v>
      </c>
      <c r="I3" s="371">
        <v>2.0</v>
      </c>
      <c r="J3" s="9" t="s">
        <v>5369</v>
      </c>
    </row>
    <row r="4" ht="15.0" customHeight="1">
      <c r="A4" s="357" t="s">
        <v>5980</v>
      </c>
      <c r="B4" s="352">
        <v>0.0</v>
      </c>
      <c r="C4" s="353">
        <v>0.0</v>
      </c>
      <c r="D4" s="344"/>
      <c r="E4" s="345"/>
      <c r="F4" s="344"/>
      <c r="G4" s="370">
        <v>3.0</v>
      </c>
      <c r="H4" s="410" t="s">
        <v>3545</v>
      </c>
      <c r="I4" s="371">
        <v>1.0</v>
      </c>
      <c r="J4" s="9" t="s">
        <v>5366</v>
      </c>
    </row>
    <row r="5" ht="15.0" customHeight="1">
      <c r="A5" s="357" t="s">
        <v>6047</v>
      </c>
      <c r="B5" s="352">
        <v>0.0</v>
      </c>
      <c r="C5" s="353">
        <v>0.0</v>
      </c>
      <c r="D5" s="344"/>
      <c r="E5" s="345"/>
      <c r="F5" s="344"/>
      <c r="G5" s="370">
        <v>4.0</v>
      </c>
      <c r="H5" s="410" t="s">
        <v>5523</v>
      </c>
      <c r="I5" s="371">
        <v>2.0</v>
      </c>
      <c r="J5" s="9" t="s">
        <v>5369</v>
      </c>
    </row>
    <row r="6" ht="15.0" customHeight="1">
      <c r="A6" s="357" t="s">
        <v>5948</v>
      </c>
      <c r="B6" s="352">
        <v>9.0</v>
      </c>
      <c r="C6" s="353">
        <v>9.0</v>
      </c>
      <c r="D6" s="344"/>
      <c r="E6" s="345"/>
      <c r="F6" s="344"/>
      <c r="G6" s="370">
        <v>5.0</v>
      </c>
      <c r="H6" s="410" t="s">
        <v>5610</v>
      </c>
      <c r="I6" s="371">
        <v>2.0</v>
      </c>
      <c r="J6" s="9" t="s">
        <v>5369</v>
      </c>
    </row>
    <row r="7" ht="15.0" customHeight="1">
      <c r="A7" s="357" t="s">
        <v>6162</v>
      </c>
      <c r="B7" s="352">
        <v>13.0</v>
      </c>
      <c r="C7" s="353">
        <v>13.0</v>
      </c>
      <c r="D7" s="344"/>
      <c r="E7" s="345"/>
      <c r="F7" s="344"/>
      <c r="G7" s="370">
        <v>6.0</v>
      </c>
      <c r="H7" s="410" t="s">
        <v>938</v>
      </c>
      <c r="I7" s="371">
        <v>2.0</v>
      </c>
      <c r="J7" s="9" t="s">
        <v>6167</v>
      </c>
    </row>
    <row r="8" ht="15.0" customHeight="1">
      <c r="A8" s="357" t="s">
        <v>6163</v>
      </c>
      <c r="B8" s="352">
        <v>17.0</v>
      </c>
      <c r="C8" s="353">
        <v>17.0</v>
      </c>
      <c r="D8" s="344"/>
      <c r="E8" s="345"/>
      <c r="F8" s="344"/>
      <c r="G8" s="370">
        <v>7.0</v>
      </c>
      <c r="H8" s="410" t="s">
        <v>931</v>
      </c>
      <c r="I8" s="371">
        <v>2.0</v>
      </c>
      <c r="J8" s="9" t="s">
        <v>5426</v>
      </c>
    </row>
    <row r="9" ht="15.0" customHeight="1">
      <c r="A9" s="357" t="s">
        <v>5418</v>
      </c>
      <c r="B9" s="352">
        <v>21.0</v>
      </c>
      <c r="C9" s="353">
        <v>21.0</v>
      </c>
      <c r="D9" s="344"/>
      <c r="E9" s="345"/>
      <c r="F9" s="344"/>
      <c r="G9" s="370">
        <v>8.0</v>
      </c>
      <c r="H9" s="410" t="s">
        <v>6064</v>
      </c>
      <c r="I9" s="371">
        <v>1.0</v>
      </c>
      <c r="J9" s="9" t="s">
        <v>5366</v>
      </c>
    </row>
    <row r="10" ht="15.0" customHeight="1">
      <c r="A10" s="357" t="s">
        <v>6168</v>
      </c>
      <c r="B10" s="352">
        <v>25.0</v>
      </c>
      <c r="C10" s="353">
        <v>25.0</v>
      </c>
      <c r="D10" s="344"/>
      <c r="E10" s="345"/>
      <c r="F10" s="344"/>
      <c r="G10" s="370">
        <v>9.0</v>
      </c>
      <c r="H10" s="410" t="s">
        <v>5398</v>
      </c>
      <c r="I10" s="371">
        <v>2.0</v>
      </c>
      <c r="J10" s="9" t="s">
        <v>5369</v>
      </c>
    </row>
    <row r="11" ht="15.0" customHeight="1">
      <c r="A11" s="357" t="s">
        <v>957</v>
      </c>
      <c r="B11" s="352">
        <v>29.0</v>
      </c>
      <c r="C11" s="353">
        <v>29.0</v>
      </c>
      <c r="D11" s="344"/>
      <c r="E11" s="345"/>
      <c r="F11" s="344"/>
      <c r="G11" s="370">
        <v>10.0</v>
      </c>
      <c r="H11" s="410" t="s">
        <v>6168</v>
      </c>
      <c r="I11" s="371">
        <v>0.0</v>
      </c>
      <c r="J11" s="9" t="s">
        <v>5392</v>
      </c>
    </row>
    <row r="12" ht="15.0" customHeight="1">
      <c r="A12" s="357" t="s">
        <v>6165</v>
      </c>
      <c r="B12" s="352">
        <v>33.0</v>
      </c>
      <c r="C12" s="353">
        <v>33.0</v>
      </c>
      <c r="D12" s="344"/>
      <c r="E12" s="345"/>
      <c r="F12" s="344"/>
      <c r="G12" s="370">
        <v>11.0</v>
      </c>
      <c r="H12" s="410" t="s">
        <v>5620</v>
      </c>
      <c r="I12" s="371">
        <v>2.0</v>
      </c>
      <c r="J12" s="9" t="s">
        <v>5369</v>
      </c>
    </row>
    <row r="13" ht="15.0" customHeight="1">
      <c r="A13" s="357" t="s">
        <v>6058</v>
      </c>
      <c r="B13" s="352">
        <v>37.0</v>
      </c>
      <c r="C13" s="353">
        <v>37.0</v>
      </c>
      <c r="D13" s="344"/>
      <c r="E13" s="345"/>
      <c r="F13" s="344"/>
      <c r="G13" s="370">
        <v>12.0</v>
      </c>
      <c r="H13" s="410" t="s">
        <v>5408</v>
      </c>
      <c r="I13" s="371">
        <v>2.0</v>
      </c>
      <c r="J13" s="9" t="s">
        <v>5369</v>
      </c>
    </row>
    <row r="14" ht="15.0" customHeight="1">
      <c r="A14" s="357" t="s">
        <v>5467</v>
      </c>
      <c r="B14" s="352">
        <v>41.0</v>
      </c>
      <c r="C14" s="353">
        <v>41.0</v>
      </c>
      <c r="D14" s="344"/>
      <c r="E14" s="345"/>
      <c r="F14" s="344"/>
      <c r="G14" s="370">
        <v>13.0</v>
      </c>
      <c r="H14" s="410" t="s">
        <v>5625</v>
      </c>
      <c r="I14" s="371">
        <v>2.0</v>
      </c>
      <c r="J14" s="9" t="s">
        <v>5411</v>
      </c>
    </row>
    <row r="15" ht="15.0" customHeight="1">
      <c r="A15" s="357" t="s">
        <v>3545</v>
      </c>
      <c r="B15" s="352">
        <v>45.0</v>
      </c>
      <c r="C15" s="353">
        <v>45.0</v>
      </c>
      <c r="D15" s="344"/>
      <c r="E15" s="345"/>
      <c r="F15" s="344"/>
      <c r="G15" s="370">
        <v>14.0</v>
      </c>
      <c r="H15" s="410" t="s">
        <v>6163</v>
      </c>
      <c r="I15" s="371">
        <v>0.0</v>
      </c>
      <c r="J15" s="9" t="s">
        <v>5392</v>
      </c>
    </row>
    <row r="16" ht="15.0" customHeight="1">
      <c r="A16" s="357" t="s">
        <v>6166</v>
      </c>
      <c r="B16" s="352">
        <v>49.0</v>
      </c>
      <c r="C16" s="353">
        <v>49.0</v>
      </c>
      <c r="D16" s="344"/>
      <c r="E16" s="345"/>
      <c r="F16" s="344"/>
      <c r="G16" s="370">
        <v>15.0</v>
      </c>
      <c r="H16" s="410" t="s">
        <v>5626</v>
      </c>
      <c r="I16" s="371">
        <v>1.0</v>
      </c>
      <c r="J16" s="9" t="s">
        <v>5366</v>
      </c>
    </row>
    <row r="17" ht="15.0" customHeight="1">
      <c r="A17" s="357" t="s">
        <v>6064</v>
      </c>
      <c r="B17" s="352">
        <v>53.0</v>
      </c>
      <c r="C17" s="353">
        <v>53.0</v>
      </c>
      <c r="D17" s="344"/>
      <c r="E17" s="345"/>
      <c r="F17" s="344"/>
      <c r="G17" s="370">
        <v>16.0</v>
      </c>
      <c r="H17" s="410" t="s">
        <v>3154</v>
      </c>
      <c r="I17" s="371">
        <v>0.0</v>
      </c>
      <c r="J17" s="9" t="s">
        <v>5392</v>
      </c>
    </row>
    <row r="18" ht="15.0" customHeight="1">
      <c r="A18" s="357" t="s">
        <v>6062</v>
      </c>
      <c r="B18" s="352">
        <v>57.0</v>
      </c>
      <c r="C18" s="353">
        <v>57.0</v>
      </c>
      <c r="D18" s="344"/>
      <c r="E18" s="345"/>
      <c r="F18" s="344"/>
      <c r="G18" s="370">
        <v>17.0</v>
      </c>
      <c r="H18" s="410" t="s">
        <v>5418</v>
      </c>
      <c r="I18" s="371">
        <v>0.0</v>
      </c>
      <c r="J18" s="9" t="s">
        <v>5392</v>
      </c>
    </row>
    <row r="19" ht="15.0" customHeight="1">
      <c r="A19" s="357" t="s">
        <v>5626</v>
      </c>
      <c r="B19" s="352">
        <v>57.0</v>
      </c>
      <c r="C19" s="353">
        <v>57.0</v>
      </c>
      <c r="D19" s="344"/>
      <c r="E19" s="345"/>
      <c r="F19" s="344"/>
      <c r="G19" s="370">
        <v>18.0</v>
      </c>
      <c r="H19" s="410" t="s">
        <v>5740</v>
      </c>
      <c r="I19" s="371">
        <v>2.0</v>
      </c>
      <c r="J19" s="9" t="s">
        <v>5369</v>
      </c>
    </row>
    <row r="20" ht="15.0" customHeight="1">
      <c r="A20" s="9"/>
      <c r="B20" s="353"/>
      <c r="C20" s="353"/>
      <c r="D20" s="344"/>
      <c r="E20" s="345"/>
      <c r="F20" s="344"/>
      <c r="G20" s="370">
        <v>19.0</v>
      </c>
      <c r="H20" s="410" t="s">
        <v>5420</v>
      </c>
      <c r="I20" s="371">
        <v>2.0</v>
      </c>
      <c r="J20" s="9" t="s">
        <v>5369</v>
      </c>
    </row>
    <row r="21" ht="15.0" customHeight="1">
      <c r="A21" s="403" t="s">
        <v>6169</v>
      </c>
      <c r="B21" s="48"/>
      <c r="C21" s="48"/>
      <c r="D21" s="344"/>
      <c r="E21" s="345"/>
      <c r="F21" s="344"/>
      <c r="G21" s="370">
        <v>20.0</v>
      </c>
      <c r="H21" s="410" t="s">
        <v>6047</v>
      </c>
      <c r="I21" s="371">
        <v>0.0</v>
      </c>
      <c r="J21" s="9" t="s">
        <v>5392</v>
      </c>
    </row>
    <row r="22" ht="15.0" customHeight="1">
      <c r="A22" s="394" t="s">
        <v>3154</v>
      </c>
      <c r="B22" s="417">
        <v>16.0</v>
      </c>
      <c r="C22" s="417">
        <v>16.0</v>
      </c>
      <c r="D22" s="344"/>
      <c r="E22" s="345"/>
      <c r="F22" s="344"/>
      <c r="G22" s="370">
        <v>21.0</v>
      </c>
      <c r="H22" s="410" t="s">
        <v>5980</v>
      </c>
      <c r="I22" s="371">
        <v>0.0</v>
      </c>
      <c r="J22" s="9" t="s">
        <v>5392</v>
      </c>
    </row>
    <row r="23" ht="15.0" customHeight="1">
      <c r="A23" s="394" t="s">
        <v>5464</v>
      </c>
      <c r="B23" s="38">
        <v>31.0</v>
      </c>
      <c r="C23" s="38">
        <v>31.0</v>
      </c>
      <c r="D23" s="344"/>
      <c r="E23" s="345"/>
      <c r="F23" s="344"/>
      <c r="G23" s="370">
        <v>22.0</v>
      </c>
      <c r="H23" s="38" t="s">
        <v>5752</v>
      </c>
      <c r="I23" s="371">
        <v>2.0</v>
      </c>
      <c r="J23" s="9" t="s">
        <v>5369</v>
      </c>
    </row>
    <row r="24" ht="15.0" customHeight="1">
      <c r="D24" s="344"/>
      <c r="E24" s="345"/>
      <c r="F24" s="344"/>
      <c r="G24" s="370">
        <v>23.0</v>
      </c>
      <c r="H24" s="410" t="s">
        <v>6077</v>
      </c>
      <c r="I24" s="371">
        <v>2.0</v>
      </c>
      <c r="J24" s="9" t="s">
        <v>6167</v>
      </c>
    </row>
    <row r="25" ht="15.0" customHeight="1">
      <c r="A25" s="346" t="s">
        <v>5426</v>
      </c>
      <c r="B25" s="48"/>
      <c r="C25" s="48"/>
      <c r="D25" s="344"/>
      <c r="E25" s="345"/>
      <c r="F25" s="344"/>
      <c r="G25" s="370">
        <v>24.0</v>
      </c>
      <c r="H25" s="410" t="s">
        <v>5536</v>
      </c>
      <c r="I25" s="371">
        <v>2.0</v>
      </c>
      <c r="J25" s="38" t="s">
        <v>5369</v>
      </c>
    </row>
    <row r="26" ht="16.5" customHeight="1">
      <c r="A26" s="357" t="s">
        <v>6160</v>
      </c>
      <c r="B26" s="353"/>
      <c r="C26" s="350">
        <v>0.0</v>
      </c>
      <c r="D26" s="358"/>
      <c r="E26" s="345"/>
      <c r="F26" s="344"/>
      <c r="G26" s="370">
        <v>25.0</v>
      </c>
      <c r="H26" s="410" t="s">
        <v>5434</v>
      </c>
      <c r="I26" s="371">
        <v>2.0</v>
      </c>
      <c r="J26" s="9" t="s">
        <v>5369</v>
      </c>
    </row>
    <row r="27" ht="15.0" customHeight="1">
      <c r="A27" s="357" t="s">
        <v>931</v>
      </c>
      <c r="B27" s="353">
        <v>0.0</v>
      </c>
      <c r="C27" s="353">
        <v>0.0</v>
      </c>
      <c r="D27" s="344"/>
      <c r="E27" s="345"/>
      <c r="F27" s="344"/>
      <c r="G27" s="370">
        <v>26.0</v>
      </c>
      <c r="H27" s="410" t="s">
        <v>5444</v>
      </c>
      <c r="I27" s="371">
        <v>2.0</v>
      </c>
      <c r="J27" s="9" t="s">
        <v>5411</v>
      </c>
    </row>
    <row r="28" ht="15.0" customHeight="1">
      <c r="A28" s="357" t="s">
        <v>3154</v>
      </c>
      <c r="B28" s="352">
        <v>0.0</v>
      </c>
      <c r="C28" s="353">
        <v>0.0</v>
      </c>
      <c r="D28" s="344"/>
      <c r="E28" s="345"/>
      <c r="F28" s="344"/>
      <c r="G28" s="370">
        <v>27.0</v>
      </c>
      <c r="H28" s="410" t="s">
        <v>5540</v>
      </c>
      <c r="I28" s="371">
        <v>2.0</v>
      </c>
      <c r="J28" s="9" t="s">
        <v>5369</v>
      </c>
    </row>
    <row r="29" ht="15.0" customHeight="1">
      <c r="A29" s="357" t="s">
        <v>5621</v>
      </c>
      <c r="B29" s="352">
        <v>0.0</v>
      </c>
      <c r="C29" s="353">
        <v>0.0</v>
      </c>
      <c r="D29" s="344"/>
      <c r="E29" s="345"/>
      <c r="F29" s="344"/>
      <c r="G29" s="370">
        <v>28.0</v>
      </c>
      <c r="H29" s="410" t="s">
        <v>5755</v>
      </c>
      <c r="I29" s="371">
        <v>2.0</v>
      </c>
      <c r="J29" s="9" t="s">
        <v>5369</v>
      </c>
    </row>
    <row r="30" ht="15.0" customHeight="1">
      <c r="A30" s="357" t="s">
        <v>5645</v>
      </c>
      <c r="B30" s="352">
        <v>0.0</v>
      </c>
      <c r="C30" s="353">
        <v>0.0</v>
      </c>
      <c r="D30" s="344"/>
      <c r="E30" s="345"/>
      <c r="F30" s="344"/>
      <c r="G30" s="370">
        <v>29.0</v>
      </c>
      <c r="H30" s="410" t="s">
        <v>1280</v>
      </c>
      <c r="I30" s="371">
        <v>2.0</v>
      </c>
      <c r="J30" s="9" t="s">
        <v>5411</v>
      </c>
    </row>
    <row r="31" ht="15.0" customHeight="1">
      <c r="A31" s="9" t="s">
        <v>3254</v>
      </c>
      <c r="B31" s="402">
        <v>0.0</v>
      </c>
      <c r="C31" s="371">
        <v>0.0</v>
      </c>
      <c r="D31" s="344"/>
      <c r="E31" s="345"/>
      <c r="F31" s="344"/>
      <c r="G31" s="370">
        <v>30.0</v>
      </c>
      <c r="H31" s="410" t="s">
        <v>5447</v>
      </c>
      <c r="I31" s="371">
        <v>2.0</v>
      </c>
      <c r="J31" s="9" t="s">
        <v>5369</v>
      </c>
    </row>
    <row r="32" ht="15.75" customHeight="1">
      <c r="D32" s="344"/>
      <c r="E32" s="345"/>
      <c r="F32" s="344"/>
      <c r="G32" s="370">
        <v>31.0</v>
      </c>
      <c r="H32" s="410" t="s">
        <v>650</v>
      </c>
      <c r="I32" s="371">
        <v>2.0</v>
      </c>
      <c r="J32" s="9" t="s">
        <v>6167</v>
      </c>
    </row>
    <row r="33" ht="15.0" customHeight="1">
      <c r="A33" s="346" t="s">
        <v>5411</v>
      </c>
      <c r="B33" s="48"/>
      <c r="C33" s="48"/>
      <c r="D33" s="344"/>
      <c r="E33" s="345"/>
      <c r="F33" s="344"/>
      <c r="G33" s="370">
        <v>32.0</v>
      </c>
      <c r="H33" s="410" t="s">
        <v>5542</v>
      </c>
      <c r="I33" s="371">
        <v>2.0</v>
      </c>
      <c r="J33" s="9" t="s">
        <v>5369</v>
      </c>
    </row>
    <row r="34" ht="15.0" customHeight="1">
      <c r="A34" s="395" t="s">
        <v>5625</v>
      </c>
      <c r="B34" s="349">
        <v>0.0</v>
      </c>
      <c r="C34" s="353"/>
      <c r="D34" s="344"/>
      <c r="E34" s="345"/>
      <c r="F34" s="344"/>
      <c r="G34" s="370">
        <v>33.0</v>
      </c>
      <c r="H34" s="410" t="s">
        <v>1241</v>
      </c>
      <c r="I34" s="371">
        <v>2.0</v>
      </c>
      <c r="J34" s="9" t="s">
        <v>5411</v>
      </c>
    </row>
    <row r="35" ht="15.0" customHeight="1">
      <c r="A35" s="357" t="s">
        <v>5444</v>
      </c>
      <c r="B35" s="352">
        <v>0.0</v>
      </c>
      <c r="C35" s="353"/>
      <c r="D35" s="344"/>
      <c r="E35" s="345"/>
      <c r="F35" s="344"/>
      <c r="G35" s="370">
        <v>34.0</v>
      </c>
      <c r="H35" s="410" t="s">
        <v>1519</v>
      </c>
      <c r="I35" s="371">
        <v>2.0</v>
      </c>
      <c r="J35" s="9" t="s">
        <v>6167</v>
      </c>
    </row>
    <row r="36" ht="15.0" customHeight="1">
      <c r="A36" s="357" t="s">
        <v>1280</v>
      </c>
      <c r="B36" s="352">
        <v>0.0</v>
      </c>
      <c r="C36" s="353"/>
      <c r="D36" s="344"/>
      <c r="E36" s="345"/>
      <c r="F36" s="344"/>
      <c r="G36" s="370">
        <v>35.0</v>
      </c>
      <c r="H36" s="410" t="s">
        <v>6166</v>
      </c>
      <c r="I36" s="371">
        <v>1.0</v>
      </c>
      <c r="J36" s="9" t="s">
        <v>5366</v>
      </c>
    </row>
    <row r="37" ht="15.0" customHeight="1">
      <c r="A37" s="357" t="s">
        <v>1241</v>
      </c>
      <c r="B37" s="352">
        <v>0.0</v>
      </c>
      <c r="C37" s="353"/>
      <c r="D37" s="344"/>
      <c r="E37" s="345"/>
      <c r="F37" s="344"/>
      <c r="G37" s="370">
        <v>36.0</v>
      </c>
      <c r="H37" s="410" t="s">
        <v>6062</v>
      </c>
      <c r="I37" s="371">
        <v>1.0</v>
      </c>
      <c r="J37" s="9" t="s">
        <v>5366</v>
      </c>
    </row>
    <row r="38" ht="15.0" customHeight="1">
      <c r="A38" s="357" t="s">
        <v>5464</v>
      </c>
      <c r="B38" s="352">
        <v>0.0</v>
      </c>
      <c r="C38" s="353"/>
      <c r="D38" s="344"/>
      <c r="E38" s="345"/>
      <c r="F38" s="344"/>
      <c r="G38" s="370">
        <v>37.0</v>
      </c>
      <c r="H38" s="410" t="s">
        <v>6165</v>
      </c>
      <c r="I38" s="371">
        <v>1.0</v>
      </c>
      <c r="J38" s="9" t="s">
        <v>5366</v>
      </c>
    </row>
    <row r="39" ht="15.0" customHeight="1">
      <c r="A39" s="9"/>
      <c r="B39" s="353"/>
      <c r="C39" s="353"/>
      <c r="D39" s="344"/>
      <c r="E39" s="345"/>
      <c r="F39" s="344"/>
      <c r="G39" s="370">
        <v>38.0</v>
      </c>
      <c r="H39" s="410" t="s">
        <v>6058</v>
      </c>
      <c r="I39" s="371">
        <v>1.0</v>
      </c>
      <c r="J39" s="9" t="s">
        <v>5366</v>
      </c>
    </row>
    <row r="40" ht="15.0" customHeight="1">
      <c r="A40" s="346" t="s">
        <v>5369</v>
      </c>
      <c r="B40" s="48"/>
      <c r="C40" s="48"/>
      <c r="D40" s="344"/>
      <c r="E40" s="345"/>
      <c r="F40" s="344"/>
      <c r="G40" s="370">
        <v>39.0</v>
      </c>
      <c r="H40" s="410" t="s">
        <v>5670</v>
      </c>
      <c r="I40" s="371">
        <v>2.0</v>
      </c>
      <c r="J40" s="9" t="s">
        <v>5369</v>
      </c>
    </row>
    <row r="41" ht="15.0" customHeight="1">
      <c r="A41" s="396" t="s">
        <v>5479</v>
      </c>
      <c r="B41" s="413">
        <v>6.0</v>
      </c>
      <c r="C41" s="414">
        <v>6.0</v>
      </c>
      <c r="D41" s="344"/>
      <c r="E41" s="345"/>
      <c r="F41" s="344"/>
      <c r="G41" s="370">
        <v>40.0</v>
      </c>
      <c r="H41" s="410" t="s">
        <v>5463</v>
      </c>
      <c r="I41" s="371">
        <v>2.0</v>
      </c>
      <c r="J41" s="9" t="s">
        <v>5369</v>
      </c>
    </row>
    <row r="42" ht="15.0" customHeight="1">
      <c r="A42" s="9" t="s">
        <v>5610</v>
      </c>
      <c r="B42" s="402">
        <v>8.0</v>
      </c>
      <c r="C42" s="371">
        <v>8.0</v>
      </c>
      <c r="D42" s="344"/>
      <c r="E42" s="345"/>
      <c r="F42" s="344"/>
      <c r="G42" s="370">
        <v>41.0</v>
      </c>
      <c r="H42" s="410" t="s">
        <v>5671</v>
      </c>
      <c r="I42" s="371">
        <v>2.0</v>
      </c>
      <c r="J42" s="9" t="s">
        <v>5369</v>
      </c>
    </row>
    <row r="43" ht="15.0" customHeight="1">
      <c r="A43" s="9" t="s">
        <v>5447</v>
      </c>
      <c r="B43" s="402">
        <v>10.0</v>
      </c>
      <c r="C43" s="371">
        <v>10.0</v>
      </c>
      <c r="D43" s="344"/>
      <c r="E43" s="345"/>
      <c r="F43" s="344"/>
      <c r="G43" s="370">
        <v>42.0</v>
      </c>
      <c r="H43" s="410" t="s">
        <v>5621</v>
      </c>
      <c r="I43" s="371">
        <v>2.0</v>
      </c>
      <c r="J43" s="9" t="s">
        <v>5426</v>
      </c>
    </row>
    <row r="44" ht="15.0" customHeight="1">
      <c r="A44" s="9" t="s">
        <v>5673</v>
      </c>
      <c r="B44" s="402">
        <v>11.0</v>
      </c>
      <c r="C44" s="371">
        <v>11.0</v>
      </c>
      <c r="D44" s="344"/>
      <c r="E44" s="345"/>
      <c r="F44" s="344"/>
      <c r="G44" s="370">
        <v>43.0</v>
      </c>
      <c r="H44" s="410" t="s">
        <v>5467</v>
      </c>
      <c r="I44" s="371">
        <v>1.0</v>
      </c>
      <c r="J44" s="9" t="s">
        <v>5366</v>
      </c>
    </row>
    <row r="45" ht="15.0" customHeight="1">
      <c r="A45" s="9" t="s">
        <v>5483</v>
      </c>
      <c r="B45" s="402">
        <v>12.0</v>
      </c>
      <c r="C45" s="371">
        <v>12.0</v>
      </c>
      <c r="D45" s="344"/>
      <c r="E45" s="345"/>
      <c r="F45" s="344"/>
      <c r="G45" s="370">
        <v>44.0</v>
      </c>
      <c r="H45" s="410" t="s">
        <v>5675</v>
      </c>
      <c r="I45" s="371">
        <v>2.0</v>
      </c>
      <c r="J45" s="9" t="s">
        <v>5369</v>
      </c>
    </row>
    <row r="46" ht="15.0" customHeight="1">
      <c r="A46" s="9" t="s">
        <v>5542</v>
      </c>
      <c r="B46" s="402">
        <v>15.0</v>
      </c>
      <c r="C46" s="371">
        <v>15.0</v>
      </c>
      <c r="D46" s="344"/>
      <c r="E46" s="345"/>
      <c r="F46" s="344"/>
      <c r="G46" s="370">
        <v>45.0</v>
      </c>
      <c r="H46" s="410" t="s">
        <v>5469</v>
      </c>
      <c r="I46" s="371">
        <v>2.0</v>
      </c>
      <c r="J46" s="9" t="s">
        <v>5369</v>
      </c>
    </row>
    <row r="47" ht="15.0" customHeight="1">
      <c r="A47" s="9" t="s">
        <v>5463</v>
      </c>
      <c r="B47" s="402">
        <v>17.0</v>
      </c>
      <c r="C47" s="371">
        <v>17.0</v>
      </c>
      <c r="D47" s="344"/>
      <c r="E47" s="345"/>
      <c r="F47" s="344"/>
      <c r="G47" s="370">
        <v>46.0</v>
      </c>
      <c r="H47" s="410" t="s">
        <v>5470</v>
      </c>
      <c r="I47" s="371">
        <v>2.0</v>
      </c>
      <c r="J47" s="9" t="s">
        <v>5369</v>
      </c>
    </row>
    <row r="48" ht="15.0" customHeight="1">
      <c r="A48" s="9" t="s">
        <v>5434</v>
      </c>
      <c r="B48" s="402">
        <v>21.0</v>
      </c>
      <c r="C48" s="371">
        <v>21.0</v>
      </c>
      <c r="D48" s="344"/>
      <c r="E48" s="345"/>
      <c r="F48" s="344"/>
      <c r="G48" s="370">
        <v>47.0</v>
      </c>
      <c r="H48" s="410" t="s">
        <v>957</v>
      </c>
      <c r="I48" s="371">
        <v>1.0</v>
      </c>
      <c r="J48" s="9" t="s">
        <v>5366</v>
      </c>
    </row>
    <row r="49" ht="15.0" customHeight="1">
      <c r="A49" s="9" t="s">
        <v>5469</v>
      </c>
      <c r="B49" s="402">
        <v>27.0</v>
      </c>
      <c r="C49" s="371">
        <v>27.0</v>
      </c>
      <c r="D49" s="344"/>
      <c r="E49" s="345"/>
      <c r="F49" s="344"/>
      <c r="G49" s="370">
        <v>48.0</v>
      </c>
      <c r="H49" s="410" t="s">
        <v>5385</v>
      </c>
      <c r="I49" s="371">
        <v>0.0</v>
      </c>
      <c r="J49" s="9" t="s">
        <v>5392</v>
      </c>
    </row>
    <row r="50" ht="15.0" customHeight="1">
      <c r="A50" s="9" t="s">
        <v>5523</v>
      </c>
      <c r="B50" s="402">
        <v>31.0</v>
      </c>
      <c r="C50" s="371">
        <v>31.0</v>
      </c>
      <c r="D50" s="344"/>
      <c r="E50" s="345"/>
      <c r="F50" s="344"/>
      <c r="G50" s="370">
        <v>49.0</v>
      </c>
      <c r="H50" s="410" t="s">
        <v>5462</v>
      </c>
      <c r="I50" s="371">
        <v>2.0</v>
      </c>
      <c r="J50" s="9" t="s">
        <v>5369</v>
      </c>
    </row>
    <row r="51" ht="15.0" customHeight="1">
      <c r="A51" s="9" t="s">
        <v>5408</v>
      </c>
      <c r="B51" s="402">
        <v>32.0</v>
      </c>
      <c r="C51" s="371">
        <v>32.0</v>
      </c>
      <c r="D51" s="344"/>
      <c r="E51" s="345"/>
      <c r="F51" s="344"/>
      <c r="G51" s="370">
        <v>50.0</v>
      </c>
      <c r="H51" s="410" t="s">
        <v>3950</v>
      </c>
      <c r="I51" s="371">
        <v>2.0</v>
      </c>
      <c r="J51" s="9" t="s">
        <v>5369</v>
      </c>
    </row>
    <row r="52" ht="15.0" customHeight="1">
      <c r="A52" s="9" t="s">
        <v>1304</v>
      </c>
      <c r="B52" s="402">
        <v>34.0</v>
      </c>
      <c r="C52" s="371">
        <v>34.0</v>
      </c>
      <c r="D52" s="344"/>
      <c r="E52" s="345"/>
      <c r="F52" s="344"/>
      <c r="G52" s="370">
        <v>51.0</v>
      </c>
      <c r="H52" s="410" t="s">
        <v>1304</v>
      </c>
      <c r="I52" s="371">
        <v>2.0</v>
      </c>
      <c r="J52" s="9" t="s">
        <v>5369</v>
      </c>
    </row>
    <row r="53" ht="15.0" customHeight="1">
      <c r="A53" s="9" t="s">
        <v>3950</v>
      </c>
      <c r="B53" s="402">
        <v>36.0</v>
      </c>
      <c r="C53" s="371">
        <v>36.0</v>
      </c>
      <c r="D53" s="344"/>
      <c r="E53" s="345"/>
      <c r="F53" s="344"/>
      <c r="G53" s="370">
        <v>52.0</v>
      </c>
      <c r="H53" s="410" t="s">
        <v>5963</v>
      </c>
      <c r="I53" s="371">
        <v>2.0</v>
      </c>
      <c r="J53" s="9" t="s">
        <v>5369</v>
      </c>
    </row>
    <row r="54" ht="15.0" customHeight="1">
      <c r="A54" s="9" t="s">
        <v>5686</v>
      </c>
      <c r="B54" s="402">
        <v>41.0</v>
      </c>
      <c r="C54" s="371">
        <v>41.0</v>
      </c>
      <c r="D54" s="344"/>
      <c r="E54" s="345"/>
      <c r="F54" s="344"/>
      <c r="G54" s="370">
        <v>53.0</v>
      </c>
      <c r="H54" s="410" t="s">
        <v>5464</v>
      </c>
      <c r="I54" s="371">
        <v>1.0</v>
      </c>
      <c r="J54" s="9" t="s">
        <v>5366</v>
      </c>
    </row>
    <row r="55" ht="15.0" customHeight="1">
      <c r="A55" s="9" t="s">
        <v>5420</v>
      </c>
      <c r="B55" s="402">
        <v>42.0</v>
      </c>
      <c r="C55" s="371">
        <v>42.0</v>
      </c>
      <c r="D55" s="344"/>
      <c r="E55" s="345"/>
      <c r="F55" s="344"/>
      <c r="G55" s="370">
        <v>54.0</v>
      </c>
      <c r="H55" s="410" t="s">
        <v>5561</v>
      </c>
      <c r="I55" s="371">
        <v>2.0</v>
      </c>
      <c r="J55" s="9" t="s">
        <v>5369</v>
      </c>
    </row>
    <row r="56" ht="15.0" customHeight="1">
      <c r="A56" s="9" t="s">
        <v>5467</v>
      </c>
      <c r="B56" s="402">
        <v>44.0</v>
      </c>
      <c r="C56" s="371">
        <v>44.0</v>
      </c>
      <c r="D56" s="344"/>
      <c r="E56" s="345"/>
      <c r="F56" s="344"/>
      <c r="G56" s="370">
        <v>55.0</v>
      </c>
      <c r="H56" s="410" t="s">
        <v>2108</v>
      </c>
      <c r="I56" s="371">
        <v>2.0</v>
      </c>
      <c r="J56" s="9" t="s">
        <v>5369</v>
      </c>
    </row>
    <row r="57" ht="15.0" customHeight="1">
      <c r="A57" s="9" t="s">
        <v>5382</v>
      </c>
      <c r="B57" s="402">
        <v>45.0</v>
      </c>
      <c r="C57" s="371">
        <v>45.0</v>
      </c>
      <c r="D57" s="344"/>
      <c r="E57" s="345"/>
      <c r="F57" s="344"/>
      <c r="G57" s="370">
        <v>56.0</v>
      </c>
      <c r="H57" s="410" t="s">
        <v>5673</v>
      </c>
      <c r="I57" s="371">
        <v>2.0</v>
      </c>
      <c r="J57" s="9" t="s">
        <v>5369</v>
      </c>
    </row>
    <row r="58" ht="15.0" customHeight="1">
      <c r="A58" s="9" t="s">
        <v>5470</v>
      </c>
      <c r="B58" s="402">
        <v>48.0</v>
      </c>
      <c r="C58" s="371">
        <v>48.0</v>
      </c>
      <c r="D58" s="344"/>
      <c r="E58" s="345"/>
      <c r="F58" s="344"/>
      <c r="G58" s="370">
        <v>57.0</v>
      </c>
      <c r="H58" s="410" t="s">
        <v>5486</v>
      </c>
      <c r="I58" s="371">
        <v>2.0</v>
      </c>
      <c r="J58" s="9" t="s">
        <v>5369</v>
      </c>
    </row>
    <row r="59" ht="15.0" customHeight="1">
      <c r="A59" s="9" t="s">
        <v>5536</v>
      </c>
      <c r="B59" s="402">
        <v>52.0</v>
      </c>
      <c r="C59" s="371">
        <v>52.0</v>
      </c>
      <c r="D59" s="344"/>
      <c r="E59" s="345"/>
      <c r="F59" s="344"/>
      <c r="G59" s="370">
        <v>58.0</v>
      </c>
      <c r="H59" s="410" t="s">
        <v>5483</v>
      </c>
      <c r="I59" s="371">
        <v>2.0</v>
      </c>
      <c r="J59" s="9" t="s">
        <v>5369</v>
      </c>
    </row>
    <row r="60" ht="15.0" customHeight="1">
      <c r="A60" s="9" t="s">
        <v>5740</v>
      </c>
      <c r="B60" s="402">
        <v>53.0</v>
      </c>
      <c r="C60" s="371">
        <v>53.0</v>
      </c>
      <c r="D60" s="344"/>
      <c r="E60" s="345"/>
      <c r="F60" s="344"/>
      <c r="G60" s="370">
        <v>59.0</v>
      </c>
      <c r="H60" s="410" t="s">
        <v>5479</v>
      </c>
      <c r="I60" s="371">
        <v>2.0</v>
      </c>
      <c r="J60" s="9" t="s">
        <v>5369</v>
      </c>
    </row>
    <row r="61" ht="15.0" customHeight="1">
      <c r="A61" s="9" t="s">
        <v>5675</v>
      </c>
      <c r="B61" s="402">
        <v>67.0</v>
      </c>
      <c r="C61" s="371"/>
      <c r="D61" s="344"/>
      <c r="E61" s="345"/>
      <c r="F61" s="344"/>
      <c r="G61" s="370">
        <v>60.0</v>
      </c>
      <c r="H61" s="410" t="s">
        <v>5686</v>
      </c>
      <c r="I61" s="371">
        <v>2.0</v>
      </c>
      <c r="J61" s="9" t="s">
        <v>5369</v>
      </c>
    </row>
    <row r="62" ht="15.0" customHeight="1">
      <c r="A62" s="9" t="s">
        <v>5540</v>
      </c>
      <c r="B62" s="402">
        <v>68.0</v>
      </c>
      <c r="C62" s="371">
        <v>68.0</v>
      </c>
      <c r="D62" s="344"/>
      <c r="E62" s="345"/>
      <c r="F62" s="344"/>
      <c r="G62" s="370">
        <v>61.0</v>
      </c>
      <c r="H62" s="410" t="s">
        <v>6162</v>
      </c>
      <c r="I62" s="371">
        <v>0.0</v>
      </c>
      <c r="J62" s="9" t="s">
        <v>5392</v>
      </c>
    </row>
    <row r="63" ht="15.0" customHeight="1">
      <c r="A63" s="9" t="s">
        <v>5671</v>
      </c>
      <c r="B63" s="402">
        <v>77.0</v>
      </c>
      <c r="C63" s="371">
        <v>77.0</v>
      </c>
      <c r="D63" s="344"/>
      <c r="E63" s="345"/>
      <c r="F63" s="344"/>
      <c r="G63" s="370">
        <v>62.0</v>
      </c>
      <c r="H63" s="410" t="s">
        <v>5645</v>
      </c>
      <c r="I63" s="371">
        <v>2.0</v>
      </c>
      <c r="J63" s="9" t="s">
        <v>5426</v>
      </c>
    </row>
    <row r="64" ht="15.0" customHeight="1">
      <c r="A64" s="9" t="s">
        <v>5626</v>
      </c>
      <c r="B64" s="402">
        <v>85.0</v>
      </c>
      <c r="C64" s="371">
        <v>85.0</v>
      </c>
      <c r="D64" s="344"/>
      <c r="E64" s="345"/>
      <c r="F64" s="344"/>
      <c r="G64" s="370">
        <v>63.0</v>
      </c>
      <c r="H64" s="410" t="s">
        <v>3254</v>
      </c>
      <c r="I64" s="371">
        <v>2.0</v>
      </c>
      <c r="J64" s="9" t="s">
        <v>5426</v>
      </c>
    </row>
    <row r="65" ht="15.0" customHeight="1">
      <c r="A65" s="9" t="s">
        <v>5755</v>
      </c>
      <c r="B65" s="402">
        <v>86.0</v>
      </c>
      <c r="C65" s="371">
        <v>86.0</v>
      </c>
      <c r="D65" s="344"/>
      <c r="E65" s="345"/>
      <c r="F65" s="344"/>
      <c r="G65" s="370">
        <v>64.0</v>
      </c>
      <c r="H65" s="410" t="s">
        <v>5948</v>
      </c>
      <c r="I65" s="371">
        <v>0.0</v>
      </c>
      <c r="J65" s="9" t="s">
        <v>5392</v>
      </c>
    </row>
    <row r="66" ht="15.0" customHeight="1">
      <c r="A66" s="9" t="s">
        <v>5486</v>
      </c>
      <c r="B66" s="402">
        <v>87.0</v>
      </c>
      <c r="C66" s="371">
        <v>87.0</v>
      </c>
      <c r="D66" s="344"/>
      <c r="E66" s="345"/>
      <c r="F66" s="344"/>
      <c r="G66" s="370"/>
      <c r="H66" s="415" t="s">
        <v>5493</v>
      </c>
      <c r="I66" s="373">
        <f>Sum(I2:J65)</f>
        <v>100</v>
      </c>
      <c r="J66" s="366"/>
    </row>
    <row r="67" ht="15.0" customHeight="1">
      <c r="A67" s="9" t="s">
        <v>5462</v>
      </c>
      <c r="B67" s="402">
        <v>88.0</v>
      </c>
      <c r="C67" s="371">
        <v>88.0</v>
      </c>
      <c r="D67" s="344"/>
      <c r="E67" s="345"/>
      <c r="F67" s="344"/>
      <c r="G67" s="370"/>
      <c r="H67" s="9" t="s">
        <v>5497</v>
      </c>
      <c r="I67" s="344">
        <f>I66-(2*5)-(2*5)</f>
        <v>80</v>
      </c>
      <c r="J67" s="3"/>
    </row>
    <row r="68" ht="15.0" customHeight="1">
      <c r="A68" s="9" t="s">
        <v>2108</v>
      </c>
      <c r="B68" s="402">
        <v>90.0</v>
      </c>
      <c r="C68" s="371">
        <v>90.0</v>
      </c>
      <c r="D68" s="344"/>
      <c r="E68" s="345"/>
      <c r="F68" s="344"/>
      <c r="G68" s="370"/>
    </row>
    <row r="69" ht="15.0" customHeight="1">
      <c r="A69" s="9" t="s">
        <v>5752</v>
      </c>
      <c r="B69" s="402">
        <v>91.0</v>
      </c>
      <c r="C69" s="371">
        <v>91.0</v>
      </c>
      <c r="D69" s="344"/>
      <c r="E69" s="345"/>
      <c r="F69" s="344"/>
      <c r="G69" s="370"/>
      <c r="H69" s="9"/>
      <c r="I69" s="371"/>
      <c r="J69" s="9"/>
    </row>
    <row r="70" ht="15.0" customHeight="1">
      <c r="A70" s="9" t="s">
        <v>5963</v>
      </c>
      <c r="B70" s="402">
        <v>95.0</v>
      </c>
      <c r="C70" s="371">
        <v>95.0</v>
      </c>
      <c r="D70" s="344"/>
      <c r="E70" s="345"/>
      <c r="F70" s="344"/>
      <c r="G70" s="370"/>
      <c r="H70" s="9"/>
      <c r="I70" s="371"/>
      <c r="J70" s="9"/>
    </row>
    <row r="71" ht="15.0" customHeight="1">
      <c r="A71" s="9" t="s">
        <v>5670</v>
      </c>
      <c r="B71" s="402">
        <v>98.0</v>
      </c>
      <c r="C71" s="371"/>
      <c r="D71" s="344"/>
      <c r="E71" s="345"/>
      <c r="F71" s="344"/>
      <c r="G71" s="370"/>
    </row>
    <row r="72" ht="15.0" customHeight="1">
      <c r="A72" s="9" t="s">
        <v>5620</v>
      </c>
      <c r="B72" s="402">
        <v>99.0</v>
      </c>
      <c r="C72" s="371">
        <v>99.0</v>
      </c>
      <c r="D72" s="344"/>
      <c r="E72" s="345"/>
      <c r="F72" s="344"/>
      <c r="G72" s="382"/>
    </row>
    <row r="73" ht="15.0" customHeight="1">
      <c r="A73" s="9" t="s">
        <v>5398</v>
      </c>
      <c r="B73" s="402">
        <v>100.0</v>
      </c>
      <c r="C73" s="371">
        <v>100.0</v>
      </c>
      <c r="D73" s="344"/>
      <c r="E73" s="345"/>
      <c r="F73" s="344"/>
      <c r="G73" s="382"/>
    </row>
    <row r="74" ht="15.0" customHeight="1">
      <c r="A74" s="9" t="s">
        <v>5561</v>
      </c>
      <c r="B74" s="402" t="s">
        <v>5577</v>
      </c>
      <c r="C74" s="371"/>
      <c r="D74" s="344"/>
      <c r="E74" s="345"/>
      <c r="F74" s="344"/>
      <c r="G74" s="382"/>
    </row>
    <row r="75" ht="15.0" customHeight="1">
      <c r="A75" s="9"/>
      <c r="B75" s="371"/>
      <c r="C75" s="371"/>
      <c r="D75" s="344"/>
      <c r="E75" s="345"/>
      <c r="F75" s="344"/>
      <c r="G75" s="382"/>
    </row>
    <row r="76" ht="15.0" customHeight="1">
      <c r="A76" s="403" t="s">
        <v>6170</v>
      </c>
      <c r="B76" s="48"/>
      <c r="C76" s="48"/>
      <c r="D76" s="344"/>
      <c r="E76" s="345"/>
      <c r="F76" s="344"/>
      <c r="G76" s="382"/>
    </row>
    <row r="77" ht="15.0" customHeight="1">
      <c r="A77" s="357" t="s">
        <v>938</v>
      </c>
      <c r="B77" s="371">
        <v>0.0</v>
      </c>
      <c r="C77" s="371"/>
      <c r="D77" s="344"/>
      <c r="E77" s="345"/>
      <c r="F77" s="344"/>
      <c r="G77" s="382"/>
    </row>
    <row r="78" ht="15.0" customHeight="1">
      <c r="A78" s="357" t="s">
        <v>6077</v>
      </c>
      <c r="B78" s="371">
        <v>0.0</v>
      </c>
      <c r="C78" s="371"/>
      <c r="D78" s="344"/>
      <c r="E78" s="345"/>
      <c r="F78" s="344"/>
      <c r="G78" s="382"/>
    </row>
    <row r="79" ht="15.0" customHeight="1">
      <c r="A79" s="357" t="s">
        <v>650</v>
      </c>
      <c r="B79" s="371">
        <v>0.0</v>
      </c>
      <c r="C79" s="371"/>
      <c r="D79" s="344"/>
      <c r="E79" s="345"/>
      <c r="F79" s="344"/>
      <c r="G79" s="382"/>
    </row>
    <row r="80" ht="15.0" customHeight="1">
      <c r="A80" s="357" t="s">
        <v>1519</v>
      </c>
      <c r="B80" s="371">
        <v>0.0</v>
      </c>
      <c r="C80" s="371"/>
      <c r="D80" s="344"/>
      <c r="E80" s="345"/>
      <c r="F80" s="344"/>
      <c r="G80" s="382"/>
    </row>
  </sheetData>
  <mergeCells count="6">
    <mergeCell ref="A2:C2"/>
    <mergeCell ref="A25:C25"/>
    <mergeCell ref="A33:C33"/>
    <mergeCell ref="A40:C40"/>
    <mergeCell ref="A21:C21"/>
    <mergeCell ref="A76:C76"/>
  </mergeCells>
  <conditionalFormatting sqref="B3:C20">
    <cfRule type="containsBlanks" dxfId="0" priority="1">
      <formula>LEN(TRIM(B3))=0</formula>
    </cfRule>
  </conditionalFormatting>
  <conditionalFormatting sqref="B3:C20">
    <cfRule type="cellIs" dxfId="1" priority="2" operator="lessThanOrEqual">
      <formula>25</formula>
    </cfRule>
  </conditionalFormatting>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2.71"/>
    <col customWidth="1" min="2" max="5" width="9.57"/>
    <col customWidth="1" min="6" max="6" width="3.86"/>
    <col customWidth="1" min="7" max="7" width="9.57"/>
    <col customWidth="1" min="8" max="8" width="4.43"/>
    <col customWidth="1" min="9" max="9" width="22.71"/>
    <col customWidth="1" min="10" max="10" width="9.57"/>
    <col customWidth="1" min="11" max="11" width="20.0"/>
  </cols>
  <sheetData>
    <row r="1" ht="21.0" customHeight="1">
      <c r="A1" s="416"/>
      <c r="B1" s="342" t="s">
        <v>5355</v>
      </c>
      <c r="C1" s="342" t="s">
        <v>5356</v>
      </c>
      <c r="D1" s="342" t="s">
        <v>5357</v>
      </c>
      <c r="E1" s="344"/>
      <c r="F1" s="345"/>
      <c r="G1" s="344"/>
      <c r="H1" s="3"/>
      <c r="I1" s="342" t="s">
        <v>5363</v>
      </c>
      <c r="J1" s="342" t="s">
        <v>5364</v>
      </c>
      <c r="K1" s="342" t="s">
        <v>5365</v>
      </c>
    </row>
    <row r="2" ht="19.5" customHeight="1">
      <c r="A2" s="346" t="s">
        <v>5366</v>
      </c>
      <c r="B2" s="48"/>
      <c r="C2" s="48"/>
      <c r="D2" s="48"/>
      <c r="E2" s="344"/>
      <c r="F2" s="345"/>
      <c r="G2" s="344"/>
      <c r="H2" s="382"/>
      <c r="I2" s="3"/>
      <c r="J2" s="344"/>
      <c r="K2" s="3"/>
    </row>
    <row r="3" ht="15.0" customHeight="1">
      <c r="A3" s="418"/>
      <c r="B3" s="368"/>
      <c r="C3" s="369"/>
      <c r="D3" s="369"/>
      <c r="E3" s="344"/>
      <c r="F3" s="345"/>
      <c r="G3" s="344"/>
      <c r="H3" s="382"/>
      <c r="I3" s="3"/>
      <c r="J3" s="344"/>
      <c r="K3" s="3"/>
    </row>
    <row r="4" ht="15.0" customHeight="1">
      <c r="A4" s="419"/>
      <c r="B4" s="354"/>
      <c r="C4" s="355"/>
      <c r="D4" s="355"/>
      <c r="E4" s="344"/>
      <c r="F4" s="345"/>
      <c r="G4" s="344"/>
      <c r="H4" s="382"/>
      <c r="I4" s="3"/>
      <c r="J4" s="344"/>
      <c r="K4" s="3"/>
    </row>
    <row r="5" ht="15.0" customHeight="1">
      <c r="A5" s="419"/>
      <c r="B5" s="354"/>
      <c r="C5" s="355"/>
      <c r="D5" s="355"/>
      <c r="E5" s="344"/>
      <c r="F5" s="345"/>
      <c r="G5" s="344"/>
      <c r="H5" s="382"/>
      <c r="I5" s="3"/>
      <c r="J5" s="344"/>
      <c r="K5" s="3"/>
    </row>
    <row r="6" ht="15.0" customHeight="1">
      <c r="A6" s="419"/>
      <c r="B6" s="354"/>
      <c r="C6" s="355"/>
      <c r="D6" s="355"/>
      <c r="E6" s="344"/>
      <c r="F6" s="345"/>
      <c r="G6" s="344"/>
      <c r="H6" s="382"/>
      <c r="I6" s="3"/>
      <c r="J6" s="344"/>
      <c r="K6" s="3"/>
    </row>
    <row r="7" ht="15.0" customHeight="1">
      <c r="A7" s="419"/>
      <c r="B7" s="354"/>
      <c r="C7" s="355"/>
      <c r="D7" s="355"/>
      <c r="E7" s="344"/>
      <c r="F7" s="345"/>
      <c r="G7" s="344"/>
      <c r="H7" s="382"/>
      <c r="I7" s="3"/>
      <c r="J7" s="344"/>
      <c r="K7" s="3"/>
    </row>
    <row r="8" ht="15.0" customHeight="1">
      <c r="A8" s="419"/>
      <c r="B8" s="354"/>
      <c r="C8" s="355"/>
      <c r="D8" s="355"/>
      <c r="E8" s="344"/>
      <c r="F8" s="345"/>
      <c r="G8" s="344"/>
      <c r="H8" s="382"/>
      <c r="I8" s="3"/>
      <c r="J8" s="344"/>
      <c r="K8" s="3"/>
    </row>
    <row r="9" ht="15.0" customHeight="1">
      <c r="A9" s="419"/>
      <c r="B9" s="354"/>
      <c r="C9" s="355"/>
      <c r="D9" s="355"/>
      <c r="E9" s="344"/>
      <c r="F9" s="345"/>
      <c r="G9" s="344"/>
      <c r="H9" s="382"/>
      <c r="I9" s="3"/>
      <c r="J9" s="344"/>
      <c r="K9" s="3"/>
    </row>
    <row r="10" ht="15.0" customHeight="1">
      <c r="A10" s="419"/>
      <c r="B10" s="354"/>
      <c r="C10" s="355"/>
      <c r="D10" s="355"/>
      <c r="E10" s="344"/>
      <c r="F10" s="345"/>
      <c r="G10" s="344"/>
      <c r="H10" s="382"/>
      <c r="I10" s="3"/>
      <c r="J10" s="344"/>
      <c r="K10" s="3"/>
    </row>
    <row r="11" ht="15.0" customHeight="1">
      <c r="A11" s="419"/>
      <c r="B11" s="354"/>
      <c r="C11" s="355"/>
      <c r="D11" s="355"/>
      <c r="E11" s="344"/>
      <c r="F11" s="345"/>
      <c r="G11" s="344"/>
      <c r="H11" s="382"/>
      <c r="I11" s="3"/>
      <c r="J11" s="344"/>
      <c r="K11" s="3"/>
    </row>
    <row r="12" ht="15.0" customHeight="1">
      <c r="A12" s="419"/>
      <c r="B12" s="354"/>
      <c r="C12" s="355"/>
      <c r="D12" s="355"/>
      <c r="E12" s="344"/>
      <c r="F12" s="345"/>
      <c r="G12" s="344"/>
      <c r="H12" s="382"/>
      <c r="I12" s="3"/>
      <c r="J12" s="344"/>
      <c r="K12" s="3"/>
    </row>
    <row r="13" ht="15.0" customHeight="1">
      <c r="A13" s="419"/>
      <c r="B13" s="354"/>
      <c r="C13" s="355"/>
      <c r="D13" s="355"/>
      <c r="E13" s="344"/>
      <c r="F13" s="345"/>
      <c r="G13" s="344"/>
      <c r="H13" s="382"/>
      <c r="I13" s="3"/>
      <c r="J13" s="344"/>
      <c r="K13" s="3"/>
    </row>
    <row r="14" ht="15.0" customHeight="1">
      <c r="A14" s="419"/>
      <c r="B14" s="354"/>
      <c r="C14" s="355"/>
      <c r="D14" s="355"/>
      <c r="E14" s="344"/>
      <c r="F14" s="345"/>
      <c r="G14" s="344"/>
      <c r="H14" s="382"/>
      <c r="I14" s="3"/>
      <c r="J14" s="344"/>
      <c r="K14" s="3"/>
    </row>
    <row r="15" ht="15.0" customHeight="1">
      <c r="A15" s="419"/>
      <c r="B15" s="354"/>
      <c r="C15" s="355"/>
      <c r="D15" s="355"/>
      <c r="E15" s="344"/>
      <c r="F15" s="345"/>
      <c r="G15" s="344"/>
      <c r="H15" s="382"/>
      <c r="I15" s="3"/>
      <c r="J15" s="344"/>
      <c r="K15" s="3"/>
    </row>
    <row r="16" ht="15.0" customHeight="1">
      <c r="A16" s="419"/>
      <c r="B16" s="354"/>
      <c r="C16" s="355"/>
      <c r="D16" s="355"/>
      <c r="E16" s="344"/>
      <c r="F16" s="345"/>
      <c r="G16" s="344"/>
      <c r="H16" s="382"/>
      <c r="I16" s="3"/>
      <c r="J16" s="344"/>
      <c r="K16" s="3"/>
    </row>
    <row r="17" ht="15.0" customHeight="1">
      <c r="A17" s="419"/>
      <c r="B17" s="354"/>
      <c r="C17" s="355"/>
      <c r="D17" s="355"/>
      <c r="E17" s="344"/>
      <c r="F17" s="345"/>
      <c r="G17" s="344"/>
      <c r="H17" s="382"/>
      <c r="I17" s="3"/>
      <c r="J17" s="344"/>
      <c r="K17" s="3"/>
    </row>
    <row r="18" ht="15.0" customHeight="1">
      <c r="A18" s="419"/>
      <c r="B18" s="354"/>
      <c r="C18" s="355"/>
      <c r="D18" s="355"/>
      <c r="E18" s="344"/>
      <c r="F18" s="345"/>
      <c r="G18" s="344"/>
      <c r="H18" s="382"/>
      <c r="I18" s="3"/>
      <c r="J18" s="344"/>
      <c r="K18" s="3"/>
    </row>
    <row r="19" ht="15.0" customHeight="1">
      <c r="A19" s="419"/>
      <c r="B19" s="354"/>
      <c r="C19" s="355"/>
      <c r="D19" s="355"/>
      <c r="E19" s="344"/>
      <c r="F19" s="345"/>
      <c r="G19" s="344"/>
      <c r="H19" s="382"/>
      <c r="I19" s="3"/>
      <c r="J19" s="344"/>
      <c r="K19" s="3"/>
    </row>
    <row r="20" ht="15.0" customHeight="1">
      <c r="A20" s="419"/>
      <c r="B20" s="354"/>
      <c r="C20" s="355"/>
      <c r="D20" s="355"/>
      <c r="E20" s="344"/>
      <c r="F20" s="345"/>
      <c r="G20" s="344"/>
      <c r="H20" s="382"/>
      <c r="I20" s="3"/>
      <c r="J20" s="344"/>
      <c r="K20" s="3"/>
    </row>
    <row r="21" ht="15.0" customHeight="1">
      <c r="A21" s="419"/>
      <c r="B21" s="354"/>
      <c r="C21" s="355"/>
      <c r="D21" s="355"/>
      <c r="E21" s="344"/>
      <c r="F21" s="345"/>
      <c r="G21" s="344"/>
      <c r="H21" s="382"/>
      <c r="I21" s="3"/>
      <c r="J21" s="344"/>
      <c r="K21" s="3"/>
    </row>
    <row r="22" ht="15.0" customHeight="1">
      <c r="A22" s="419"/>
      <c r="B22" s="354"/>
      <c r="C22" s="355"/>
      <c r="D22" s="355"/>
      <c r="E22" s="344"/>
      <c r="F22" s="345"/>
      <c r="G22" s="344"/>
      <c r="H22" s="382"/>
      <c r="I22" s="3"/>
      <c r="J22" s="344"/>
      <c r="K22" s="3"/>
    </row>
    <row r="23" ht="15.0" customHeight="1">
      <c r="A23" s="419"/>
      <c r="B23" s="354"/>
      <c r="C23" s="355"/>
      <c r="D23" s="355"/>
      <c r="E23" s="344"/>
      <c r="F23" s="345"/>
      <c r="G23" s="344"/>
      <c r="H23" s="382"/>
      <c r="I23" s="3"/>
      <c r="J23" s="344"/>
      <c r="K23" s="3"/>
    </row>
    <row r="24" ht="15.0" customHeight="1">
      <c r="A24" s="419"/>
      <c r="B24" s="356"/>
      <c r="C24" s="344"/>
      <c r="D24" s="355"/>
      <c r="E24" s="344"/>
      <c r="F24" s="345"/>
      <c r="G24" s="344"/>
      <c r="H24" s="382"/>
      <c r="I24" s="3"/>
      <c r="J24" s="344"/>
      <c r="K24" s="3"/>
    </row>
    <row r="25" ht="15.0" customHeight="1">
      <c r="A25" s="3"/>
      <c r="B25" s="344"/>
      <c r="C25" s="344"/>
      <c r="D25" s="344"/>
      <c r="E25" s="344"/>
      <c r="F25" s="345"/>
      <c r="G25" s="344"/>
      <c r="H25" s="382"/>
      <c r="I25" s="3"/>
      <c r="J25" s="344"/>
      <c r="K25" s="3"/>
    </row>
    <row r="26" ht="19.5" customHeight="1">
      <c r="A26" s="346" t="s">
        <v>5426</v>
      </c>
      <c r="B26" s="48"/>
      <c r="C26" s="48"/>
      <c r="D26" s="48"/>
      <c r="E26" s="358"/>
      <c r="F26" s="345"/>
      <c r="G26" s="344"/>
      <c r="H26" s="382"/>
      <c r="I26" s="3"/>
      <c r="J26" s="344"/>
      <c r="K26" s="3"/>
    </row>
    <row r="27" ht="15.0" customHeight="1">
      <c r="A27" s="418"/>
      <c r="B27" s="368"/>
      <c r="C27" s="369"/>
      <c r="D27" s="369"/>
      <c r="E27" s="344"/>
      <c r="F27" s="345"/>
      <c r="G27" s="344"/>
      <c r="H27" s="382"/>
      <c r="I27" s="3"/>
      <c r="J27" s="344"/>
      <c r="K27" s="3"/>
    </row>
    <row r="28" ht="15.0" customHeight="1">
      <c r="A28" s="419"/>
      <c r="B28" s="354"/>
      <c r="C28" s="355"/>
      <c r="D28" s="355"/>
      <c r="E28" s="344"/>
      <c r="F28" s="345"/>
      <c r="G28" s="344"/>
      <c r="H28" s="382"/>
      <c r="I28" s="3"/>
      <c r="J28" s="344"/>
      <c r="K28" s="3"/>
    </row>
    <row r="29" ht="15.0" customHeight="1">
      <c r="A29" s="419"/>
      <c r="B29" s="354"/>
      <c r="C29" s="355"/>
      <c r="D29" s="355"/>
      <c r="E29" s="344"/>
      <c r="F29" s="345"/>
      <c r="G29" s="344"/>
      <c r="H29" s="382"/>
      <c r="I29" s="3"/>
      <c r="J29" s="344"/>
      <c r="K29" s="3"/>
    </row>
    <row r="30" ht="15.0" customHeight="1">
      <c r="A30" s="419"/>
      <c r="B30" s="354"/>
      <c r="C30" s="355"/>
      <c r="D30" s="355"/>
      <c r="E30" s="344"/>
      <c r="F30" s="345"/>
      <c r="G30" s="344"/>
      <c r="H30" s="382"/>
      <c r="I30" s="3"/>
      <c r="J30" s="344"/>
      <c r="K30" s="3"/>
    </row>
    <row r="31" ht="15.0" customHeight="1">
      <c r="A31" s="419"/>
      <c r="B31" s="354"/>
      <c r="C31" s="355"/>
      <c r="D31" s="355"/>
      <c r="E31" s="344"/>
      <c r="F31" s="345"/>
      <c r="G31" s="344"/>
      <c r="H31" s="382"/>
      <c r="I31" s="3"/>
      <c r="J31" s="344"/>
      <c r="K31" s="3"/>
    </row>
    <row r="32" ht="15.0" customHeight="1">
      <c r="A32" s="419"/>
      <c r="B32" s="354"/>
      <c r="C32" s="355"/>
      <c r="D32" s="355"/>
      <c r="E32" s="344"/>
      <c r="F32" s="345"/>
      <c r="G32" s="344"/>
      <c r="H32" s="382"/>
      <c r="I32" s="3"/>
      <c r="J32" s="344"/>
      <c r="K32" s="3"/>
    </row>
    <row r="33" ht="15.0" customHeight="1">
      <c r="A33" s="419"/>
      <c r="B33" s="354"/>
      <c r="C33" s="355"/>
      <c r="D33" s="355"/>
      <c r="E33" s="344"/>
      <c r="F33" s="345"/>
      <c r="G33" s="344"/>
      <c r="H33" s="382"/>
      <c r="I33" s="3"/>
      <c r="J33" s="344"/>
      <c r="K33" s="3"/>
    </row>
    <row r="34" ht="15.0" customHeight="1">
      <c r="A34" s="419"/>
      <c r="B34" s="354"/>
      <c r="C34" s="355"/>
      <c r="D34" s="355"/>
      <c r="E34" s="344"/>
      <c r="F34" s="345"/>
      <c r="G34" s="344"/>
      <c r="H34" s="382"/>
      <c r="I34" s="3"/>
      <c r="J34" s="344"/>
      <c r="K34" s="3"/>
    </row>
    <row r="35" ht="15.0" customHeight="1">
      <c r="A35" s="419"/>
      <c r="B35" s="354"/>
      <c r="C35" s="355"/>
      <c r="D35" s="355"/>
      <c r="E35" s="344"/>
      <c r="F35" s="345"/>
      <c r="G35" s="344"/>
      <c r="H35" s="382"/>
      <c r="I35" s="3"/>
      <c r="J35" s="344"/>
      <c r="K35" s="3"/>
    </row>
    <row r="36" ht="15.0" customHeight="1">
      <c r="A36" s="419"/>
      <c r="B36" s="354"/>
      <c r="C36" s="355"/>
      <c r="D36" s="355"/>
      <c r="E36" s="344"/>
      <c r="F36" s="345"/>
      <c r="G36" s="344"/>
      <c r="H36" s="382"/>
      <c r="I36" s="3"/>
      <c r="J36" s="344"/>
      <c r="K36" s="3"/>
    </row>
    <row r="37" ht="15.0" customHeight="1">
      <c r="A37" s="419"/>
      <c r="B37" s="354"/>
      <c r="C37" s="355"/>
      <c r="D37" s="355"/>
      <c r="E37" s="344"/>
      <c r="F37" s="345"/>
      <c r="G37" s="344"/>
      <c r="H37" s="382"/>
      <c r="I37" s="3"/>
      <c r="J37" s="344"/>
      <c r="K37" s="3"/>
    </row>
    <row r="38" ht="15.0" customHeight="1">
      <c r="A38" s="3"/>
      <c r="B38" s="344"/>
      <c r="C38" s="344"/>
      <c r="D38" s="344"/>
      <c r="E38" s="344"/>
      <c r="F38" s="345"/>
      <c r="G38" s="344"/>
      <c r="H38" s="382"/>
      <c r="I38" s="3"/>
      <c r="J38" s="344"/>
      <c r="K38" s="3"/>
    </row>
    <row r="39" ht="19.5" customHeight="1">
      <c r="A39" s="346" t="s">
        <v>5411</v>
      </c>
      <c r="B39" s="48"/>
      <c r="C39" s="48"/>
      <c r="D39" s="48"/>
      <c r="E39" s="344"/>
      <c r="F39" s="345"/>
      <c r="G39" s="344"/>
      <c r="H39" s="382"/>
      <c r="I39" s="3"/>
      <c r="J39" s="344"/>
      <c r="K39" s="3"/>
    </row>
    <row r="40" ht="15.0" customHeight="1">
      <c r="A40" s="418"/>
      <c r="B40" s="368"/>
      <c r="C40" s="369"/>
      <c r="D40" s="369"/>
      <c r="E40" s="344"/>
      <c r="F40" s="345"/>
      <c r="G40" s="344"/>
      <c r="H40" s="382"/>
      <c r="I40" s="3"/>
      <c r="J40" s="344"/>
      <c r="K40" s="3"/>
    </row>
    <row r="41" ht="15.0" customHeight="1">
      <c r="A41" s="419"/>
      <c r="B41" s="354"/>
      <c r="C41" s="355"/>
      <c r="D41" s="355"/>
      <c r="E41" s="344"/>
      <c r="F41" s="345"/>
      <c r="G41" s="344"/>
      <c r="H41" s="382"/>
      <c r="I41" s="3"/>
      <c r="J41" s="344"/>
      <c r="K41" s="3"/>
    </row>
    <row r="42" ht="15.0" customHeight="1">
      <c r="A42" s="419"/>
      <c r="B42" s="354"/>
      <c r="C42" s="355"/>
      <c r="D42" s="355"/>
      <c r="E42" s="344"/>
      <c r="F42" s="345"/>
      <c r="G42" s="344"/>
      <c r="H42" s="382"/>
      <c r="I42" s="3"/>
      <c r="J42" s="344"/>
      <c r="K42" s="3"/>
    </row>
    <row r="43" ht="15.0" customHeight="1">
      <c r="A43" s="419"/>
      <c r="B43" s="354"/>
      <c r="C43" s="355"/>
      <c r="D43" s="344"/>
      <c r="E43" s="344"/>
      <c r="F43" s="345"/>
      <c r="G43" s="344"/>
      <c r="H43" s="382"/>
      <c r="I43" s="3"/>
      <c r="J43" s="344"/>
      <c r="K43" s="3"/>
    </row>
    <row r="44" ht="15.0" customHeight="1">
      <c r="A44" s="419"/>
      <c r="B44" s="354"/>
      <c r="C44" s="355"/>
      <c r="D44" s="355"/>
      <c r="E44" s="344"/>
      <c r="F44" s="345"/>
      <c r="G44" s="344"/>
      <c r="H44" s="382"/>
      <c r="I44" s="3"/>
      <c r="J44" s="344"/>
      <c r="K44" s="3"/>
    </row>
    <row r="45" ht="15.0" customHeight="1">
      <c r="A45" s="419"/>
      <c r="B45" s="354"/>
      <c r="C45" s="355"/>
      <c r="D45" s="355"/>
      <c r="E45" s="344"/>
      <c r="F45" s="345"/>
      <c r="G45" s="344"/>
      <c r="H45" s="382"/>
      <c r="I45" s="3"/>
      <c r="J45" s="344"/>
      <c r="K45" s="3"/>
    </row>
    <row r="46" ht="15.0" customHeight="1">
      <c r="A46" s="419"/>
      <c r="B46" s="354"/>
      <c r="C46" s="355"/>
      <c r="D46" s="355"/>
      <c r="E46" s="344"/>
      <c r="F46" s="345"/>
      <c r="G46" s="344"/>
      <c r="H46" s="382"/>
      <c r="I46" s="3"/>
      <c r="J46" s="344"/>
      <c r="K46" s="3"/>
    </row>
    <row r="47" ht="15.0" customHeight="1">
      <c r="A47" s="419"/>
      <c r="B47" s="354"/>
      <c r="C47" s="355"/>
      <c r="D47" s="355"/>
      <c r="E47" s="344"/>
      <c r="F47" s="345"/>
      <c r="G47" s="344"/>
      <c r="H47" s="382"/>
      <c r="I47" s="3"/>
      <c r="J47" s="344"/>
      <c r="K47" s="3"/>
    </row>
    <row r="48" ht="15.0" customHeight="1">
      <c r="A48" s="419"/>
      <c r="B48" s="354"/>
      <c r="C48" s="355"/>
      <c r="D48" s="355"/>
      <c r="E48" s="344"/>
      <c r="F48" s="345"/>
      <c r="G48" s="344"/>
      <c r="H48" s="382"/>
      <c r="I48" s="3"/>
      <c r="J48" s="344"/>
      <c r="K48" s="3"/>
    </row>
    <row r="49" ht="15.0" customHeight="1">
      <c r="A49" s="419"/>
      <c r="B49" s="354"/>
      <c r="C49" s="355"/>
      <c r="D49" s="355"/>
      <c r="E49" s="344"/>
      <c r="F49" s="345"/>
      <c r="G49" s="344"/>
      <c r="H49" s="382"/>
      <c r="I49" s="3"/>
      <c r="J49" s="344"/>
      <c r="K49" s="3"/>
    </row>
    <row r="50" ht="15.0" customHeight="1">
      <c r="A50" s="419"/>
      <c r="B50" s="354"/>
      <c r="C50" s="344"/>
      <c r="D50" s="344"/>
      <c r="E50" s="344"/>
      <c r="F50" s="345"/>
      <c r="G50" s="344"/>
      <c r="H50" s="382"/>
      <c r="I50" s="3"/>
      <c r="J50" s="344"/>
      <c r="K50" s="3"/>
    </row>
    <row r="51" ht="15.0" customHeight="1">
      <c r="A51" s="419"/>
      <c r="B51" s="354"/>
      <c r="C51" s="355"/>
      <c r="D51" s="355"/>
      <c r="E51" s="344"/>
      <c r="F51" s="345"/>
      <c r="G51" s="344"/>
      <c r="H51" s="382"/>
      <c r="I51" s="3"/>
      <c r="J51" s="344"/>
      <c r="K51" s="3"/>
    </row>
    <row r="52" ht="15.0" customHeight="1">
      <c r="A52" s="419"/>
      <c r="B52" s="354"/>
      <c r="C52" s="355"/>
      <c r="D52" s="355"/>
      <c r="E52" s="344"/>
      <c r="F52" s="345"/>
      <c r="G52" s="344"/>
      <c r="H52" s="382"/>
      <c r="I52" s="3"/>
      <c r="J52" s="344"/>
      <c r="K52" s="3"/>
    </row>
    <row r="53" ht="15.0" customHeight="1">
      <c r="A53" s="3"/>
      <c r="B53" s="344"/>
      <c r="C53" s="344"/>
      <c r="D53" s="344"/>
      <c r="E53" s="344"/>
      <c r="F53" s="345"/>
      <c r="G53" s="344"/>
      <c r="H53" s="382"/>
      <c r="I53" s="3"/>
      <c r="J53" s="344"/>
      <c r="K53" s="3"/>
    </row>
    <row r="54" ht="19.5" customHeight="1">
      <c r="A54" s="346" t="s">
        <v>5369</v>
      </c>
      <c r="B54" s="48"/>
      <c r="C54" s="48"/>
      <c r="D54" s="48"/>
      <c r="E54" s="344"/>
      <c r="F54" s="345"/>
      <c r="G54" s="344"/>
      <c r="H54" s="382"/>
      <c r="I54" s="3"/>
      <c r="J54" s="344"/>
      <c r="K54" s="3"/>
    </row>
    <row r="55" ht="15.0" customHeight="1">
      <c r="A55" s="418"/>
      <c r="B55" s="360"/>
      <c r="C55" s="373"/>
      <c r="D55" s="373"/>
      <c r="E55" s="344"/>
      <c r="F55" s="345"/>
      <c r="G55" s="344"/>
      <c r="H55" s="382"/>
      <c r="I55" s="3"/>
      <c r="J55" s="344"/>
      <c r="K55" s="3"/>
    </row>
    <row r="56" ht="15.0" customHeight="1">
      <c r="A56" s="419"/>
      <c r="B56" s="356"/>
      <c r="C56" s="344"/>
      <c r="D56" s="344"/>
      <c r="E56" s="344"/>
      <c r="F56" s="345"/>
      <c r="G56" s="344"/>
      <c r="H56" s="382"/>
      <c r="I56" s="3"/>
      <c r="J56" s="344"/>
      <c r="K56" s="3"/>
    </row>
    <row r="57" ht="15.0" customHeight="1">
      <c r="A57" s="419"/>
      <c r="B57" s="356"/>
      <c r="C57" s="344"/>
      <c r="D57" s="344"/>
      <c r="E57" s="344"/>
      <c r="F57" s="345"/>
      <c r="G57" s="344"/>
      <c r="H57" s="382"/>
      <c r="I57" s="3"/>
      <c r="J57" s="344"/>
      <c r="K57" s="3"/>
    </row>
    <row r="58" ht="15.0" customHeight="1">
      <c r="A58" s="419"/>
      <c r="B58" s="356"/>
      <c r="C58" s="344"/>
      <c r="D58" s="344"/>
      <c r="E58" s="344"/>
      <c r="F58" s="345"/>
      <c r="G58" s="344"/>
      <c r="H58" s="382"/>
      <c r="I58" s="3"/>
      <c r="J58" s="344"/>
      <c r="K58" s="3"/>
    </row>
    <row r="59" ht="15.0" customHeight="1">
      <c r="A59" s="419"/>
      <c r="B59" s="356"/>
      <c r="C59" s="344"/>
      <c r="D59" s="344"/>
      <c r="E59" s="344"/>
      <c r="F59" s="345"/>
      <c r="G59" s="344"/>
      <c r="H59" s="382"/>
      <c r="I59" s="3"/>
      <c r="J59" s="344"/>
      <c r="K59" s="3"/>
    </row>
    <row r="60" ht="15.0" customHeight="1">
      <c r="A60" s="419"/>
      <c r="B60" s="356"/>
      <c r="C60" s="344"/>
      <c r="D60" s="344"/>
      <c r="E60" s="344"/>
      <c r="F60" s="345"/>
      <c r="G60" s="344"/>
      <c r="H60" s="382"/>
      <c r="I60" s="3"/>
      <c r="J60" s="344"/>
      <c r="K60" s="3"/>
    </row>
    <row r="61" ht="15.0" customHeight="1">
      <c r="A61" s="419"/>
      <c r="B61" s="356"/>
      <c r="C61" s="344"/>
      <c r="D61" s="344"/>
      <c r="E61" s="344"/>
      <c r="F61" s="345"/>
      <c r="G61" s="344"/>
      <c r="H61" s="382"/>
      <c r="I61" s="3"/>
      <c r="J61" s="344"/>
      <c r="K61" s="3"/>
    </row>
    <row r="62" ht="15.0" customHeight="1">
      <c r="A62" s="419"/>
      <c r="B62" s="356"/>
      <c r="C62" s="344"/>
      <c r="D62" s="344"/>
      <c r="E62" s="344"/>
      <c r="F62" s="345"/>
      <c r="G62" s="344"/>
      <c r="H62" s="382"/>
      <c r="I62" s="3"/>
      <c r="J62" s="344"/>
      <c r="K62" s="3"/>
    </row>
    <row r="63" ht="15.0" customHeight="1">
      <c r="A63" s="419"/>
      <c r="B63" s="356"/>
      <c r="C63" s="344"/>
      <c r="D63" s="344"/>
      <c r="E63" s="344"/>
      <c r="F63" s="345"/>
      <c r="G63" s="344"/>
      <c r="H63" s="382"/>
      <c r="I63" s="3"/>
      <c r="J63" s="344"/>
      <c r="K63" s="3"/>
    </row>
    <row r="64" ht="15.0" customHeight="1">
      <c r="A64" s="419"/>
      <c r="B64" s="356"/>
      <c r="C64" s="344"/>
      <c r="D64" s="344"/>
      <c r="E64" s="344"/>
      <c r="F64" s="345"/>
      <c r="G64" s="344"/>
      <c r="H64" s="382"/>
      <c r="I64" s="3"/>
      <c r="J64" s="344"/>
      <c r="K64" s="3"/>
    </row>
    <row r="65" ht="15.0" customHeight="1">
      <c r="A65" s="419"/>
      <c r="B65" s="356"/>
      <c r="C65" s="344"/>
      <c r="D65" s="344"/>
      <c r="E65" s="344"/>
      <c r="F65" s="345"/>
      <c r="G65" s="344"/>
      <c r="H65" s="382"/>
      <c r="I65" s="3"/>
      <c r="J65" s="344"/>
      <c r="K65" s="3"/>
    </row>
    <row r="66" ht="15.0" customHeight="1">
      <c r="A66" s="419"/>
      <c r="B66" s="356"/>
      <c r="C66" s="344"/>
      <c r="D66" s="344"/>
      <c r="E66" s="344"/>
      <c r="F66" s="345"/>
      <c r="G66" s="344"/>
      <c r="H66" s="382"/>
      <c r="I66" s="3"/>
      <c r="J66" s="344"/>
      <c r="K66" s="3"/>
    </row>
    <row r="67" ht="15.0" customHeight="1">
      <c r="A67" s="419"/>
      <c r="B67" s="356"/>
      <c r="C67" s="344"/>
      <c r="D67" s="344"/>
      <c r="E67" s="344"/>
      <c r="F67" s="345"/>
      <c r="G67" s="344"/>
      <c r="H67" s="382"/>
      <c r="I67" s="3"/>
      <c r="J67" s="344"/>
      <c r="K67" s="3"/>
    </row>
    <row r="68" ht="15.0" customHeight="1">
      <c r="A68" s="419"/>
      <c r="B68" s="356"/>
      <c r="C68" s="344"/>
      <c r="D68" s="344"/>
      <c r="E68" s="344"/>
      <c r="F68" s="345"/>
      <c r="G68" s="344"/>
      <c r="H68" s="382"/>
      <c r="I68" s="3"/>
      <c r="J68" s="344"/>
      <c r="K68" s="3"/>
    </row>
    <row r="69" ht="15.0" customHeight="1">
      <c r="A69" s="419"/>
      <c r="B69" s="356"/>
      <c r="C69" s="344"/>
      <c r="D69" s="344"/>
      <c r="E69" s="344"/>
      <c r="F69" s="345"/>
      <c r="G69" s="344"/>
      <c r="H69" s="382"/>
      <c r="I69" s="3"/>
      <c r="J69" s="344"/>
      <c r="K69" s="3"/>
    </row>
    <row r="70" ht="15.0" customHeight="1">
      <c r="A70" s="419"/>
      <c r="B70" s="356"/>
      <c r="C70" s="344"/>
      <c r="D70" s="344"/>
      <c r="E70" s="344"/>
      <c r="F70" s="345"/>
      <c r="G70" s="344"/>
      <c r="H70" s="382"/>
      <c r="I70" s="3"/>
      <c r="J70" s="344"/>
      <c r="K70" s="3"/>
    </row>
    <row r="71" ht="15.0" customHeight="1">
      <c r="A71" s="419"/>
      <c r="B71" s="356"/>
      <c r="C71" s="344"/>
      <c r="D71" s="344"/>
      <c r="E71" s="344"/>
      <c r="F71" s="345"/>
      <c r="G71" s="344"/>
      <c r="H71" s="382"/>
      <c r="I71" s="3"/>
      <c r="J71" s="344"/>
      <c r="K71" s="3"/>
    </row>
    <row r="72" ht="15.0" customHeight="1">
      <c r="A72" s="419"/>
      <c r="B72" s="356"/>
      <c r="C72" s="344"/>
      <c r="D72" s="344"/>
      <c r="E72" s="344"/>
      <c r="F72" s="345"/>
      <c r="G72" s="344"/>
      <c r="H72" s="382"/>
      <c r="I72" s="3"/>
      <c r="J72" s="344"/>
      <c r="K72" s="3"/>
    </row>
    <row r="73" ht="15.0" customHeight="1">
      <c r="A73" s="419"/>
      <c r="B73" s="356"/>
      <c r="C73" s="344"/>
      <c r="D73" s="344"/>
      <c r="E73" s="344"/>
      <c r="F73" s="345"/>
      <c r="G73" s="344"/>
      <c r="H73" s="382"/>
      <c r="I73" s="3"/>
      <c r="J73" s="344"/>
      <c r="K73" s="3"/>
    </row>
    <row r="74" ht="15.0" customHeight="1">
      <c r="A74" s="419"/>
      <c r="B74" s="356"/>
      <c r="C74" s="344"/>
      <c r="D74" s="344"/>
      <c r="E74" s="344"/>
      <c r="F74" s="345"/>
      <c r="G74" s="344"/>
      <c r="H74" s="382"/>
      <c r="I74" s="3"/>
      <c r="J74" s="344"/>
      <c r="K74" s="3"/>
    </row>
    <row r="75" ht="15.0" customHeight="1">
      <c r="A75" s="419"/>
      <c r="B75" s="356"/>
      <c r="C75" s="344"/>
      <c r="D75" s="344"/>
      <c r="E75" s="344"/>
      <c r="F75" s="345"/>
      <c r="G75" s="344"/>
      <c r="H75" s="382"/>
      <c r="I75" s="3"/>
      <c r="J75" s="344"/>
      <c r="K75" s="3"/>
    </row>
    <row r="76" ht="15.0" customHeight="1">
      <c r="A76" s="419"/>
      <c r="B76" s="356"/>
      <c r="C76" s="344"/>
      <c r="D76" s="344"/>
      <c r="E76" s="344"/>
      <c r="F76" s="345"/>
      <c r="G76" s="344"/>
      <c r="H76" s="382"/>
      <c r="I76" s="3"/>
      <c r="J76" s="344"/>
      <c r="K76" s="3"/>
    </row>
    <row r="77" ht="15.0" customHeight="1">
      <c r="A77" s="419"/>
      <c r="B77" s="356"/>
      <c r="C77" s="344"/>
      <c r="D77" s="344"/>
      <c r="E77" s="344"/>
      <c r="F77" s="345"/>
      <c r="G77" s="344"/>
      <c r="H77" s="382"/>
      <c r="I77" s="3"/>
      <c r="J77" s="344"/>
      <c r="K77" s="3"/>
    </row>
    <row r="78" ht="15.0" customHeight="1">
      <c r="A78" s="419"/>
      <c r="B78" s="356"/>
      <c r="C78" s="344"/>
      <c r="D78" s="344"/>
      <c r="E78" s="344"/>
      <c r="F78" s="345"/>
      <c r="G78" s="344"/>
      <c r="H78" s="382"/>
      <c r="I78" s="3"/>
      <c r="J78" s="344"/>
      <c r="K78" s="3"/>
    </row>
    <row r="79" ht="15.0" customHeight="1">
      <c r="A79" s="419"/>
      <c r="B79" s="356"/>
      <c r="C79" s="344"/>
      <c r="D79" s="344"/>
      <c r="E79" s="344"/>
      <c r="F79" s="345"/>
      <c r="G79" s="344"/>
      <c r="H79" s="382"/>
      <c r="I79" s="3"/>
      <c r="J79" s="344"/>
      <c r="K79" s="3"/>
    </row>
    <row r="80" ht="15.0" customHeight="1">
      <c r="A80" s="419"/>
      <c r="B80" s="356"/>
      <c r="C80" s="344"/>
      <c r="D80" s="344"/>
      <c r="E80" s="344"/>
      <c r="F80" s="345"/>
      <c r="G80" s="344"/>
      <c r="H80" s="382"/>
      <c r="I80" s="3"/>
      <c r="J80" s="344"/>
      <c r="K80" s="3"/>
    </row>
    <row r="81" ht="15.0" customHeight="1">
      <c r="A81" s="419"/>
      <c r="B81" s="356"/>
      <c r="C81" s="344"/>
      <c r="D81" s="344"/>
      <c r="E81" s="344"/>
      <c r="F81" s="345"/>
      <c r="G81" s="344"/>
      <c r="H81" s="382"/>
      <c r="I81" s="3"/>
      <c r="J81" s="344"/>
      <c r="K81" s="3"/>
    </row>
    <row r="82" ht="15.0" customHeight="1">
      <c r="A82" s="419"/>
      <c r="B82" s="356"/>
      <c r="C82" s="344"/>
      <c r="D82" s="344"/>
      <c r="E82" s="344"/>
      <c r="F82" s="345"/>
      <c r="G82" s="344"/>
      <c r="H82" s="382"/>
      <c r="I82" s="3"/>
      <c r="J82" s="344"/>
      <c r="K82" s="3"/>
    </row>
    <row r="83" ht="15.0" customHeight="1">
      <c r="A83" s="419"/>
      <c r="B83" s="356"/>
      <c r="C83" s="344"/>
      <c r="D83" s="344"/>
      <c r="E83" s="344"/>
      <c r="F83" s="345"/>
      <c r="G83" s="344"/>
      <c r="H83" s="382"/>
      <c r="I83" s="3"/>
      <c r="J83" s="344"/>
      <c r="K83" s="3"/>
    </row>
    <row r="84" ht="15.0" customHeight="1">
      <c r="A84" s="419"/>
      <c r="B84" s="356"/>
      <c r="C84" s="344"/>
      <c r="D84" s="344"/>
      <c r="E84" s="344"/>
      <c r="F84" s="345"/>
      <c r="G84" s="344"/>
      <c r="H84" s="382"/>
      <c r="I84" s="3"/>
      <c r="J84" s="344"/>
      <c r="K84" s="3"/>
    </row>
    <row r="85" ht="15.0" customHeight="1">
      <c r="A85" s="419"/>
      <c r="B85" s="356"/>
      <c r="C85" s="344"/>
      <c r="D85" s="344"/>
      <c r="E85" s="344"/>
      <c r="F85" s="345"/>
      <c r="G85" s="344"/>
      <c r="H85" s="382"/>
      <c r="I85" s="3"/>
      <c r="J85" s="344"/>
      <c r="K85" s="3"/>
    </row>
    <row r="86" ht="15.0" customHeight="1">
      <c r="A86" s="419"/>
      <c r="B86" s="356"/>
      <c r="C86" s="344"/>
      <c r="D86" s="344"/>
      <c r="E86" s="344"/>
      <c r="F86" s="345"/>
      <c r="G86" s="344"/>
      <c r="H86" s="382"/>
      <c r="I86" s="3"/>
      <c r="J86" s="344"/>
      <c r="K86" s="3"/>
    </row>
    <row r="87" ht="15.0" customHeight="1">
      <c r="A87" s="419"/>
      <c r="B87" s="356"/>
      <c r="C87" s="344"/>
      <c r="D87" s="344"/>
      <c r="E87" s="344"/>
      <c r="F87" s="345"/>
      <c r="G87" s="344"/>
      <c r="H87" s="382"/>
      <c r="I87" s="3"/>
      <c r="J87" s="344"/>
      <c r="K87" s="3"/>
    </row>
    <row r="88" ht="15.0" customHeight="1">
      <c r="A88" s="419"/>
      <c r="B88" s="356"/>
      <c r="C88" s="344"/>
      <c r="D88" s="344"/>
      <c r="E88" s="344"/>
      <c r="F88" s="345"/>
      <c r="G88" s="344"/>
      <c r="H88" s="382"/>
      <c r="I88" s="3"/>
      <c r="J88" s="344"/>
      <c r="K88" s="3"/>
    </row>
    <row r="89" ht="15.0" customHeight="1">
      <c r="A89" s="419"/>
      <c r="B89" s="356"/>
      <c r="C89" s="344"/>
      <c r="D89" s="344"/>
      <c r="E89" s="344"/>
      <c r="F89" s="345"/>
      <c r="G89" s="344"/>
      <c r="H89" s="382"/>
      <c r="I89" s="3"/>
      <c r="J89" s="344"/>
      <c r="K89" s="3"/>
    </row>
    <row r="90" ht="15.0" customHeight="1">
      <c r="A90" s="419"/>
      <c r="B90" s="356"/>
      <c r="C90" s="344"/>
      <c r="D90" s="344"/>
      <c r="E90" s="344"/>
      <c r="F90" s="345"/>
      <c r="G90" s="344"/>
      <c r="H90" s="382"/>
      <c r="I90" s="3"/>
      <c r="J90" s="344"/>
      <c r="K90" s="3"/>
    </row>
    <row r="91" ht="15.0" customHeight="1">
      <c r="A91" s="419"/>
      <c r="B91" s="356"/>
      <c r="C91" s="344"/>
      <c r="D91" s="344"/>
      <c r="E91" s="344"/>
      <c r="F91" s="345"/>
      <c r="G91" s="344"/>
      <c r="H91" s="382"/>
      <c r="I91" s="3"/>
      <c r="J91" s="344"/>
      <c r="K91" s="3"/>
    </row>
    <row r="92" ht="15.0" customHeight="1">
      <c r="A92" s="419"/>
      <c r="B92" s="356"/>
      <c r="C92" s="344"/>
      <c r="D92" s="344"/>
      <c r="E92" s="344"/>
      <c r="F92" s="345"/>
      <c r="G92" s="344"/>
      <c r="H92" s="382"/>
      <c r="I92" s="3"/>
      <c r="J92" s="344"/>
      <c r="K92" s="3"/>
    </row>
    <row r="93" ht="15.0" customHeight="1">
      <c r="A93" s="419"/>
      <c r="B93" s="356"/>
      <c r="C93" s="344"/>
      <c r="D93" s="344"/>
      <c r="E93" s="344"/>
      <c r="F93" s="345"/>
      <c r="G93" s="344"/>
      <c r="H93" s="382"/>
      <c r="I93" s="3"/>
      <c r="J93" s="344"/>
      <c r="K93" s="3"/>
    </row>
    <row r="94" ht="15.0" customHeight="1">
      <c r="A94" s="419"/>
      <c r="B94" s="356"/>
      <c r="C94" s="344"/>
      <c r="D94" s="344"/>
      <c r="E94" s="344"/>
      <c r="F94" s="345"/>
      <c r="G94" s="344"/>
      <c r="H94" s="382"/>
      <c r="I94" s="3"/>
      <c r="J94" s="344"/>
      <c r="K94" s="3"/>
    </row>
    <row r="95" ht="15.0" customHeight="1">
      <c r="A95" s="419"/>
      <c r="B95" s="356"/>
      <c r="C95" s="344"/>
      <c r="D95" s="344"/>
      <c r="E95" s="344"/>
      <c r="F95" s="345"/>
      <c r="G95" s="344"/>
      <c r="H95" s="382"/>
      <c r="I95" s="3"/>
      <c r="J95" s="344"/>
      <c r="K95" s="3"/>
    </row>
    <row r="96" ht="15.0" customHeight="1">
      <c r="A96" s="419"/>
      <c r="B96" s="356"/>
      <c r="C96" s="344"/>
      <c r="D96" s="344"/>
      <c r="E96" s="344"/>
      <c r="F96" s="345"/>
      <c r="G96" s="344"/>
      <c r="H96" s="382"/>
      <c r="I96" s="3"/>
      <c r="J96" s="344"/>
      <c r="K96" s="3"/>
    </row>
    <row r="97" ht="15.0" customHeight="1">
      <c r="A97" s="419"/>
      <c r="B97" s="356"/>
      <c r="C97" s="344"/>
      <c r="D97" s="344"/>
      <c r="E97" s="344"/>
      <c r="F97" s="345"/>
      <c r="G97" s="344"/>
      <c r="H97" s="382"/>
      <c r="I97" s="3"/>
      <c r="J97" s="344"/>
      <c r="K97" s="3"/>
    </row>
    <row r="98" ht="15.0" customHeight="1">
      <c r="A98" s="419"/>
      <c r="B98" s="356"/>
      <c r="C98" s="344"/>
      <c r="D98" s="344"/>
      <c r="E98" s="344"/>
      <c r="F98" s="345"/>
      <c r="G98" s="344"/>
      <c r="H98" s="382"/>
      <c r="I98" s="3"/>
      <c r="J98" s="344"/>
      <c r="K98" s="3"/>
    </row>
    <row r="99" ht="15.0" customHeight="1">
      <c r="A99" s="3"/>
      <c r="B99" s="344"/>
      <c r="C99" s="344"/>
      <c r="D99" s="344"/>
      <c r="E99" s="344"/>
      <c r="F99" s="345"/>
      <c r="G99" s="344"/>
      <c r="H99" s="382"/>
      <c r="I99" s="3"/>
      <c r="J99" s="344"/>
      <c r="K99" s="3"/>
    </row>
  </sheetData>
  <mergeCells count="4">
    <mergeCell ref="A2:D2"/>
    <mergeCell ref="A26:D26"/>
    <mergeCell ref="A39:D39"/>
    <mergeCell ref="A54:D54"/>
  </mergeCells>
  <conditionalFormatting sqref="B3:D24">
    <cfRule type="containsBlanks" dxfId="0" priority="1">
      <formula>LEN(TRIM(B3))=0</formula>
    </cfRule>
  </conditionalFormatting>
  <conditionalFormatting sqref="B3:D24">
    <cfRule type="cellIs" dxfId="1" priority="2" operator="lessThanOrEqual">
      <formula>25</formula>
    </cfRule>
  </conditionalFormatting>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sheetData>
    <row r="1">
      <c r="A1" s="420" t="s">
        <v>5249</v>
      </c>
    </row>
    <row r="2">
      <c r="A2" s="421" t="s">
        <v>6171</v>
      </c>
      <c r="B2" s="422" t="s">
        <v>6172</v>
      </c>
    </row>
    <row r="3">
      <c r="A3" s="423"/>
      <c r="B3" s="424"/>
    </row>
    <row r="4">
      <c r="A4" s="423"/>
      <c r="B4" s="424"/>
    </row>
    <row r="5">
      <c r="A5" s="423"/>
      <c r="B5" s="424"/>
    </row>
    <row r="6">
      <c r="A6" s="423"/>
      <c r="B6" s="424"/>
    </row>
    <row r="7">
      <c r="A7" s="423"/>
      <c r="B7" s="424"/>
    </row>
    <row r="8">
      <c r="A8" s="423"/>
      <c r="B8" s="424"/>
    </row>
    <row r="9">
      <c r="A9" s="423"/>
      <c r="B9" s="424"/>
    </row>
    <row r="10">
      <c r="A10" s="423"/>
      <c r="B10" s="424"/>
    </row>
    <row r="11">
      <c r="A11" s="423"/>
      <c r="B11" s="424"/>
    </row>
    <row r="12">
      <c r="A12" s="423"/>
      <c r="B12" s="424"/>
    </row>
    <row r="13">
      <c r="A13" s="423"/>
      <c r="B13" s="424"/>
    </row>
    <row r="14">
      <c r="A14" s="423"/>
      <c r="B14" s="424"/>
    </row>
    <row r="15">
      <c r="A15" s="423"/>
      <c r="B15" s="424"/>
    </row>
    <row r="16">
      <c r="A16" s="423"/>
      <c r="B16" s="424"/>
    </row>
    <row r="17">
      <c r="A17" s="423"/>
      <c r="B17" s="424"/>
    </row>
    <row r="18">
      <c r="A18" s="423"/>
      <c r="B18" s="424"/>
    </row>
    <row r="19">
      <c r="A19" s="423"/>
      <c r="B19" s="424"/>
    </row>
    <row r="20">
      <c r="A20" s="423"/>
      <c r="B20" s="424"/>
    </row>
    <row r="21">
      <c r="A21" s="423"/>
      <c r="B21" s="424"/>
    </row>
    <row r="22">
      <c r="A22" s="423"/>
      <c r="B22" s="424"/>
    </row>
    <row r="23">
      <c r="A23" s="423"/>
      <c r="B23" s="424"/>
    </row>
    <row r="24">
      <c r="A24" s="423"/>
      <c r="B24" s="424"/>
    </row>
    <row r="25">
      <c r="A25" s="423"/>
      <c r="B25" s="424"/>
    </row>
    <row r="26">
      <c r="A26" s="423"/>
      <c r="B26" s="424"/>
    </row>
    <row r="27">
      <c r="A27" s="423"/>
      <c r="B27" s="424"/>
    </row>
    <row r="28">
      <c r="A28" s="423"/>
      <c r="B28" s="424"/>
    </row>
    <row r="29">
      <c r="A29" s="423"/>
      <c r="B29" s="424"/>
    </row>
    <row r="30">
      <c r="A30" s="423"/>
      <c r="B30" s="424"/>
    </row>
    <row r="31">
      <c r="A31" s="423"/>
      <c r="B31" s="424"/>
    </row>
    <row r="32">
      <c r="A32" s="423"/>
      <c r="B32" s="424"/>
    </row>
    <row r="33">
      <c r="A33" s="423"/>
      <c r="B33" s="424"/>
    </row>
    <row r="34">
      <c r="A34" s="423"/>
      <c r="B34" s="424"/>
    </row>
    <row r="35">
      <c r="A35" s="423"/>
      <c r="B35" s="424"/>
    </row>
    <row r="36">
      <c r="A36" s="423"/>
      <c r="B36" s="424"/>
    </row>
    <row r="37">
      <c r="A37" s="423"/>
      <c r="B37" s="424"/>
    </row>
    <row r="38">
      <c r="A38" s="423"/>
      <c r="B38" s="424"/>
    </row>
    <row r="39">
      <c r="A39" s="423"/>
      <c r="B39" s="424"/>
    </row>
    <row r="40">
      <c r="A40" s="423"/>
      <c r="B40" s="424"/>
    </row>
    <row r="41">
      <c r="A41" s="423"/>
      <c r="B41" s="424"/>
    </row>
    <row r="42">
      <c r="A42" s="423"/>
      <c r="B42" s="424"/>
    </row>
    <row r="43">
      <c r="A43" s="423"/>
      <c r="B43" s="424"/>
    </row>
    <row r="44">
      <c r="A44" s="423"/>
      <c r="B44" s="424"/>
    </row>
    <row r="45">
      <c r="A45" s="423"/>
      <c r="B45" s="424"/>
    </row>
    <row r="46">
      <c r="A46" s="423"/>
      <c r="B46" s="424"/>
    </row>
    <row r="47">
      <c r="A47" s="423"/>
      <c r="B47" s="424"/>
    </row>
    <row r="48">
      <c r="A48" s="423"/>
      <c r="B48" s="424"/>
    </row>
    <row r="49">
      <c r="A49" s="423"/>
      <c r="B49" s="424"/>
    </row>
    <row r="50">
      <c r="A50" s="423"/>
      <c r="B50" s="424"/>
    </row>
    <row r="51">
      <c r="A51" s="423"/>
      <c r="B51" s="424"/>
    </row>
    <row r="52">
      <c r="A52" s="423"/>
      <c r="B52" s="424"/>
    </row>
    <row r="53">
      <c r="A53" s="423"/>
      <c r="B53" s="424"/>
    </row>
    <row r="54">
      <c r="A54" s="423"/>
      <c r="B54" s="424"/>
    </row>
    <row r="55">
      <c r="A55" s="423"/>
      <c r="B55" s="424"/>
    </row>
    <row r="56">
      <c r="A56" s="423"/>
      <c r="B56" s="424"/>
    </row>
    <row r="57">
      <c r="A57" s="423"/>
      <c r="B57" s="424"/>
    </row>
    <row r="58">
      <c r="A58" s="423"/>
      <c r="B58" s="424"/>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6.14"/>
    <col customWidth="1" min="2" max="2" width="10.0"/>
    <col customWidth="1" min="3" max="3" width="123.0"/>
    <col customWidth="1" min="4" max="8" width="10.0"/>
    <col customWidth="1" min="9" max="9" width="26.29"/>
  </cols>
  <sheetData>
    <row r="1" ht="15.0" customHeight="1">
      <c r="A1" s="57" t="s">
        <v>449</v>
      </c>
      <c r="B1" s="59" t="s">
        <v>451</v>
      </c>
      <c r="C1" s="61" t="s">
        <v>453</v>
      </c>
      <c r="D1" s="61" t="s">
        <v>454</v>
      </c>
      <c r="E1" s="63"/>
    </row>
    <row r="2" ht="15.0" customHeight="1">
      <c r="A2" s="65" t="s">
        <v>455</v>
      </c>
      <c r="B2" s="67" t="s">
        <v>457</v>
      </c>
      <c r="C2" s="69" t="s">
        <v>483</v>
      </c>
      <c r="D2" s="70" t="s">
        <v>529</v>
      </c>
      <c r="E2" s="72"/>
      <c r="F2" s="72"/>
      <c r="G2" s="72"/>
      <c r="H2" s="72"/>
      <c r="I2" s="72"/>
    </row>
    <row r="3" ht="15.0" customHeight="1">
      <c r="A3" s="65" t="s">
        <v>531</v>
      </c>
      <c r="B3" s="67" t="s">
        <v>532</v>
      </c>
      <c r="C3" s="69" t="s">
        <v>533</v>
      </c>
      <c r="D3" s="70" t="s">
        <v>529</v>
      </c>
      <c r="E3" s="72"/>
      <c r="F3" s="72"/>
      <c r="G3" s="72"/>
      <c r="H3" s="72"/>
      <c r="I3" s="72"/>
    </row>
    <row r="4" ht="15.0" customHeight="1">
      <c r="A4" s="65" t="s">
        <v>534</v>
      </c>
      <c r="B4" s="67" t="s">
        <v>457</v>
      </c>
      <c r="C4" s="69" t="s">
        <v>538</v>
      </c>
      <c r="D4" s="70" t="s">
        <v>529</v>
      </c>
      <c r="E4" s="72"/>
      <c r="F4" s="72"/>
      <c r="G4" s="72"/>
      <c r="H4" s="72"/>
      <c r="I4" s="72"/>
    </row>
    <row r="5" ht="15.0" customHeight="1">
      <c r="A5" s="65" t="s">
        <v>539</v>
      </c>
      <c r="B5" s="67" t="s">
        <v>457</v>
      </c>
      <c r="C5" s="69" t="s">
        <v>540</v>
      </c>
      <c r="D5" s="70" t="s">
        <v>529</v>
      </c>
      <c r="E5" s="72"/>
      <c r="F5" s="72"/>
      <c r="G5" s="72"/>
      <c r="H5" s="72"/>
      <c r="I5" s="72"/>
    </row>
    <row r="6" ht="15.0" customHeight="1">
      <c r="A6" s="65" t="s">
        <v>541</v>
      </c>
      <c r="B6" s="67" t="s">
        <v>457</v>
      </c>
      <c r="C6" s="69" t="s">
        <v>542</v>
      </c>
      <c r="D6" s="70" t="s">
        <v>529</v>
      </c>
      <c r="E6" s="72"/>
      <c r="F6" s="72"/>
      <c r="G6" s="72"/>
      <c r="H6" s="72"/>
      <c r="I6" s="72"/>
    </row>
    <row r="7" ht="15.0" customHeight="1">
      <c r="A7" s="65" t="s">
        <v>543</v>
      </c>
      <c r="B7" s="67" t="s">
        <v>457</v>
      </c>
      <c r="C7" s="69" t="s">
        <v>544</v>
      </c>
      <c r="D7" s="70" t="s">
        <v>529</v>
      </c>
      <c r="E7" s="72"/>
      <c r="F7" s="72"/>
      <c r="G7" s="72"/>
      <c r="H7" s="72"/>
      <c r="I7" s="72"/>
    </row>
    <row r="8" ht="15.0" customHeight="1">
      <c r="A8" s="65" t="s">
        <v>545</v>
      </c>
      <c r="B8" s="67" t="s">
        <v>457</v>
      </c>
      <c r="C8" s="69" t="s">
        <v>546</v>
      </c>
      <c r="D8" s="75" t="s">
        <v>547</v>
      </c>
      <c r="E8" s="72"/>
      <c r="F8" s="72"/>
      <c r="G8" s="72"/>
      <c r="H8" s="72"/>
      <c r="I8" s="72"/>
    </row>
    <row r="9" ht="15.0" customHeight="1">
      <c r="A9" s="65" t="s">
        <v>549</v>
      </c>
      <c r="B9" s="67" t="s">
        <v>457</v>
      </c>
      <c r="C9" s="69" t="s">
        <v>550</v>
      </c>
      <c r="D9" s="70" t="s">
        <v>529</v>
      </c>
      <c r="E9" s="72"/>
      <c r="F9" s="72"/>
      <c r="G9" s="72"/>
      <c r="H9" s="72"/>
      <c r="I9" s="72"/>
    </row>
    <row r="10" ht="15.0" customHeight="1">
      <c r="A10" s="65" t="s">
        <v>551</v>
      </c>
      <c r="B10" s="67" t="s">
        <v>457</v>
      </c>
      <c r="C10" s="69" t="s">
        <v>552</v>
      </c>
      <c r="D10" s="70" t="s">
        <v>547</v>
      </c>
      <c r="E10" s="72"/>
      <c r="F10" s="72"/>
      <c r="G10" s="72"/>
      <c r="H10" s="72"/>
      <c r="I10" s="72"/>
    </row>
    <row r="11" ht="15.0" customHeight="1">
      <c r="A11" s="65" t="s">
        <v>553</v>
      </c>
      <c r="B11" s="67" t="s">
        <v>457</v>
      </c>
      <c r="C11" s="69" t="s">
        <v>554</v>
      </c>
      <c r="D11" s="70" t="s">
        <v>529</v>
      </c>
      <c r="E11" s="72"/>
      <c r="F11" s="72"/>
      <c r="G11" s="72"/>
      <c r="H11" s="72"/>
      <c r="I11" s="72"/>
    </row>
    <row r="12" ht="15.0" customHeight="1">
      <c r="A12" s="65" t="s">
        <v>555</v>
      </c>
      <c r="B12" s="67" t="s">
        <v>457</v>
      </c>
      <c r="C12" s="69" t="s">
        <v>556</v>
      </c>
      <c r="D12" s="70" t="s">
        <v>529</v>
      </c>
      <c r="E12" s="72"/>
      <c r="F12" s="72"/>
      <c r="G12" s="72"/>
      <c r="H12" s="72"/>
      <c r="I12" s="72"/>
    </row>
    <row r="13" ht="15.0" customHeight="1">
      <c r="A13" s="78" t="s">
        <v>557</v>
      </c>
      <c r="B13" s="80" t="s">
        <v>457</v>
      </c>
      <c r="C13" s="82" t="s">
        <v>558</v>
      </c>
      <c r="D13" s="75" t="s">
        <v>529</v>
      </c>
      <c r="E13" s="72"/>
      <c r="F13" s="72"/>
      <c r="G13" s="72"/>
      <c r="H13" s="72"/>
      <c r="I13" s="72"/>
    </row>
    <row r="14" ht="15.0" customHeight="1">
      <c r="A14" s="65" t="s">
        <v>560</v>
      </c>
      <c r="B14" s="67" t="s">
        <v>457</v>
      </c>
      <c r="C14" s="69" t="s">
        <v>561</v>
      </c>
      <c r="D14" s="70" t="s">
        <v>547</v>
      </c>
      <c r="E14" s="72"/>
      <c r="F14" s="72"/>
      <c r="G14" s="72"/>
      <c r="H14" s="72"/>
      <c r="I14" s="72"/>
    </row>
    <row r="15" ht="15.0" customHeight="1">
      <c r="A15" s="78" t="s">
        <v>562</v>
      </c>
      <c r="B15" s="80" t="s">
        <v>532</v>
      </c>
      <c r="C15" s="82" t="s">
        <v>563</v>
      </c>
      <c r="D15" s="75" t="s">
        <v>529</v>
      </c>
      <c r="E15" s="72"/>
      <c r="F15" s="72"/>
      <c r="G15" s="72"/>
      <c r="H15" s="72"/>
      <c r="I15" s="72"/>
    </row>
    <row r="16" ht="15.0" customHeight="1">
      <c r="A16" s="78" t="s">
        <v>564</v>
      </c>
      <c r="B16" s="80" t="s">
        <v>457</v>
      </c>
      <c r="C16" s="82" t="s">
        <v>565</v>
      </c>
      <c r="D16" s="75" t="s">
        <v>529</v>
      </c>
      <c r="E16" s="72"/>
      <c r="F16" s="72"/>
      <c r="G16" s="72"/>
      <c r="H16" s="72"/>
      <c r="I16" s="72"/>
    </row>
    <row r="17" ht="15.0" customHeight="1">
      <c r="A17" s="78" t="s">
        <v>567</v>
      </c>
      <c r="B17" s="80" t="s">
        <v>457</v>
      </c>
      <c r="C17" s="82" t="s">
        <v>569</v>
      </c>
      <c r="D17" s="75" t="s">
        <v>529</v>
      </c>
      <c r="E17" s="72"/>
      <c r="F17" s="72"/>
      <c r="G17" s="72"/>
      <c r="H17" s="72"/>
      <c r="I17" s="72"/>
    </row>
    <row r="18" ht="15.0" customHeight="1">
      <c r="A18" s="65" t="s">
        <v>570</v>
      </c>
      <c r="B18" s="67" t="s">
        <v>457</v>
      </c>
      <c r="C18" s="69" t="s">
        <v>571</v>
      </c>
      <c r="D18" s="70" t="s">
        <v>547</v>
      </c>
      <c r="E18" s="72"/>
      <c r="F18" s="72"/>
      <c r="G18" s="72"/>
      <c r="H18" s="72"/>
      <c r="I18" s="72"/>
    </row>
    <row r="19" ht="15.0" customHeight="1">
      <c r="A19" s="65" t="s">
        <v>536</v>
      </c>
      <c r="B19" s="67" t="s">
        <v>457</v>
      </c>
      <c r="C19" s="82" t="s">
        <v>572</v>
      </c>
      <c r="D19" s="70" t="s">
        <v>529</v>
      </c>
      <c r="E19" s="72"/>
      <c r="F19" s="72"/>
      <c r="G19" s="72"/>
      <c r="H19" s="72"/>
      <c r="I19" s="72"/>
    </row>
    <row r="20" ht="15.0" customHeight="1">
      <c r="A20" s="65" t="s">
        <v>573</v>
      </c>
      <c r="B20" s="67" t="s">
        <v>457</v>
      </c>
      <c r="C20" s="82" t="s">
        <v>574</v>
      </c>
      <c r="D20" s="70" t="s">
        <v>547</v>
      </c>
      <c r="E20" s="72"/>
      <c r="F20" s="72"/>
      <c r="G20" s="72"/>
      <c r="H20" s="72"/>
      <c r="I20" s="72"/>
    </row>
    <row r="21" ht="15.0" customHeight="1">
      <c r="A21" s="65" t="s">
        <v>575</v>
      </c>
      <c r="B21" s="67" t="s">
        <v>457</v>
      </c>
      <c r="C21" s="69" t="s">
        <v>576</v>
      </c>
      <c r="D21" s="70" t="s">
        <v>529</v>
      </c>
      <c r="E21" s="72"/>
      <c r="F21" s="72"/>
      <c r="G21" s="72"/>
      <c r="H21" s="72"/>
      <c r="I21" s="72"/>
    </row>
    <row r="22" ht="15.0" customHeight="1">
      <c r="A22" s="65" t="s">
        <v>296</v>
      </c>
      <c r="B22" s="67" t="s">
        <v>457</v>
      </c>
      <c r="C22" s="69" t="s">
        <v>579</v>
      </c>
      <c r="D22" s="70" t="s">
        <v>529</v>
      </c>
      <c r="E22" s="72"/>
      <c r="F22" s="72"/>
      <c r="G22" s="72"/>
      <c r="H22" s="72"/>
      <c r="I22" s="72"/>
    </row>
    <row r="23" ht="15.0" customHeight="1">
      <c r="A23" s="65" t="s">
        <v>583</v>
      </c>
      <c r="B23" s="67" t="s">
        <v>457</v>
      </c>
      <c r="C23" s="69" t="s">
        <v>587</v>
      </c>
      <c r="D23" s="70" t="s">
        <v>547</v>
      </c>
      <c r="E23" s="72"/>
      <c r="F23" s="72"/>
      <c r="G23" s="72"/>
      <c r="H23" s="72"/>
      <c r="I23" s="72"/>
    </row>
    <row r="24" ht="15.0" customHeight="1">
      <c r="A24" s="65" t="s">
        <v>588</v>
      </c>
      <c r="B24" s="67" t="s">
        <v>590</v>
      </c>
      <c r="C24" s="69" t="s">
        <v>593</v>
      </c>
      <c r="D24" s="70" t="s">
        <v>529</v>
      </c>
      <c r="E24" s="72"/>
      <c r="F24" s="72"/>
      <c r="G24" s="72"/>
      <c r="H24" s="72"/>
      <c r="I24" s="72"/>
    </row>
    <row r="25" ht="15.0" customHeight="1">
      <c r="A25" s="65" t="s">
        <v>594</v>
      </c>
      <c r="B25" s="67" t="s">
        <v>590</v>
      </c>
      <c r="C25" s="69" t="s">
        <v>596</v>
      </c>
      <c r="D25" s="70" t="s">
        <v>529</v>
      </c>
      <c r="E25" s="72"/>
      <c r="F25" s="72"/>
      <c r="G25" s="72"/>
      <c r="H25" s="72"/>
      <c r="I25" s="72"/>
    </row>
    <row r="26" ht="15.0" customHeight="1">
      <c r="A26" s="78" t="s">
        <v>599</v>
      </c>
      <c r="B26" s="80" t="s">
        <v>457</v>
      </c>
      <c r="C26" s="82" t="s">
        <v>602</v>
      </c>
      <c r="D26" s="75" t="s">
        <v>529</v>
      </c>
      <c r="E26" s="72"/>
      <c r="F26" s="72"/>
      <c r="G26" s="72"/>
      <c r="H26" s="72"/>
      <c r="I26" s="72"/>
    </row>
    <row r="27" ht="15.0" customHeight="1">
      <c r="A27" s="65" t="s">
        <v>603</v>
      </c>
      <c r="B27" s="67" t="s">
        <v>457</v>
      </c>
      <c r="C27" s="69" t="s">
        <v>604</v>
      </c>
      <c r="D27" s="70" t="s">
        <v>529</v>
      </c>
      <c r="E27" s="72"/>
      <c r="F27" s="72"/>
      <c r="G27" s="72"/>
      <c r="H27" s="72"/>
      <c r="I27" s="72"/>
    </row>
    <row r="28" ht="15.0" customHeight="1">
      <c r="A28" s="65" t="s">
        <v>607</v>
      </c>
      <c r="B28" s="67" t="s">
        <v>457</v>
      </c>
      <c r="C28" s="69" t="s">
        <v>609</v>
      </c>
      <c r="D28" s="70" t="s">
        <v>529</v>
      </c>
      <c r="E28" s="72"/>
      <c r="F28" s="72"/>
      <c r="G28" s="72"/>
      <c r="H28" s="72"/>
      <c r="I28" s="72"/>
    </row>
    <row r="29" ht="15.0" customHeight="1">
      <c r="A29" s="65" t="s">
        <v>611</v>
      </c>
      <c r="B29" s="67" t="s">
        <v>532</v>
      </c>
      <c r="C29" s="82" t="s">
        <v>614</v>
      </c>
      <c r="D29" s="70" t="s">
        <v>547</v>
      </c>
      <c r="E29" s="72"/>
      <c r="F29" s="72"/>
      <c r="G29" s="72"/>
      <c r="H29" s="72"/>
      <c r="I29" s="72"/>
    </row>
    <row r="30" ht="15.0" customHeight="1">
      <c r="A30" s="78" t="s">
        <v>617</v>
      </c>
      <c r="B30" s="80" t="s">
        <v>457</v>
      </c>
      <c r="C30" s="82" t="s">
        <v>619</v>
      </c>
      <c r="D30" s="75" t="s">
        <v>529</v>
      </c>
      <c r="E30" s="72"/>
      <c r="F30" s="72"/>
      <c r="G30" s="72"/>
      <c r="H30" s="72"/>
      <c r="I30" s="72"/>
    </row>
    <row r="31" ht="15.0" customHeight="1">
      <c r="A31" s="65" t="s">
        <v>622</v>
      </c>
      <c r="B31" s="67" t="s">
        <v>457</v>
      </c>
      <c r="C31" s="69" t="s">
        <v>625</v>
      </c>
      <c r="D31" s="70" t="s">
        <v>529</v>
      </c>
      <c r="E31" s="72"/>
      <c r="F31" s="72"/>
      <c r="G31" s="72"/>
      <c r="H31" s="72"/>
      <c r="I31" s="72"/>
    </row>
    <row r="32" ht="15.0" customHeight="1">
      <c r="A32" s="65" t="s">
        <v>628</v>
      </c>
      <c r="B32" s="67" t="s">
        <v>457</v>
      </c>
      <c r="C32" s="69" t="s">
        <v>631</v>
      </c>
      <c r="D32" s="70" t="s">
        <v>529</v>
      </c>
      <c r="E32" s="72"/>
      <c r="F32" s="72"/>
      <c r="G32" s="72"/>
      <c r="H32" s="72"/>
      <c r="I32" s="72"/>
    </row>
    <row r="33" ht="15.0" customHeight="1">
      <c r="A33" s="65" t="s">
        <v>632</v>
      </c>
      <c r="B33" s="67" t="s">
        <v>457</v>
      </c>
      <c r="C33" s="69" t="s">
        <v>633</v>
      </c>
      <c r="D33" s="70" t="s">
        <v>547</v>
      </c>
      <c r="E33" s="72"/>
      <c r="F33" s="72"/>
      <c r="G33" s="72"/>
      <c r="H33" s="72"/>
      <c r="I33" s="72"/>
    </row>
    <row r="34" ht="15.0" customHeight="1">
      <c r="A34" s="78" t="s">
        <v>634</v>
      </c>
      <c r="B34" s="80" t="s">
        <v>532</v>
      </c>
      <c r="C34" s="82" t="s">
        <v>635</v>
      </c>
      <c r="D34" s="75" t="s">
        <v>529</v>
      </c>
      <c r="E34" s="72"/>
      <c r="F34" s="72"/>
      <c r="G34" s="72"/>
      <c r="H34" s="72"/>
      <c r="I34" s="72"/>
    </row>
    <row r="35" ht="15.0" customHeight="1">
      <c r="A35" s="65" t="s">
        <v>636</v>
      </c>
      <c r="B35" s="67" t="s">
        <v>457</v>
      </c>
      <c r="C35" s="69" t="s">
        <v>637</v>
      </c>
      <c r="D35" s="70" t="s">
        <v>529</v>
      </c>
      <c r="E35" s="72"/>
      <c r="F35" s="72"/>
      <c r="G35" s="72"/>
      <c r="H35" s="72"/>
      <c r="I35" s="72"/>
    </row>
    <row r="36" ht="15.0" customHeight="1">
      <c r="A36" s="78" t="s">
        <v>638</v>
      </c>
      <c r="B36" s="80" t="s">
        <v>457</v>
      </c>
      <c r="C36" s="82" t="s">
        <v>641</v>
      </c>
      <c r="D36" s="75" t="s">
        <v>547</v>
      </c>
      <c r="E36" s="72"/>
      <c r="F36" s="72"/>
      <c r="G36" s="72"/>
      <c r="H36" s="72"/>
      <c r="I36" s="72"/>
    </row>
    <row r="37" ht="15.0" customHeight="1">
      <c r="A37" s="65" t="s">
        <v>642</v>
      </c>
      <c r="B37" s="67" t="s">
        <v>643</v>
      </c>
      <c r="C37" s="69" t="s">
        <v>644</v>
      </c>
      <c r="D37" s="70" t="s">
        <v>529</v>
      </c>
      <c r="E37" s="72"/>
      <c r="F37" s="72"/>
      <c r="G37" s="72"/>
      <c r="H37" s="72"/>
      <c r="I37" s="72"/>
    </row>
    <row r="38" ht="15.0" customHeight="1">
      <c r="A38" s="65" t="s">
        <v>645</v>
      </c>
      <c r="B38" s="67" t="s">
        <v>457</v>
      </c>
      <c r="C38" s="69" t="s">
        <v>646</v>
      </c>
      <c r="D38" s="70" t="s">
        <v>529</v>
      </c>
      <c r="E38" s="72"/>
      <c r="F38" s="72"/>
      <c r="G38" s="72"/>
      <c r="H38" s="72"/>
      <c r="I38" s="72"/>
    </row>
    <row r="39" ht="15.0" customHeight="1">
      <c r="A39" s="65" t="s">
        <v>649</v>
      </c>
      <c r="B39" s="67" t="s">
        <v>590</v>
      </c>
      <c r="C39" s="82" t="s">
        <v>654</v>
      </c>
      <c r="D39" s="70" t="s">
        <v>529</v>
      </c>
      <c r="E39" s="72"/>
      <c r="F39" s="72"/>
      <c r="G39" s="72"/>
      <c r="H39" s="72"/>
      <c r="I39" s="72"/>
    </row>
    <row r="40" ht="15.0" customHeight="1">
      <c r="A40" s="65" t="s">
        <v>655</v>
      </c>
      <c r="B40" s="67" t="s">
        <v>590</v>
      </c>
      <c r="C40" s="82" t="s">
        <v>656</v>
      </c>
      <c r="D40" s="70" t="s">
        <v>529</v>
      </c>
      <c r="E40" s="72"/>
      <c r="F40" s="72"/>
      <c r="G40" s="72"/>
      <c r="H40" s="72"/>
      <c r="I40" s="72"/>
    </row>
    <row r="41" ht="15.0" customHeight="1">
      <c r="A41" s="78" t="s">
        <v>658</v>
      </c>
      <c r="B41" s="80" t="s">
        <v>457</v>
      </c>
      <c r="C41" s="82" t="s">
        <v>660</v>
      </c>
      <c r="D41" s="75" t="s">
        <v>547</v>
      </c>
      <c r="E41" s="72"/>
      <c r="F41" s="72"/>
      <c r="G41" s="72"/>
      <c r="H41" s="72"/>
      <c r="I41" s="72"/>
    </row>
    <row r="42" ht="15.0" customHeight="1">
      <c r="A42" s="65" t="s">
        <v>661</v>
      </c>
      <c r="B42" s="67" t="s">
        <v>457</v>
      </c>
      <c r="C42" s="69" t="s">
        <v>663</v>
      </c>
      <c r="D42" s="70" t="s">
        <v>529</v>
      </c>
      <c r="E42" s="72"/>
      <c r="F42" s="72"/>
      <c r="G42" s="72"/>
      <c r="H42" s="72"/>
      <c r="I42" s="72"/>
    </row>
    <row r="43" ht="15.0" customHeight="1">
      <c r="A43" s="65" t="s">
        <v>665</v>
      </c>
      <c r="B43" s="67" t="s">
        <v>590</v>
      </c>
      <c r="C43" s="82" t="s">
        <v>666</v>
      </c>
      <c r="D43" s="70" t="s">
        <v>529</v>
      </c>
      <c r="E43" s="72"/>
      <c r="F43" s="72"/>
      <c r="G43" s="72"/>
      <c r="H43" s="72"/>
      <c r="I43" s="72"/>
    </row>
    <row r="44" ht="15.0" customHeight="1">
      <c r="A44" s="65" t="s">
        <v>670</v>
      </c>
      <c r="B44" s="67" t="s">
        <v>590</v>
      </c>
      <c r="C44" s="82" t="s">
        <v>671</v>
      </c>
      <c r="D44" s="70" t="s">
        <v>529</v>
      </c>
      <c r="E44" s="72"/>
      <c r="F44" s="72"/>
      <c r="G44" s="72"/>
      <c r="H44" s="72"/>
      <c r="I44" s="72"/>
    </row>
    <row r="45" ht="15.0" customHeight="1">
      <c r="A45" s="65" t="s">
        <v>672</v>
      </c>
      <c r="B45" s="67" t="s">
        <v>457</v>
      </c>
      <c r="C45" s="69" t="s">
        <v>673</v>
      </c>
      <c r="D45" s="70" t="s">
        <v>547</v>
      </c>
      <c r="E45" s="72"/>
      <c r="F45" s="72"/>
      <c r="G45" s="72"/>
      <c r="H45" s="72"/>
      <c r="I45" s="72"/>
    </row>
    <row r="46" ht="15.0" customHeight="1">
      <c r="A46" s="65" t="s">
        <v>674</v>
      </c>
      <c r="B46" s="67" t="s">
        <v>457</v>
      </c>
      <c r="C46" s="69" t="s">
        <v>676</v>
      </c>
      <c r="D46" s="70" t="s">
        <v>529</v>
      </c>
      <c r="E46" s="72"/>
      <c r="F46" s="72"/>
      <c r="G46" s="72"/>
      <c r="H46" s="72"/>
      <c r="I46" s="72"/>
    </row>
    <row r="47" ht="15.0" customHeight="1">
      <c r="A47" s="65" t="s">
        <v>679</v>
      </c>
      <c r="B47" s="67" t="s">
        <v>532</v>
      </c>
      <c r="C47" s="69" t="s">
        <v>680</v>
      </c>
      <c r="D47" s="70" t="s">
        <v>529</v>
      </c>
      <c r="E47" s="72"/>
      <c r="F47" s="72"/>
      <c r="G47" s="72"/>
      <c r="H47" s="72"/>
      <c r="I47" s="72"/>
    </row>
    <row r="48" ht="15.0" customHeight="1">
      <c r="A48" s="78" t="s">
        <v>681</v>
      </c>
      <c r="B48" s="80" t="s">
        <v>590</v>
      </c>
      <c r="C48" s="82" t="s">
        <v>682</v>
      </c>
      <c r="D48" s="75" t="s">
        <v>529</v>
      </c>
      <c r="E48" s="72"/>
      <c r="F48" s="72"/>
      <c r="G48" s="72"/>
      <c r="H48" s="72"/>
      <c r="I48" s="72"/>
    </row>
    <row r="49" ht="15.0" customHeight="1">
      <c r="A49" s="78" t="s">
        <v>685</v>
      </c>
      <c r="B49" s="80" t="s">
        <v>457</v>
      </c>
      <c r="C49" s="82" t="s">
        <v>686</v>
      </c>
      <c r="D49" s="75" t="s">
        <v>529</v>
      </c>
      <c r="E49" s="72"/>
      <c r="F49" s="72"/>
      <c r="G49" s="72"/>
      <c r="H49" s="72"/>
      <c r="I49" s="72"/>
    </row>
    <row r="50" ht="15.0" customHeight="1">
      <c r="A50" s="65" t="s">
        <v>687</v>
      </c>
      <c r="B50" s="67" t="s">
        <v>457</v>
      </c>
      <c r="C50" s="69" t="s">
        <v>688</v>
      </c>
      <c r="D50" s="70" t="s">
        <v>529</v>
      </c>
      <c r="E50" s="72"/>
      <c r="F50" s="72"/>
      <c r="G50" s="72"/>
      <c r="H50" s="72"/>
      <c r="I50" s="72"/>
    </row>
    <row r="51" ht="15.0" customHeight="1">
      <c r="A51" s="65" t="s">
        <v>691</v>
      </c>
      <c r="B51" s="67" t="s">
        <v>457</v>
      </c>
      <c r="C51" s="69" t="s">
        <v>693</v>
      </c>
      <c r="D51" s="70" t="s">
        <v>547</v>
      </c>
      <c r="E51" s="72"/>
      <c r="F51" s="72"/>
      <c r="G51" s="72"/>
      <c r="H51" s="72"/>
      <c r="I51" s="72"/>
    </row>
    <row r="52" ht="15.0" customHeight="1">
      <c r="A52" s="65" t="s">
        <v>694</v>
      </c>
      <c r="B52" s="67" t="s">
        <v>457</v>
      </c>
      <c r="C52" s="69" t="s">
        <v>695</v>
      </c>
      <c r="D52" s="70" t="s">
        <v>529</v>
      </c>
      <c r="E52" s="72"/>
      <c r="F52" s="72"/>
      <c r="G52" s="72"/>
      <c r="H52" s="72"/>
      <c r="I52" s="72"/>
    </row>
    <row r="53" ht="15.0" customHeight="1">
      <c r="A53" s="65" t="s">
        <v>697</v>
      </c>
      <c r="B53" s="67" t="s">
        <v>457</v>
      </c>
      <c r="C53" s="82" t="s">
        <v>698</v>
      </c>
      <c r="D53" s="70" t="s">
        <v>529</v>
      </c>
      <c r="E53" s="72"/>
      <c r="F53" s="72"/>
      <c r="G53" s="72"/>
      <c r="H53" s="72"/>
      <c r="I53" s="72"/>
    </row>
    <row r="54" ht="15.0" customHeight="1">
      <c r="A54" s="65" t="s">
        <v>699</v>
      </c>
      <c r="B54" s="67" t="s">
        <v>457</v>
      </c>
      <c r="C54" s="82" t="s">
        <v>700</v>
      </c>
      <c r="D54" s="70" t="s">
        <v>547</v>
      </c>
      <c r="E54" s="72"/>
      <c r="F54" s="72"/>
      <c r="G54" s="72"/>
      <c r="H54" s="72"/>
      <c r="I54" s="72"/>
    </row>
    <row r="55" ht="15.0" customHeight="1">
      <c r="A55" s="65" t="s">
        <v>701</v>
      </c>
      <c r="B55" s="67" t="s">
        <v>457</v>
      </c>
      <c r="C55" s="82" t="s">
        <v>702</v>
      </c>
      <c r="D55" s="70" t="s">
        <v>547</v>
      </c>
      <c r="E55" s="72"/>
      <c r="F55" s="72"/>
      <c r="G55" s="72"/>
      <c r="H55" s="72"/>
      <c r="I55" s="72"/>
    </row>
    <row r="56" ht="15.0" customHeight="1">
      <c r="A56" s="65" t="s">
        <v>704</v>
      </c>
      <c r="B56" s="67" t="s">
        <v>457</v>
      </c>
      <c r="C56" s="82" t="s">
        <v>706</v>
      </c>
      <c r="D56" s="70" t="s">
        <v>547</v>
      </c>
      <c r="E56" s="72"/>
      <c r="F56" s="72"/>
      <c r="G56" s="72"/>
      <c r="H56" s="72"/>
      <c r="I56" s="72"/>
    </row>
    <row r="57" ht="15.0" customHeight="1">
      <c r="A57" s="78" t="s">
        <v>707</v>
      </c>
      <c r="B57" s="80" t="s">
        <v>457</v>
      </c>
      <c r="C57" s="82" t="s">
        <v>708</v>
      </c>
      <c r="D57" s="75" t="s">
        <v>547</v>
      </c>
      <c r="E57" s="72"/>
      <c r="F57" s="72"/>
      <c r="G57" s="72"/>
      <c r="H57" s="72"/>
      <c r="I57" s="72"/>
    </row>
    <row r="58" ht="15.0" customHeight="1">
      <c r="A58" s="65" t="s">
        <v>709</v>
      </c>
      <c r="B58" s="67" t="s">
        <v>457</v>
      </c>
      <c r="C58" s="69" t="s">
        <v>711</v>
      </c>
      <c r="D58" s="70" t="s">
        <v>529</v>
      </c>
      <c r="E58" s="72"/>
      <c r="F58" s="72"/>
      <c r="G58" s="72"/>
      <c r="H58" s="72"/>
      <c r="I58" s="72"/>
    </row>
    <row r="59" ht="15.0" customHeight="1">
      <c r="A59" s="65" t="s">
        <v>712</v>
      </c>
      <c r="B59" s="67" t="s">
        <v>457</v>
      </c>
      <c r="C59" s="69" t="s">
        <v>713</v>
      </c>
      <c r="D59" s="70" t="s">
        <v>529</v>
      </c>
      <c r="E59" s="72"/>
      <c r="F59" s="72"/>
      <c r="G59" s="72"/>
      <c r="H59" s="72"/>
      <c r="I59" s="72"/>
    </row>
    <row r="60" ht="15.0" customHeight="1">
      <c r="A60" s="65" t="s">
        <v>714</v>
      </c>
      <c r="B60" s="67" t="s">
        <v>457</v>
      </c>
      <c r="C60" s="69" t="s">
        <v>717</v>
      </c>
      <c r="D60" s="70" t="s">
        <v>547</v>
      </c>
      <c r="E60" s="72"/>
      <c r="F60" s="72"/>
      <c r="G60" s="72"/>
      <c r="H60" s="72"/>
      <c r="I60" s="72"/>
    </row>
    <row r="61" ht="15.0" customHeight="1">
      <c r="A61" s="65" t="s">
        <v>719</v>
      </c>
      <c r="B61" s="67" t="s">
        <v>457</v>
      </c>
      <c r="C61" s="69" t="s">
        <v>720</v>
      </c>
      <c r="D61" s="75" t="s">
        <v>547</v>
      </c>
      <c r="E61" s="72"/>
      <c r="F61" s="72"/>
      <c r="G61" s="72"/>
      <c r="H61" s="72"/>
      <c r="I61" s="72"/>
    </row>
    <row r="62" ht="15.0" customHeight="1">
      <c r="A62" s="78" t="s">
        <v>723</v>
      </c>
      <c r="B62" s="80" t="s">
        <v>457</v>
      </c>
      <c r="C62" s="82" t="s">
        <v>726</v>
      </c>
      <c r="D62" s="75" t="s">
        <v>529</v>
      </c>
      <c r="E62" s="72"/>
      <c r="F62" s="72"/>
      <c r="G62" s="72"/>
      <c r="H62" s="72"/>
      <c r="I62" s="72"/>
    </row>
    <row r="63" ht="15.0" customHeight="1">
      <c r="A63" s="65" t="s">
        <v>729</v>
      </c>
      <c r="B63" s="67" t="s">
        <v>457</v>
      </c>
      <c r="C63" s="82" t="s">
        <v>730</v>
      </c>
      <c r="D63" s="70" t="s">
        <v>547</v>
      </c>
      <c r="E63" s="72"/>
      <c r="F63" s="72"/>
      <c r="G63" s="72"/>
      <c r="H63" s="72"/>
      <c r="I63" s="72"/>
    </row>
    <row r="64" ht="15.0" customHeight="1">
      <c r="A64" s="65" t="s">
        <v>731</v>
      </c>
      <c r="B64" s="67" t="s">
        <v>457</v>
      </c>
      <c r="C64" s="82" t="s">
        <v>733</v>
      </c>
      <c r="D64" s="70" t="s">
        <v>529</v>
      </c>
      <c r="E64" s="72"/>
      <c r="F64" s="72"/>
      <c r="G64" s="72"/>
      <c r="H64" s="72"/>
      <c r="I64" s="72"/>
    </row>
    <row r="65" ht="15.0" customHeight="1">
      <c r="A65" s="78" t="s">
        <v>735</v>
      </c>
      <c r="B65" s="80" t="s">
        <v>532</v>
      </c>
      <c r="C65" s="82" t="s">
        <v>736</v>
      </c>
      <c r="D65" s="75" t="s">
        <v>529</v>
      </c>
      <c r="E65" s="72"/>
      <c r="F65" s="72"/>
      <c r="G65" s="72"/>
      <c r="H65" s="72"/>
      <c r="I65" s="72"/>
    </row>
    <row r="66" ht="15.0" customHeight="1">
      <c r="A66" s="65" t="s">
        <v>737</v>
      </c>
      <c r="B66" s="67" t="s">
        <v>457</v>
      </c>
      <c r="C66" s="69" t="s">
        <v>739</v>
      </c>
      <c r="D66" s="70" t="s">
        <v>529</v>
      </c>
      <c r="E66" s="72"/>
      <c r="F66" s="72"/>
      <c r="G66" s="72"/>
      <c r="H66" s="72"/>
      <c r="I66" s="72"/>
    </row>
    <row r="67" ht="15.0" customHeight="1">
      <c r="A67" s="65" t="s">
        <v>741</v>
      </c>
      <c r="B67" s="67" t="s">
        <v>457</v>
      </c>
      <c r="C67" s="69" t="s">
        <v>742</v>
      </c>
      <c r="D67" s="70" t="s">
        <v>529</v>
      </c>
      <c r="E67" s="72"/>
      <c r="F67" s="72"/>
      <c r="G67" s="72"/>
      <c r="H67" s="72"/>
      <c r="I67" s="72"/>
    </row>
    <row r="68" ht="15.0" customHeight="1">
      <c r="A68" s="65" t="s">
        <v>744</v>
      </c>
      <c r="B68" s="67" t="s">
        <v>457</v>
      </c>
      <c r="C68" s="82" t="s">
        <v>745</v>
      </c>
      <c r="D68" s="70" t="s">
        <v>529</v>
      </c>
      <c r="E68" s="72"/>
      <c r="F68" s="72"/>
      <c r="G68" s="72"/>
      <c r="H68" s="72"/>
      <c r="I68" s="72"/>
    </row>
    <row r="69" ht="15.0" customHeight="1">
      <c r="A69" s="78" t="s">
        <v>749</v>
      </c>
      <c r="B69" s="80" t="s">
        <v>590</v>
      </c>
      <c r="C69" s="82" t="s">
        <v>750</v>
      </c>
      <c r="D69" s="75" t="s">
        <v>529</v>
      </c>
      <c r="E69" s="72"/>
      <c r="F69" s="72"/>
      <c r="G69" s="72"/>
      <c r="H69" s="72"/>
      <c r="I69" s="72"/>
    </row>
    <row r="70" ht="15.0" customHeight="1">
      <c r="A70" s="65" t="s">
        <v>751</v>
      </c>
      <c r="B70" s="67" t="s">
        <v>457</v>
      </c>
      <c r="C70" s="82" t="s">
        <v>752</v>
      </c>
      <c r="D70" s="70" t="s">
        <v>529</v>
      </c>
      <c r="E70" s="72"/>
      <c r="F70" s="72"/>
      <c r="G70" s="72"/>
      <c r="H70" s="72"/>
      <c r="I70" s="72"/>
    </row>
    <row r="71" ht="15.0" customHeight="1">
      <c r="A71" s="65" t="s">
        <v>753</v>
      </c>
      <c r="B71" s="67" t="s">
        <v>457</v>
      </c>
      <c r="C71" s="82" t="s">
        <v>754</v>
      </c>
      <c r="D71" s="70" t="s">
        <v>529</v>
      </c>
      <c r="E71" s="72"/>
      <c r="F71" s="72"/>
      <c r="G71" s="72"/>
      <c r="H71" s="72"/>
      <c r="I71" s="72"/>
    </row>
    <row r="72" ht="15.0" customHeight="1">
      <c r="A72" s="65" t="s">
        <v>755</v>
      </c>
      <c r="B72" s="67" t="s">
        <v>457</v>
      </c>
      <c r="C72" s="69" t="s">
        <v>756</v>
      </c>
      <c r="D72" s="70" t="s">
        <v>529</v>
      </c>
      <c r="E72" s="72"/>
      <c r="F72" s="72"/>
      <c r="G72" s="72"/>
      <c r="H72" s="72"/>
      <c r="I72" s="72"/>
    </row>
    <row r="73" ht="15.0" customHeight="1">
      <c r="A73" s="65" t="s">
        <v>757</v>
      </c>
      <c r="B73" s="67" t="s">
        <v>457</v>
      </c>
      <c r="C73" s="69" t="s">
        <v>758</v>
      </c>
      <c r="D73" s="70" t="s">
        <v>547</v>
      </c>
      <c r="E73" s="72"/>
      <c r="F73" s="72"/>
      <c r="G73" s="72"/>
      <c r="H73" s="72"/>
      <c r="I73" s="94" t="s">
        <v>759</v>
      </c>
    </row>
    <row r="74" ht="15.0" customHeight="1">
      <c r="A74" s="65" t="s">
        <v>764</v>
      </c>
      <c r="B74" s="67" t="s">
        <v>457</v>
      </c>
      <c r="C74" s="69" t="s">
        <v>765</v>
      </c>
      <c r="D74" s="70" t="s">
        <v>547</v>
      </c>
      <c r="E74" s="95" t="s">
        <v>766</v>
      </c>
    </row>
    <row r="75" ht="15.0" customHeight="1">
      <c r="A75" s="65" t="s">
        <v>769</v>
      </c>
      <c r="B75" s="67" t="s">
        <v>457</v>
      </c>
      <c r="C75" s="69" t="s">
        <v>770</v>
      </c>
      <c r="D75" s="70" t="s">
        <v>529</v>
      </c>
      <c r="E75" s="72"/>
      <c r="F75" s="72"/>
      <c r="G75" s="72"/>
      <c r="H75" s="72"/>
      <c r="I75" s="72"/>
    </row>
    <row r="76" ht="15.0" customHeight="1">
      <c r="A76" s="65" t="s">
        <v>772</v>
      </c>
      <c r="B76" s="67" t="s">
        <v>457</v>
      </c>
      <c r="C76" s="69" t="s">
        <v>773</v>
      </c>
      <c r="D76" s="70" t="s">
        <v>529</v>
      </c>
      <c r="E76" s="72"/>
      <c r="F76" s="72"/>
      <c r="G76" s="72"/>
      <c r="H76" s="72"/>
      <c r="I76" s="72"/>
    </row>
    <row r="77" ht="15.0" customHeight="1">
      <c r="A77" s="65" t="s">
        <v>748</v>
      </c>
      <c r="B77" s="67" t="s">
        <v>532</v>
      </c>
      <c r="C77" s="82" t="s">
        <v>774</v>
      </c>
      <c r="D77" s="70" t="s">
        <v>529</v>
      </c>
      <c r="E77" s="72"/>
      <c r="F77" s="72"/>
      <c r="G77" s="72"/>
      <c r="H77" s="72"/>
      <c r="I77" s="72"/>
    </row>
    <row r="78" ht="15.0" customHeight="1">
      <c r="A78" s="65" t="s">
        <v>775</v>
      </c>
      <c r="B78" s="67" t="s">
        <v>457</v>
      </c>
      <c r="C78" s="69" t="s">
        <v>777</v>
      </c>
      <c r="D78" s="70" t="s">
        <v>529</v>
      </c>
      <c r="E78" s="72"/>
      <c r="F78" s="72"/>
      <c r="G78" s="72"/>
      <c r="H78" s="72"/>
      <c r="I78" s="72"/>
    </row>
    <row r="79" ht="15.0" customHeight="1">
      <c r="A79" s="65" t="s">
        <v>779</v>
      </c>
      <c r="B79" s="67" t="s">
        <v>457</v>
      </c>
      <c r="C79" s="69" t="s">
        <v>780</v>
      </c>
      <c r="D79" s="70" t="s">
        <v>547</v>
      </c>
      <c r="E79" s="72"/>
      <c r="F79" s="72"/>
      <c r="G79" s="72"/>
      <c r="H79" s="72"/>
      <c r="I79" s="72"/>
    </row>
    <row r="80" ht="15.0" customHeight="1">
      <c r="A80" s="65" t="s">
        <v>781</v>
      </c>
      <c r="B80" s="67" t="s">
        <v>457</v>
      </c>
      <c r="C80" s="82" t="s">
        <v>782</v>
      </c>
      <c r="D80" s="70" t="s">
        <v>529</v>
      </c>
      <c r="E80" s="72"/>
      <c r="F80" s="72"/>
      <c r="G80" s="72"/>
      <c r="H80" s="72"/>
      <c r="I80" s="72"/>
    </row>
    <row r="81" ht="15.0" customHeight="1">
      <c r="A81" s="65" t="s">
        <v>784</v>
      </c>
      <c r="B81" s="67" t="s">
        <v>532</v>
      </c>
      <c r="C81" s="82" t="s">
        <v>786</v>
      </c>
      <c r="D81" s="70" t="s">
        <v>529</v>
      </c>
      <c r="E81" s="72"/>
      <c r="F81" s="72"/>
      <c r="G81" s="72"/>
      <c r="H81" s="72"/>
      <c r="I81" s="72"/>
    </row>
    <row r="82" ht="15.0" customHeight="1">
      <c r="A82" s="65" t="s">
        <v>787</v>
      </c>
      <c r="B82" s="67" t="s">
        <v>457</v>
      </c>
      <c r="C82" s="69" t="s">
        <v>788</v>
      </c>
      <c r="D82" s="70" t="s">
        <v>529</v>
      </c>
      <c r="E82" s="72"/>
      <c r="F82" s="72"/>
      <c r="G82" s="72"/>
      <c r="H82" s="72"/>
      <c r="I82" s="72"/>
    </row>
    <row r="83" ht="15.0" customHeight="1">
      <c r="A83" s="65" t="s">
        <v>789</v>
      </c>
      <c r="B83" s="67" t="s">
        <v>457</v>
      </c>
      <c r="C83" s="69" t="s">
        <v>790</v>
      </c>
      <c r="D83" s="70" t="s">
        <v>547</v>
      </c>
      <c r="E83" s="72"/>
      <c r="F83" s="72"/>
      <c r="G83" s="72"/>
      <c r="H83" s="72"/>
      <c r="I83" s="72"/>
    </row>
    <row r="84" ht="15.0" customHeight="1">
      <c r="A84" s="65" t="s">
        <v>791</v>
      </c>
      <c r="B84" s="67" t="s">
        <v>457</v>
      </c>
      <c r="C84" s="82" t="s">
        <v>792</v>
      </c>
      <c r="D84" s="70" t="s">
        <v>529</v>
      </c>
      <c r="E84" s="72"/>
      <c r="F84" s="72"/>
      <c r="G84" s="72"/>
      <c r="H84" s="72"/>
      <c r="I84" s="72"/>
    </row>
    <row r="85" ht="15.0" customHeight="1">
      <c r="A85" s="65" t="s">
        <v>793</v>
      </c>
      <c r="B85" s="67" t="s">
        <v>457</v>
      </c>
      <c r="C85" s="82" t="s">
        <v>795</v>
      </c>
      <c r="D85" s="70" t="s">
        <v>529</v>
      </c>
      <c r="E85" s="72"/>
      <c r="F85" s="72"/>
      <c r="G85" s="72"/>
      <c r="H85" s="72"/>
      <c r="I85" s="72"/>
    </row>
    <row r="86" ht="15.0" customHeight="1">
      <c r="A86" s="78" t="s">
        <v>797</v>
      </c>
      <c r="B86" s="80" t="s">
        <v>457</v>
      </c>
      <c r="C86" s="82" t="s">
        <v>800</v>
      </c>
      <c r="D86" s="75" t="s">
        <v>529</v>
      </c>
      <c r="E86" s="72"/>
      <c r="F86" s="72"/>
      <c r="G86" s="72"/>
      <c r="H86" s="72"/>
      <c r="I86" s="72"/>
    </row>
    <row r="87" ht="15.0" customHeight="1">
      <c r="A87" s="65" t="s">
        <v>801</v>
      </c>
      <c r="B87" s="67" t="s">
        <v>457</v>
      </c>
      <c r="C87" s="69" t="s">
        <v>802</v>
      </c>
      <c r="D87" s="70" t="s">
        <v>547</v>
      </c>
      <c r="E87" s="72"/>
      <c r="F87" s="72"/>
      <c r="G87" s="72"/>
      <c r="H87" s="72"/>
      <c r="I87" s="72"/>
    </row>
    <row r="88" ht="15.0" customHeight="1">
      <c r="A88" s="65" t="s">
        <v>803</v>
      </c>
      <c r="B88" s="67" t="s">
        <v>457</v>
      </c>
      <c r="C88" s="69" t="s">
        <v>805</v>
      </c>
      <c r="D88" s="70" t="s">
        <v>547</v>
      </c>
      <c r="E88" s="72"/>
      <c r="F88" s="72"/>
      <c r="G88" s="72"/>
      <c r="H88" s="72"/>
      <c r="I88" s="72"/>
    </row>
    <row r="89" ht="15.0" customHeight="1">
      <c r="A89" s="65" t="s">
        <v>806</v>
      </c>
      <c r="B89" s="67" t="s">
        <v>590</v>
      </c>
      <c r="C89" s="69" t="s">
        <v>807</v>
      </c>
      <c r="D89" s="70" t="s">
        <v>529</v>
      </c>
      <c r="E89" s="72"/>
      <c r="F89" s="72"/>
      <c r="G89" s="72"/>
      <c r="H89" s="72"/>
      <c r="I89" s="72"/>
    </row>
    <row r="90" ht="15.0" customHeight="1">
      <c r="A90" s="65" t="s">
        <v>808</v>
      </c>
      <c r="B90" s="67" t="s">
        <v>457</v>
      </c>
      <c r="C90" s="69" t="s">
        <v>809</v>
      </c>
      <c r="D90" s="70" t="s">
        <v>529</v>
      </c>
      <c r="E90" s="72"/>
      <c r="F90" s="72"/>
      <c r="G90" s="72"/>
      <c r="H90" s="72"/>
      <c r="I90" s="72"/>
    </row>
    <row r="91" ht="15.0" customHeight="1">
      <c r="A91" s="65" t="s">
        <v>810</v>
      </c>
      <c r="B91" s="67" t="s">
        <v>457</v>
      </c>
      <c r="C91" s="82" t="s">
        <v>812</v>
      </c>
      <c r="D91" s="70" t="s">
        <v>529</v>
      </c>
      <c r="E91" s="72"/>
      <c r="F91" s="72"/>
      <c r="G91" s="72"/>
      <c r="H91" s="72"/>
      <c r="I91" s="72"/>
    </row>
    <row r="92" ht="15.0" customHeight="1">
      <c r="A92" s="65" t="s">
        <v>813</v>
      </c>
      <c r="B92" s="67" t="s">
        <v>457</v>
      </c>
      <c r="C92" s="69" t="s">
        <v>814</v>
      </c>
      <c r="D92" s="70" t="s">
        <v>529</v>
      </c>
      <c r="E92" s="72"/>
      <c r="F92" s="72"/>
      <c r="G92" s="72"/>
      <c r="H92" s="72"/>
      <c r="I92" s="72"/>
    </row>
    <row r="93" ht="15.0" customHeight="1">
      <c r="A93" s="65" t="s">
        <v>778</v>
      </c>
      <c r="B93" s="67" t="s">
        <v>457</v>
      </c>
      <c r="C93" s="69" t="s">
        <v>818</v>
      </c>
      <c r="D93" s="70" t="s">
        <v>547</v>
      </c>
      <c r="E93" s="72"/>
      <c r="F93" s="72"/>
      <c r="G93" s="72"/>
      <c r="H93" s="72"/>
      <c r="I93" s="72"/>
    </row>
    <row r="94" ht="15.0" customHeight="1">
      <c r="A94" s="65" t="s">
        <v>819</v>
      </c>
      <c r="B94" s="67" t="s">
        <v>532</v>
      </c>
      <c r="C94" s="82" t="s">
        <v>820</v>
      </c>
      <c r="D94" s="70" t="s">
        <v>529</v>
      </c>
      <c r="E94" s="72"/>
      <c r="F94" s="72"/>
      <c r="G94" s="72"/>
      <c r="H94" s="72"/>
      <c r="I94" s="72"/>
    </row>
    <row r="95" ht="15.0" customHeight="1">
      <c r="A95" s="65" t="s">
        <v>821</v>
      </c>
      <c r="B95" s="67" t="s">
        <v>457</v>
      </c>
      <c r="C95" s="69" t="s">
        <v>822</v>
      </c>
      <c r="D95" s="70" t="s">
        <v>547</v>
      </c>
      <c r="E95" s="72"/>
      <c r="F95" s="72"/>
      <c r="G95" s="72"/>
      <c r="H95" s="72"/>
      <c r="I95" s="72"/>
    </row>
    <row r="96" ht="15.0" customHeight="1">
      <c r="A96" s="65" t="s">
        <v>824</v>
      </c>
      <c r="B96" s="67" t="s">
        <v>457</v>
      </c>
      <c r="C96" s="69" t="s">
        <v>827</v>
      </c>
      <c r="D96" s="70" t="s">
        <v>547</v>
      </c>
      <c r="E96" s="72"/>
      <c r="F96" s="72"/>
      <c r="G96" s="72"/>
      <c r="H96" s="72"/>
      <c r="I96" s="96" t="s">
        <v>829</v>
      </c>
    </row>
    <row r="97" ht="15.0" customHeight="1">
      <c r="A97" s="65" t="s">
        <v>836</v>
      </c>
      <c r="B97" s="67" t="s">
        <v>457</v>
      </c>
      <c r="C97" s="82" t="s">
        <v>837</v>
      </c>
      <c r="D97" s="70" t="s">
        <v>547</v>
      </c>
      <c r="E97" s="95" t="s">
        <v>766</v>
      </c>
    </row>
    <row r="98" ht="15.0" customHeight="1">
      <c r="A98" s="65" t="s">
        <v>817</v>
      </c>
      <c r="B98" s="67" t="s">
        <v>457</v>
      </c>
      <c r="C98" s="82" t="s">
        <v>843</v>
      </c>
      <c r="D98" s="70" t="s">
        <v>547</v>
      </c>
      <c r="E98" s="72"/>
      <c r="F98" s="72"/>
      <c r="G98" s="72"/>
      <c r="H98" s="72"/>
      <c r="I98" s="72"/>
    </row>
    <row r="99" ht="15.0" customHeight="1">
      <c r="A99" s="65" t="s">
        <v>845</v>
      </c>
      <c r="B99" s="67" t="s">
        <v>457</v>
      </c>
      <c r="C99" s="69" t="s">
        <v>847</v>
      </c>
      <c r="D99" s="70" t="s">
        <v>547</v>
      </c>
      <c r="E99" s="72"/>
      <c r="F99" s="72"/>
      <c r="G99" s="72"/>
      <c r="H99" s="72"/>
      <c r="I99" s="72"/>
    </row>
    <row r="100" ht="15.0" customHeight="1">
      <c r="A100" s="65" t="s">
        <v>851</v>
      </c>
      <c r="B100" s="67" t="s">
        <v>457</v>
      </c>
      <c r="C100" s="69" t="s">
        <v>852</v>
      </c>
      <c r="D100" s="70" t="s">
        <v>529</v>
      </c>
      <c r="E100" s="72"/>
      <c r="F100" s="72"/>
      <c r="G100" s="72"/>
      <c r="H100" s="72"/>
      <c r="I100" s="72"/>
    </row>
    <row r="101" ht="15.0" customHeight="1">
      <c r="A101" s="78" t="s">
        <v>854</v>
      </c>
      <c r="B101" s="80" t="s">
        <v>532</v>
      </c>
      <c r="C101" s="82" t="s">
        <v>856</v>
      </c>
      <c r="D101" s="75" t="s">
        <v>529</v>
      </c>
      <c r="E101" s="72"/>
      <c r="F101" s="72"/>
      <c r="G101" s="72"/>
      <c r="H101" s="72"/>
      <c r="I101" s="72"/>
    </row>
    <row r="102" ht="15.0" customHeight="1">
      <c r="A102" s="78" t="s">
        <v>857</v>
      </c>
      <c r="B102" s="80" t="s">
        <v>457</v>
      </c>
      <c r="C102" s="82" t="s">
        <v>858</v>
      </c>
      <c r="D102" s="75" t="s">
        <v>529</v>
      </c>
      <c r="E102" s="72"/>
      <c r="F102" s="72"/>
      <c r="G102" s="72"/>
      <c r="H102" s="72"/>
      <c r="I102" s="72"/>
    </row>
    <row r="103" ht="15.0" customHeight="1">
      <c r="A103" s="65" t="s">
        <v>859</v>
      </c>
      <c r="B103" s="67" t="s">
        <v>457</v>
      </c>
      <c r="C103" s="69" t="s">
        <v>860</v>
      </c>
      <c r="D103" s="70" t="s">
        <v>547</v>
      </c>
      <c r="E103" s="72"/>
      <c r="F103" s="72"/>
      <c r="G103" s="72"/>
      <c r="H103" s="72"/>
      <c r="I103" s="72"/>
    </row>
    <row r="104" ht="15.0" customHeight="1">
      <c r="A104" s="65" t="s">
        <v>862</v>
      </c>
      <c r="B104" s="67" t="s">
        <v>457</v>
      </c>
      <c r="C104" s="69" t="s">
        <v>863</v>
      </c>
      <c r="D104" s="70" t="s">
        <v>529</v>
      </c>
      <c r="E104" s="72"/>
      <c r="F104" s="72"/>
      <c r="G104" s="72"/>
      <c r="H104" s="72"/>
      <c r="I104" s="72"/>
    </row>
    <row r="105" ht="15.0" customHeight="1">
      <c r="A105" s="65" t="s">
        <v>864</v>
      </c>
      <c r="B105" s="67" t="s">
        <v>457</v>
      </c>
      <c r="C105" s="69" t="s">
        <v>865</v>
      </c>
      <c r="D105" s="70" t="s">
        <v>529</v>
      </c>
      <c r="E105" s="72"/>
      <c r="F105" s="72"/>
      <c r="G105" s="72"/>
      <c r="H105" s="72"/>
      <c r="I105" s="72"/>
    </row>
    <row r="106" ht="15.0" customHeight="1">
      <c r="A106" s="65" t="s">
        <v>866</v>
      </c>
      <c r="B106" s="67" t="s">
        <v>457</v>
      </c>
      <c r="C106" s="69" t="s">
        <v>868</v>
      </c>
      <c r="D106" s="70" t="s">
        <v>547</v>
      </c>
      <c r="E106" s="72"/>
      <c r="F106" s="72"/>
      <c r="G106" s="72"/>
      <c r="H106" s="72"/>
      <c r="I106" s="72"/>
    </row>
    <row r="107" ht="15.0" customHeight="1">
      <c r="A107" s="65" t="s">
        <v>870</v>
      </c>
      <c r="B107" s="67" t="s">
        <v>590</v>
      </c>
      <c r="C107" s="69" t="s">
        <v>871</v>
      </c>
      <c r="D107" s="70" t="s">
        <v>529</v>
      </c>
      <c r="E107" s="72"/>
      <c r="F107" s="72"/>
      <c r="G107" s="72"/>
      <c r="H107" s="72"/>
      <c r="I107" s="72"/>
    </row>
    <row r="108" ht="15.0" customHeight="1">
      <c r="A108" s="65" t="s">
        <v>872</v>
      </c>
      <c r="B108" s="67" t="s">
        <v>457</v>
      </c>
      <c r="C108" s="82" t="s">
        <v>874</v>
      </c>
      <c r="D108" s="70" t="s">
        <v>547</v>
      </c>
      <c r="E108" s="72"/>
      <c r="F108" s="72"/>
      <c r="G108" s="72"/>
      <c r="H108" s="72"/>
      <c r="I108" s="72"/>
    </row>
    <row r="109" ht="15.0" customHeight="1">
      <c r="A109" s="65" t="s">
        <v>876</v>
      </c>
      <c r="B109" s="67" t="s">
        <v>457</v>
      </c>
      <c r="C109" s="82" t="s">
        <v>877</v>
      </c>
      <c r="D109" s="70" t="s">
        <v>529</v>
      </c>
      <c r="E109" s="72"/>
      <c r="F109" s="72"/>
      <c r="G109" s="72"/>
      <c r="H109" s="72"/>
      <c r="I109" s="72"/>
    </row>
    <row r="110" ht="15.0" customHeight="1">
      <c r="A110" s="78" t="s">
        <v>878</v>
      </c>
      <c r="B110" s="80" t="s">
        <v>457</v>
      </c>
      <c r="C110" s="82" t="s">
        <v>879</v>
      </c>
      <c r="D110" s="75" t="s">
        <v>529</v>
      </c>
      <c r="E110" s="72"/>
      <c r="F110" s="72"/>
      <c r="G110" s="72"/>
      <c r="H110" s="72"/>
      <c r="I110" s="72"/>
    </row>
    <row r="111" ht="15.0" customHeight="1">
      <c r="A111" s="65" t="s">
        <v>881</v>
      </c>
      <c r="B111" s="67" t="s">
        <v>457</v>
      </c>
      <c r="C111" s="82" t="s">
        <v>884</v>
      </c>
      <c r="D111" s="70" t="s">
        <v>529</v>
      </c>
      <c r="E111" s="72"/>
      <c r="F111" s="72"/>
      <c r="G111" s="72"/>
      <c r="H111" s="72"/>
      <c r="I111" s="72"/>
    </row>
    <row r="112" ht="15.0" customHeight="1">
      <c r="A112" s="78" t="s">
        <v>886</v>
      </c>
      <c r="B112" s="80" t="s">
        <v>590</v>
      </c>
      <c r="C112" s="82" t="s">
        <v>888</v>
      </c>
      <c r="D112" s="75" t="s">
        <v>529</v>
      </c>
      <c r="E112" s="72"/>
      <c r="F112" s="72"/>
      <c r="G112" s="72"/>
      <c r="H112" s="72"/>
      <c r="I112" s="72"/>
    </row>
    <row r="113" ht="15.0" customHeight="1">
      <c r="A113" s="65" t="s">
        <v>890</v>
      </c>
      <c r="B113" s="67" t="s">
        <v>457</v>
      </c>
      <c r="C113" s="82" t="s">
        <v>891</v>
      </c>
      <c r="D113" s="70" t="s">
        <v>529</v>
      </c>
      <c r="E113" s="72"/>
      <c r="F113" s="72"/>
      <c r="G113" s="72"/>
      <c r="H113" s="72"/>
      <c r="I113" s="72"/>
    </row>
    <row r="114" ht="15.0" customHeight="1">
      <c r="A114" s="65" t="s">
        <v>892</v>
      </c>
      <c r="B114" s="67" t="s">
        <v>457</v>
      </c>
      <c r="C114" s="69" t="s">
        <v>894</v>
      </c>
      <c r="D114" s="70" t="s">
        <v>529</v>
      </c>
      <c r="E114" s="72"/>
      <c r="F114" s="72"/>
      <c r="G114" s="72"/>
      <c r="H114" s="72"/>
      <c r="I114" s="72"/>
    </row>
    <row r="115" ht="15.0" customHeight="1">
      <c r="A115" s="65" t="s">
        <v>896</v>
      </c>
      <c r="B115" s="67" t="s">
        <v>457</v>
      </c>
      <c r="C115" s="69" t="s">
        <v>897</v>
      </c>
      <c r="D115" s="70" t="s">
        <v>547</v>
      </c>
      <c r="E115" s="72"/>
      <c r="F115" s="72"/>
      <c r="G115" s="72"/>
      <c r="H115" s="72"/>
      <c r="I115" s="72"/>
    </row>
    <row r="116" ht="15.0" customHeight="1">
      <c r="A116" s="65" t="s">
        <v>898</v>
      </c>
      <c r="B116" s="67" t="s">
        <v>457</v>
      </c>
      <c r="C116" s="69" t="s">
        <v>899</v>
      </c>
      <c r="D116" s="70" t="s">
        <v>547</v>
      </c>
      <c r="E116" s="72"/>
      <c r="F116" s="72"/>
      <c r="G116" s="72"/>
      <c r="H116" s="72"/>
      <c r="I116" s="72"/>
    </row>
    <row r="117" ht="15.0" customHeight="1">
      <c r="A117" s="65" t="s">
        <v>900</v>
      </c>
      <c r="B117" s="67" t="s">
        <v>457</v>
      </c>
      <c r="C117" s="69" t="s">
        <v>902</v>
      </c>
      <c r="D117" s="70" t="s">
        <v>529</v>
      </c>
      <c r="E117" s="72"/>
      <c r="F117" s="72"/>
      <c r="G117" s="72"/>
      <c r="H117" s="72"/>
      <c r="I117" s="72"/>
    </row>
    <row r="118" ht="15.0" customHeight="1">
      <c r="A118" s="65" t="s">
        <v>903</v>
      </c>
      <c r="B118" s="67" t="s">
        <v>457</v>
      </c>
      <c r="C118" s="69" t="s">
        <v>904</v>
      </c>
      <c r="D118" s="70" t="s">
        <v>547</v>
      </c>
      <c r="E118" s="72"/>
      <c r="F118" s="72"/>
      <c r="G118" s="72"/>
      <c r="H118" s="72"/>
      <c r="I118" s="72"/>
    </row>
    <row r="119" ht="15.0" customHeight="1">
      <c r="A119" s="65" t="s">
        <v>905</v>
      </c>
      <c r="B119" s="67" t="s">
        <v>457</v>
      </c>
      <c r="C119" s="82" t="s">
        <v>906</v>
      </c>
      <c r="D119" s="70" t="s">
        <v>529</v>
      </c>
      <c r="E119" s="72"/>
      <c r="F119" s="72"/>
      <c r="G119" s="72"/>
      <c r="H119" s="72"/>
      <c r="I119" s="72"/>
    </row>
    <row r="120" ht="15.0" customHeight="1">
      <c r="A120" s="65" t="s">
        <v>907</v>
      </c>
      <c r="B120" s="67" t="s">
        <v>457</v>
      </c>
      <c r="C120" s="69" t="s">
        <v>908</v>
      </c>
      <c r="D120" s="70" t="s">
        <v>529</v>
      </c>
      <c r="E120" s="72"/>
      <c r="F120" s="72"/>
      <c r="G120" s="72"/>
      <c r="H120" s="72"/>
      <c r="I120" s="72"/>
    </row>
    <row r="121" ht="15.0" customHeight="1">
      <c r="A121" s="65" t="s">
        <v>909</v>
      </c>
      <c r="B121" s="67" t="s">
        <v>457</v>
      </c>
      <c r="C121" s="69" t="s">
        <v>910</v>
      </c>
      <c r="D121" s="70" t="s">
        <v>529</v>
      </c>
      <c r="E121" s="72"/>
      <c r="F121" s="72"/>
      <c r="G121" s="72"/>
      <c r="H121" s="72"/>
      <c r="I121" s="72"/>
    </row>
    <row r="122" ht="15.0" customHeight="1">
      <c r="A122" s="65" t="s">
        <v>913</v>
      </c>
      <c r="B122" s="67" t="s">
        <v>457</v>
      </c>
      <c r="C122" s="69" t="s">
        <v>915</v>
      </c>
      <c r="D122" s="70" t="s">
        <v>529</v>
      </c>
      <c r="E122" s="72"/>
      <c r="F122" s="72"/>
      <c r="G122" s="72"/>
      <c r="H122" s="72"/>
      <c r="I122" s="72"/>
    </row>
    <row r="123" ht="15.0" customHeight="1">
      <c r="A123" s="65" t="s">
        <v>916</v>
      </c>
      <c r="B123" s="67" t="s">
        <v>532</v>
      </c>
      <c r="C123" s="69" t="s">
        <v>917</v>
      </c>
      <c r="D123" s="70" t="s">
        <v>529</v>
      </c>
      <c r="E123" s="72"/>
      <c r="F123" s="72"/>
      <c r="G123" s="72"/>
      <c r="H123" s="72"/>
      <c r="I123" s="72"/>
    </row>
    <row r="124" ht="15.0" customHeight="1">
      <c r="A124" s="65" t="s">
        <v>920</v>
      </c>
      <c r="B124" s="67" t="s">
        <v>457</v>
      </c>
      <c r="C124" s="69" t="s">
        <v>921</v>
      </c>
      <c r="D124" s="70" t="s">
        <v>547</v>
      </c>
      <c r="E124" s="72"/>
      <c r="F124" s="72"/>
      <c r="G124" s="72"/>
      <c r="H124" s="72"/>
      <c r="I124" s="72"/>
    </row>
    <row r="125" ht="15.0" customHeight="1">
      <c r="A125" s="65" t="s">
        <v>922</v>
      </c>
      <c r="B125" s="67" t="s">
        <v>457</v>
      </c>
      <c r="C125" s="69" t="s">
        <v>923</v>
      </c>
      <c r="D125" s="75" t="s">
        <v>547</v>
      </c>
      <c r="E125" s="72"/>
      <c r="F125" s="72"/>
      <c r="G125" s="72"/>
      <c r="H125" s="72"/>
      <c r="I125" s="72"/>
    </row>
    <row r="126" ht="15.0" customHeight="1">
      <c r="A126" s="65" t="s">
        <v>295</v>
      </c>
      <c r="B126" s="67" t="s">
        <v>457</v>
      </c>
      <c r="C126" s="82" t="s">
        <v>926</v>
      </c>
      <c r="D126" s="70" t="s">
        <v>529</v>
      </c>
      <c r="E126" s="72"/>
      <c r="F126" s="72"/>
      <c r="G126" s="72"/>
      <c r="H126" s="72"/>
      <c r="I126" s="72"/>
    </row>
    <row r="127" ht="15.0" customHeight="1">
      <c r="A127" s="65" t="s">
        <v>927</v>
      </c>
      <c r="B127" s="67" t="s">
        <v>457</v>
      </c>
      <c r="C127" s="69" t="s">
        <v>928</v>
      </c>
      <c r="D127" s="70" t="s">
        <v>547</v>
      </c>
      <c r="E127" s="72"/>
      <c r="F127" s="72"/>
      <c r="G127" s="72"/>
      <c r="H127" s="72"/>
      <c r="I127" s="72"/>
    </row>
    <row r="128" ht="15.0" customHeight="1">
      <c r="A128" s="65" t="s">
        <v>929</v>
      </c>
      <c r="B128" s="67" t="s">
        <v>457</v>
      </c>
      <c r="C128" s="82" t="s">
        <v>932</v>
      </c>
      <c r="D128" s="70" t="s">
        <v>529</v>
      </c>
      <c r="E128" s="72"/>
      <c r="F128" s="72"/>
      <c r="G128" s="72"/>
      <c r="H128" s="72"/>
      <c r="I128" s="72"/>
    </row>
    <row r="129" ht="15.0" customHeight="1">
      <c r="A129" s="65" t="s">
        <v>935</v>
      </c>
      <c r="B129" s="67" t="s">
        <v>457</v>
      </c>
      <c r="C129" s="69" t="s">
        <v>936</v>
      </c>
      <c r="D129" s="70" t="s">
        <v>529</v>
      </c>
      <c r="E129" s="72"/>
      <c r="F129" s="72"/>
      <c r="G129" s="72"/>
      <c r="H129" s="72"/>
      <c r="I129" s="72"/>
    </row>
    <row r="130" ht="15.0" customHeight="1">
      <c r="A130" s="65" t="s">
        <v>937</v>
      </c>
      <c r="B130" s="67" t="s">
        <v>590</v>
      </c>
      <c r="C130" s="69" t="s">
        <v>939</v>
      </c>
      <c r="D130" s="70" t="s">
        <v>529</v>
      </c>
      <c r="E130" s="72"/>
      <c r="F130" s="72"/>
      <c r="G130" s="72"/>
      <c r="H130" s="72"/>
      <c r="I130" s="72"/>
    </row>
    <row r="131" ht="15.0" customHeight="1">
      <c r="A131" s="65" t="s">
        <v>941</v>
      </c>
      <c r="B131" s="67" t="s">
        <v>457</v>
      </c>
      <c r="C131" s="69" t="s">
        <v>942</v>
      </c>
      <c r="D131" s="70" t="s">
        <v>529</v>
      </c>
      <c r="E131" s="72"/>
      <c r="F131" s="72"/>
      <c r="G131" s="72"/>
      <c r="H131" s="72"/>
      <c r="I131" s="72"/>
    </row>
    <row r="132" ht="15.0" customHeight="1">
      <c r="A132" s="65" t="s">
        <v>943</v>
      </c>
      <c r="B132" s="67" t="s">
        <v>532</v>
      </c>
      <c r="C132" s="69" t="s">
        <v>945</v>
      </c>
      <c r="D132" s="70" t="s">
        <v>529</v>
      </c>
      <c r="E132" s="72"/>
      <c r="F132" s="72"/>
      <c r="G132" s="72"/>
      <c r="H132" s="72"/>
      <c r="I132" s="72"/>
    </row>
    <row r="133" ht="15.0" customHeight="1">
      <c r="A133" s="65" t="s">
        <v>947</v>
      </c>
      <c r="B133" s="67" t="s">
        <v>457</v>
      </c>
      <c r="C133" s="82" t="s">
        <v>948</v>
      </c>
      <c r="D133" s="70" t="s">
        <v>529</v>
      </c>
      <c r="E133" s="72"/>
      <c r="F133" s="72"/>
      <c r="G133" s="72"/>
      <c r="H133" s="72"/>
      <c r="I133" s="72"/>
    </row>
    <row r="134" ht="15.0" customHeight="1">
      <c r="A134" s="65" t="s">
        <v>949</v>
      </c>
      <c r="B134" s="67" t="s">
        <v>457</v>
      </c>
      <c r="C134" s="69" t="s">
        <v>951</v>
      </c>
      <c r="D134" s="70" t="s">
        <v>529</v>
      </c>
      <c r="E134" s="72"/>
      <c r="F134" s="72"/>
      <c r="G134" s="72"/>
      <c r="H134" s="72"/>
      <c r="I134" s="97"/>
    </row>
    <row r="135" ht="15.0" customHeight="1">
      <c r="A135" s="65" t="s">
        <v>955</v>
      </c>
      <c r="B135" s="67" t="s">
        <v>532</v>
      </c>
      <c r="C135" s="69" t="s">
        <v>956</v>
      </c>
      <c r="D135" s="70" t="s">
        <v>529</v>
      </c>
      <c r="E135" s="72"/>
      <c r="F135" s="72"/>
      <c r="G135" s="72"/>
      <c r="H135" s="72"/>
      <c r="I135" s="72"/>
    </row>
    <row r="136" ht="15.0" customHeight="1">
      <c r="A136" s="65" t="s">
        <v>958</v>
      </c>
      <c r="B136" s="67" t="s">
        <v>532</v>
      </c>
      <c r="C136" s="69" t="s">
        <v>961</v>
      </c>
      <c r="D136" s="70" t="s">
        <v>529</v>
      </c>
      <c r="E136" s="72"/>
      <c r="F136" s="72"/>
      <c r="G136" s="72"/>
      <c r="H136" s="72"/>
      <c r="I136" s="72"/>
    </row>
    <row r="137" ht="15.0" customHeight="1">
      <c r="A137" s="78" t="s">
        <v>962</v>
      </c>
      <c r="B137" s="80" t="s">
        <v>532</v>
      </c>
      <c r="C137" s="82" t="s">
        <v>963</v>
      </c>
      <c r="D137" s="75" t="s">
        <v>529</v>
      </c>
      <c r="E137" s="72"/>
      <c r="F137" s="72"/>
      <c r="G137" s="72"/>
      <c r="H137" s="72"/>
      <c r="I137" s="72"/>
    </row>
    <row r="138" ht="15.0" customHeight="1">
      <c r="A138" s="78" t="s">
        <v>965</v>
      </c>
      <c r="B138" s="80" t="s">
        <v>590</v>
      </c>
      <c r="C138" s="82" t="s">
        <v>967</v>
      </c>
      <c r="D138" s="75" t="s">
        <v>529</v>
      </c>
      <c r="E138" s="72"/>
      <c r="F138" s="72"/>
      <c r="G138" s="72"/>
      <c r="H138" s="72"/>
      <c r="I138" s="72"/>
    </row>
    <row r="139" ht="15.0" customHeight="1">
      <c r="A139" s="65" t="s">
        <v>968</v>
      </c>
      <c r="B139" s="67" t="s">
        <v>457</v>
      </c>
      <c r="C139" s="82" t="s">
        <v>972</v>
      </c>
      <c r="D139" s="70" t="s">
        <v>529</v>
      </c>
      <c r="E139" s="72"/>
      <c r="F139" s="72"/>
      <c r="G139" s="72"/>
      <c r="H139" s="72"/>
      <c r="I139" s="72"/>
    </row>
    <row r="140" ht="15.0" customHeight="1">
      <c r="A140" s="65" t="s">
        <v>974</v>
      </c>
      <c r="B140" s="67" t="s">
        <v>457</v>
      </c>
      <c r="C140" s="69" t="s">
        <v>975</v>
      </c>
      <c r="D140" s="70" t="s">
        <v>529</v>
      </c>
      <c r="E140" s="72"/>
      <c r="F140" s="72"/>
      <c r="G140" s="72"/>
      <c r="H140" s="72"/>
      <c r="I140" s="72"/>
    </row>
    <row r="141" ht="15.0" customHeight="1">
      <c r="A141" s="65" t="s">
        <v>976</v>
      </c>
      <c r="B141" s="67" t="s">
        <v>590</v>
      </c>
      <c r="C141" s="82" t="s">
        <v>977</v>
      </c>
      <c r="D141" s="70" t="s">
        <v>529</v>
      </c>
      <c r="E141" s="72"/>
      <c r="F141" s="72"/>
      <c r="G141" s="72"/>
      <c r="H141" s="72"/>
      <c r="I141" s="72"/>
    </row>
    <row r="142" ht="15.0" customHeight="1">
      <c r="A142" s="78" t="s">
        <v>978</v>
      </c>
      <c r="B142" s="80" t="s">
        <v>457</v>
      </c>
      <c r="C142" s="82" t="s">
        <v>979</v>
      </c>
      <c r="D142" s="75" t="s">
        <v>529</v>
      </c>
      <c r="E142" s="72"/>
      <c r="F142" s="72"/>
      <c r="G142" s="72"/>
      <c r="H142" s="72"/>
      <c r="I142" s="72"/>
    </row>
    <row r="143" ht="15.0" customHeight="1">
      <c r="A143" s="65" t="s">
        <v>980</v>
      </c>
      <c r="B143" s="67" t="s">
        <v>532</v>
      </c>
      <c r="C143" s="69" t="s">
        <v>982</v>
      </c>
      <c r="D143" s="70" t="s">
        <v>529</v>
      </c>
      <c r="E143" s="72"/>
      <c r="F143" s="72"/>
      <c r="G143" s="72"/>
      <c r="H143" s="72"/>
      <c r="I143" s="72"/>
    </row>
    <row r="144" ht="15.0" customHeight="1">
      <c r="A144" s="78" t="s">
        <v>985</v>
      </c>
      <c r="B144" s="80" t="s">
        <v>590</v>
      </c>
      <c r="C144" s="82" t="s">
        <v>986</v>
      </c>
      <c r="D144" s="75" t="s">
        <v>529</v>
      </c>
      <c r="E144" s="72"/>
      <c r="F144" s="72"/>
      <c r="G144" s="72"/>
      <c r="H144" s="72"/>
      <c r="I144" s="72"/>
    </row>
    <row r="145" ht="15.0" customHeight="1">
      <c r="A145" s="65" t="s">
        <v>987</v>
      </c>
      <c r="B145" s="67" t="s">
        <v>457</v>
      </c>
      <c r="C145" s="69" t="s">
        <v>773</v>
      </c>
      <c r="D145" s="70" t="s">
        <v>529</v>
      </c>
      <c r="E145" s="72"/>
      <c r="F145" s="72"/>
      <c r="G145" s="72"/>
      <c r="H145" s="72"/>
      <c r="I145" s="72"/>
    </row>
    <row r="146" ht="15.0" customHeight="1">
      <c r="A146" s="78" t="s">
        <v>991</v>
      </c>
      <c r="B146" s="80" t="s">
        <v>457</v>
      </c>
      <c r="C146" s="82" t="s">
        <v>992</v>
      </c>
      <c r="D146" s="75" t="s">
        <v>547</v>
      </c>
      <c r="E146" s="72"/>
      <c r="F146" s="72"/>
      <c r="G146" s="72"/>
      <c r="H146" s="72"/>
      <c r="I146" s="72"/>
    </row>
    <row r="147" ht="15.0" customHeight="1">
      <c r="A147" s="65" t="s">
        <v>993</v>
      </c>
      <c r="B147" s="67" t="s">
        <v>457</v>
      </c>
      <c r="C147" s="69" t="s">
        <v>995</v>
      </c>
      <c r="D147" s="70" t="s">
        <v>529</v>
      </c>
      <c r="E147" s="72"/>
      <c r="F147" s="72"/>
      <c r="G147" s="72"/>
      <c r="H147" s="72"/>
      <c r="I147" s="72"/>
    </row>
    <row r="148" ht="15.0" customHeight="1">
      <c r="A148" s="65" t="s">
        <v>653</v>
      </c>
      <c r="B148" s="67" t="s">
        <v>457</v>
      </c>
      <c r="C148" s="69" t="s">
        <v>999</v>
      </c>
      <c r="D148" s="70" t="s">
        <v>529</v>
      </c>
      <c r="E148" s="72"/>
      <c r="F148" s="72"/>
      <c r="G148" s="72"/>
      <c r="H148" s="72"/>
      <c r="I148" s="72"/>
    </row>
    <row r="149" ht="15.0" customHeight="1">
      <c r="A149" s="65" t="s">
        <v>1000</v>
      </c>
      <c r="B149" s="67" t="s">
        <v>457</v>
      </c>
      <c r="C149" s="69" t="s">
        <v>1001</v>
      </c>
      <c r="D149" s="70" t="s">
        <v>529</v>
      </c>
      <c r="E149" s="72"/>
      <c r="F149" s="72"/>
      <c r="G149" s="72"/>
      <c r="H149" s="72"/>
      <c r="I149" s="72"/>
    </row>
    <row r="150" ht="15.0" customHeight="1">
      <c r="A150" s="65" t="s">
        <v>1002</v>
      </c>
      <c r="B150" s="67" t="s">
        <v>590</v>
      </c>
      <c r="C150" s="69" t="s">
        <v>1004</v>
      </c>
      <c r="D150" s="70" t="s">
        <v>529</v>
      </c>
      <c r="E150" s="72"/>
      <c r="F150" s="72"/>
      <c r="G150" s="72"/>
      <c r="H150" s="72"/>
      <c r="I150" s="72"/>
    </row>
    <row r="151" ht="15.0" customHeight="1">
      <c r="A151" s="78" t="s">
        <v>1006</v>
      </c>
      <c r="B151" s="80" t="s">
        <v>590</v>
      </c>
      <c r="C151" s="82" t="s">
        <v>1007</v>
      </c>
      <c r="D151" s="75" t="s">
        <v>529</v>
      </c>
      <c r="E151" s="72"/>
      <c r="F151" s="72"/>
      <c r="G151" s="72"/>
      <c r="H151" s="72"/>
      <c r="I151" s="72"/>
    </row>
    <row r="152" ht="15.0" customHeight="1">
      <c r="A152" s="65" t="s">
        <v>1008</v>
      </c>
      <c r="B152" s="67" t="s">
        <v>457</v>
      </c>
      <c r="C152" s="69" t="s">
        <v>1010</v>
      </c>
      <c r="D152" s="70" t="s">
        <v>529</v>
      </c>
      <c r="E152" s="72"/>
      <c r="F152" s="72"/>
      <c r="G152" s="72"/>
      <c r="H152" s="72"/>
      <c r="I152" s="72"/>
    </row>
    <row r="153" ht="15.0" customHeight="1">
      <c r="A153" s="65" t="s">
        <v>1013</v>
      </c>
      <c r="B153" s="67" t="s">
        <v>532</v>
      </c>
      <c r="C153" s="69" t="s">
        <v>1014</v>
      </c>
      <c r="D153" s="70" t="s">
        <v>529</v>
      </c>
      <c r="E153" s="72"/>
      <c r="F153" s="72"/>
      <c r="G153" s="72"/>
      <c r="H153" s="72"/>
      <c r="I153" s="72"/>
    </row>
    <row r="154" ht="15.0" customHeight="1">
      <c r="A154" s="65" t="s">
        <v>1015</v>
      </c>
      <c r="B154" s="67" t="s">
        <v>457</v>
      </c>
      <c r="C154" s="69" t="s">
        <v>1016</v>
      </c>
      <c r="D154" s="70" t="s">
        <v>529</v>
      </c>
      <c r="E154" s="72"/>
      <c r="F154" s="72"/>
      <c r="G154" s="72"/>
      <c r="H154" s="72"/>
      <c r="I154" s="72"/>
    </row>
    <row r="155" ht="15.0" customHeight="1">
      <c r="A155" s="65" t="s">
        <v>1017</v>
      </c>
      <c r="B155" s="67" t="s">
        <v>457</v>
      </c>
      <c r="C155" s="69" t="s">
        <v>1021</v>
      </c>
      <c r="D155" s="70" t="s">
        <v>529</v>
      </c>
      <c r="E155" s="72"/>
      <c r="F155" s="72"/>
      <c r="G155" s="72"/>
      <c r="H155" s="72"/>
      <c r="I155" s="72"/>
    </row>
    <row r="156" ht="15.0" customHeight="1">
      <c r="A156" s="78" t="s">
        <v>1022</v>
      </c>
      <c r="B156" s="80" t="s">
        <v>457</v>
      </c>
      <c r="C156" s="82" t="s">
        <v>1023</v>
      </c>
      <c r="D156" s="75" t="s">
        <v>529</v>
      </c>
      <c r="E156" s="72"/>
      <c r="F156" s="72"/>
      <c r="G156" s="72"/>
      <c r="H156" s="72"/>
      <c r="I156" s="72"/>
    </row>
    <row r="157" ht="15.0" customHeight="1">
      <c r="A157" s="65" t="s">
        <v>1024</v>
      </c>
      <c r="B157" s="67" t="s">
        <v>457</v>
      </c>
      <c r="C157" s="69" t="s">
        <v>1025</v>
      </c>
      <c r="D157" s="70" t="s">
        <v>529</v>
      </c>
      <c r="E157" s="72"/>
      <c r="F157" s="72"/>
      <c r="G157" s="72"/>
      <c r="H157" s="72"/>
      <c r="I157" s="72"/>
    </row>
    <row r="158" ht="15.0" customHeight="1">
      <c r="A158" s="65" t="s">
        <v>1029</v>
      </c>
      <c r="B158" s="67" t="s">
        <v>457</v>
      </c>
      <c r="C158" s="69" t="s">
        <v>1030</v>
      </c>
      <c r="D158" s="70" t="s">
        <v>529</v>
      </c>
      <c r="E158" s="72"/>
      <c r="F158" s="72"/>
      <c r="G158" s="72"/>
      <c r="H158" s="72"/>
      <c r="I158" s="72"/>
    </row>
    <row r="159" ht="15.0" customHeight="1">
      <c r="A159" s="65" t="s">
        <v>678</v>
      </c>
      <c r="B159" s="67" t="s">
        <v>457</v>
      </c>
      <c r="C159" s="69" t="s">
        <v>1031</v>
      </c>
      <c r="D159" s="70" t="s">
        <v>529</v>
      </c>
      <c r="E159" s="72"/>
      <c r="F159" s="72"/>
      <c r="G159" s="72"/>
      <c r="H159" s="72"/>
      <c r="I159" s="72"/>
    </row>
    <row r="160" ht="15.0" customHeight="1">
      <c r="A160" s="65" t="s">
        <v>1028</v>
      </c>
      <c r="B160" s="67" t="s">
        <v>457</v>
      </c>
      <c r="C160" s="69" t="s">
        <v>1035</v>
      </c>
      <c r="D160" s="70" t="s">
        <v>529</v>
      </c>
      <c r="E160" s="72"/>
      <c r="F160" s="72"/>
      <c r="G160" s="72"/>
      <c r="H160" s="72"/>
      <c r="I160" s="72"/>
    </row>
    <row r="161" ht="15.0" customHeight="1">
      <c r="A161" s="65" t="s">
        <v>842</v>
      </c>
      <c r="B161" s="67" t="s">
        <v>457</v>
      </c>
      <c r="C161" s="69" t="s">
        <v>1036</v>
      </c>
      <c r="D161" s="70" t="s">
        <v>529</v>
      </c>
      <c r="E161" s="72"/>
      <c r="F161" s="72"/>
      <c r="G161" s="72"/>
      <c r="H161" s="72"/>
      <c r="I161" s="72"/>
    </row>
    <row r="162" ht="15.0" customHeight="1">
      <c r="A162" s="65" t="s">
        <v>1037</v>
      </c>
      <c r="B162" s="67" t="s">
        <v>590</v>
      </c>
      <c r="C162" s="82" t="s">
        <v>1039</v>
      </c>
      <c r="D162" s="70" t="s">
        <v>529</v>
      </c>
      <c r="E162" s="72"/>
      <c r="F162" s="72"/>
      <c r="G162" s="72"/>
      <c r="H162" s="72"/>
      <c r="I162" s="72"/>
    </row>
    <row r="163" ht="15.0" customHeight="1">
      <c r="A163" s="65" t="s">
        <v>841</v>
      </c>
      <c r="B163" s="67" t="s">
        <v>457</v>
      </c>
      <c r="C163" s="69" t="s">
        <v>1040</v>
      </c>
      <c r="D163" s="70" t="s">
        <v>547</v>
      </c>
      <c r="E163" s="72"/>
      <c r="F163" s="72"/>
      <c r="G163" s="72"/>
      <c r="H163" s="72"/>
      <c r="I163" s="72"/>
    </row>
    <row r="164" ht="15.0" customHeight="1">
      <c r="A164" s="65" t="s">
        <v>1041</v>
      </c>
      <c r="B164" s="67" t="s">
        <v>457</v>
      </c>
      <c r="C164" s="69" t="s">
        <v>1043</v>
      </c>
      <c r="D164" s="70" t="s">
        <v>547</v>
      </c>
      <c r="E164" s="72"/>
      <c r="F164" s="72"/>
      <c r="G164" s="72"/>
      <c r="H164" s="72"/>
      <c r="I164" s="72"/>
    </row>
    <row r="165" ht="15.0" customHeight="1">
      <c r="A165" s="78" t="s">
        <v>1045</v>
      </c>
      <c r="B165" s="80" t="s">
        <v>457</v>
      </c>
      <c r="C165" s="82" t="s">
        <v>1046</v>
      </c>
      <c r="D165" s="75" t="s">
        <v>529</v>
      </c>
      <c r="E165" s="72"/>
      <c r="F165" s="72"/>
      <c r="G165" s="72"/>
      <c r="H165" s="72"/>
      <c r="I165" s="72"/>
    </row>
    <row r="166" ht="15.0" customHeight="1">
      <c r="A166" s="65" t="s">
        <v>1047</v>
      </c>
      <c r="B166" s="67" t="s">
        <v>457</v>
      </c>
      <c r="C166" s="82" t="s">
        <v>1048</v>
      </c>
      <c r="D166" s="70" t="s">
        <v>529</v>
      </c>
      <c r="E166" s="72"/>
      <c r="F166" s="72"/>
      <c r="G166" s="72"/>
      <c r="H166" s="72"/>
      <c r="I166" s="72"/>
    </row>
    <row r="167" ht="15.0" customHeight="1">
      <c r="A167" s="65" t="s">
        <v>1051</v>
      </c>
      <c r="B167" s="67" t="s">
        <v>457</v>
      </c>
      <c r="C167" s="69" t="s">
        <v>1052</v>
      </c>
      <c r="D167" s="70" t="s">
        <v>529</v>
      </c>
      <c r="E167" s="72"/>
      <c r="F167" s="72"/>
      <c r="G167" s="72"/>
      <c r="H167" s="72"/>
      <c r="I167" s="72"/>
    </row>
    <row r="168" ht="15.0" customHeight="1">
      <c r="A168" s="78" t="s">
        <v>1053</v>
      </c>
      <c r="B168" s="80" t="s">
        <v>457</v>
      </c>
      <c r="C168" s="82" t="s">
        <v>1054</v>
      </c>
      <c r="D168" s="75" t="s">
        <v>529</v>
      </c>
      <c r="E168" s="72"/>
      <c r="F168" s="72"/>
      <c r="G168" s="72"/>
      <c r="H168" s="72"/>
      <c r="I168" s="72"/>
    </row>
    <row r="169" ht="15.0" customHeight="1">
      <c r="A169" s="65" t="s">
        <v>1056</v>
      </c>
      <c r="B169" s="67" t="s">
        <v>457</v>
      </c>
      <c r="C169" s="69" t="s">
        <v>1058</v>
      </c>
      <c r="D169" s="70" t="s">
        <v>529</v>
      </c>
      <c r="E169" s="72"/>
      <c r="F169" s="72"/>
      <c r="G169" s="72"/>
      <c r="H169" s="72"/>
      <c r="I169" s="72"/>
    </row>
    <row r="170" ht="15.0" customHeight="1">
      <c r="A170" s="65" t="s">
        <v>684</v>
      </c>
      <c r="B170" s="67" t="s">
        <v>457</v>
      </c>
      <c r="C170" s="98" t="s">
        <v>1059</v>
      </c>
      <c r="D170" s="70" t="s">
        <v>529</v>
      </c>
      <c r="E170" s="72"/>
      <c r="F170" s="72"/>
      <c r="G170" s="72"/>
      <c r="H170" s="72"/>
      <c r="I170" s="72"/>
    </row>
    <row r="171" ht="15.0" customHeight="1">
      <c r="A171" s="65" t="s">
        <v>885</v>
      </c>
      <c r="B171" s="67" t="s">
        <v>532</v>
      </c>
      <c r="C171" s="82" t="s">
        <v>1062</v>
      </c>
      <c r="D171" s="70" t="s">
        <v>529</v>
      </c>
      <c r="E171" s="72"/>
      <c r="F171" s="72"/>
      <c r="G171" s="72"/>
      <c r="H171" s="72"/>
      <c r="I171" s="72"/>
    </row>
    <row r="172" ht="15.0" customHeight="1">
      <c r="A172" s="65" t="s">
        <v>1064</v>
      </c>
      <c r="B172" s="67" t="s">
        <v>457</v>
      </c>
      <c r="C172" s="69" t="s">
        <v>1067</v>
      </c>
      <c r="D172" s="70" t="s">
        <v>547</v>
      </c>
      <c r="E172" s="72"/>
    </row>
    <row r="173" ht="15.0" customHeight="1">
      <c r="A173" s="65" t="s">
        <v>677</v>
      </c>
      <c r="B173" s="67" t="s">
        <v>457</v>
      </c>
      <c r="C173" s="69" t="s">
        <v>1068</v>
      </c>
      <c r="D173" s="70" t="s">
        <v>547</v>
      </c>
      <c r="E173" s="95" t="s">
        <v>1069</v>
      </c>
    </row>
    <row r="174" ht="15.0" customHeight="1">
      <c r="A174" s="78" t="s">
        <v>1073</v>
      </c>
      <c r="B174" s="80" t="s">
        <v>457</v>
      </c>
      <c r="C174" s="82" t="s">
        <v>1074</v>
      </c>
      <c r="D174" s="75" t="s">
        <v>529</v>
      </c>
      <c r="E174" s="99"/>
      <c r="F174" s="99"/>
      <c r="G174" s="99"/>
      <c r="H174" s="99"/>
      <c r="I174" s="99"/>
    </row>
    <row r="175" ht="15.0" customHeight="1">
      <c r="A175" s="65" t="s">
        <v>1077</v>
      </c>
      <c r="B175" s="67" t="s">
        <v>457</v>
      </c>
      <c r="C175" s="69" t="s">
        <v>1078</v>
      </c>
      <c r="D175" s="70" t="s">
        <v>547</v>
      </c>
      <c r="E175" s="72"/>
      <c r="F175" s="72"/>
      <c r="G175" s="72"/>
      <c r="H175" s="72"/>
      <c r="I175" s="72"/>
    </row>
    <row r="176" ht="15.0" customHeight="1">
      <c r="A176" s="65" t="s">
        <v>1079</v>
      </c>
      <c r="B176" s="67" t="s">
        <v>457</v>
      </c>
      <c r="C176" s="69" t="s">
        <v>1081</v>
      </c>
      <c r="D176" s="70" t="s">
        <v>529</v>
      </c>
      <c r="E176" s="72"/>
      <c r="F176" s="72"/>
      <c r="G176" s="72"/>
      <c r="H176" s="72"/>
      <c r="I176" s="72"/>
    </row>
    <row r="177" ht="15.0" customHeight="1">
      <c r="A177" s="65" t="s">
        <v>1083</v>
      </c>
      <c r="B177" s="67" t="s">
        <v>643</v>
      </c>
      <c r="C177" s="69" t="s">
        <v>1085</v>
      </c>
      <c r="D177" s="70" t="s">
        <v>529</v>
      </c>
      <c r="E177" s="72"/>
      <c r="F177" s="72"/>
      <c r="G177" s="72"/>
      <c r="H177" s="72"/>
      <c r="I177" s="72"/>
    </row>
    <row r="178" ht="15.0" customHeight="1">
      <c r="A178" s="78" t="s">
        <v>850</v>
      </c>
      <c r="B178" s="80" t="s">
        <v>457</v>
      </c>
      <c r="C178" s="82" t="s">
        <v>1086</v>
      </c>
      <c r="D178" s="75" t="s">
        <v>529</v>
      </c>
      <c r="E178" s="72"/>
      <c r="F178" s="72"/>
      <c r="G178" s="72"/>
      <c r="H178" s="72"/>
      <c r="I178" s="72"/>
    </row>
    <row r="179" ht="15.0" customHeight="1">
      <c r="A179" s="65" t="s">
        <v>718</v>
      </c>
      <c r="B179" s="67" t="s">
        <v>457</v>
      </c>
      <c r="C179" s="82" t="s">
        <v>1087</v>
      </c>
      <c r="D179" s="70" t="s">
        <v>529</v>
      </c>
      <c r="E179" s="72"/>
      <c r="F179" s="72"/>
      <c r="G179" s="72"/>
      <c r="H179" s="72"/>
      <c r="I179" s="72"/>
    </row>
    <row r="180" ht="15.0" customHeight="1">
      <c r="A180" s="65" t="s">
        <v>849</v>
      </c>
      <c r="B180" s="67" t="s">
        <v>457</v>
      </c>
      <c r="C180" s="82" t="s">
        <v>1089</v>
      </c>
      <c r="D180" s="70" t="s">
        <v>547</v>
      </c>
      <c r="E180" s="72"/>
      <c r="F180" s="72"/>
      <c r="G180" s="72"/>
      <c r="H180" s="72"/>
      <c r="I180" s="72"/>
    </row>
    <row r="181" ht="15.0" customHeight="1">
      <c r="A181" s="65" t="s">
        <v>934</v>
      </c>
      <c r="B181" s="67" t="s">
        <v>590</v>
      </c>
      <c r="C181" s="82" t="s">
        <v>1090</v>
      </c>
      <c r="D181" s="70" t="s">
        <v>529</v>
      </c>
      <c r="E181" s="72"/>
      <c r="F181" s="72"/>
      <c r="G181" s="72"/>
      <c r="H181" s="72"/>
      <c r="I181" s="72"/>
    </row>
    <row r="182" ht="15.0" customHeight="1">
      <c r="A182" s="65" t="s">
        <v>537</v>
      </c>
      <c r="B182" s="67" t="s">
        <v>457</v>
      </c>
      <c r="C182" s="82" t="s">
        <v>1093</v>
      </c>
      <c r="D182" s="70" t="s">
        <v>529</v>
      </c>
      <c r="E182" s="72"/>
      <c r="F182" s="72"/>
      <c r="G182" s="72"/>
      <c r="H182" s="72"/>
      <c r="I182" s="72"/>
    </row>
    <row r="183" ht="15.0" customHeight="1">
      <c r="A183" s="65" t="s">
        <v>1094</v>
      </c>
      <c r="B183" s="67" t="s">
        <v>457</v>
      </c>
      <c r="C183" s="69" t="s">
        <v>1095</v>
      </c>
      <c r="D183" s="70" t="s">
        <v>547</v>
      </c>
      <c r="E183" s="72"/>
      <c r="F183" s="72"/>
      <c r="G183" s="72"/>
      <c r="H183" s="72"/>
      <c r="I183" s="72"/>
    </row>
    <row r="184" ht="15.0" customHeight="1">
      <c r="A184" s="78" t="s">
        <v>1096</v>
      </c>
      <c r="B184" s="80" t="s">
        <v>457</v>
      </c>
      <c r="C184" s="82" t="s">
        <v>1097</v>
      </c>
      <c r="D184" s="75" t="s">
        <v>529</v>
      </c>
      <c r="E184" s="72"/>
      <c r="F184" s="72"/>
      <c r="G184" s="72"/>
      <c r="H184" s="72"/>
      <c r="I184" s="72"/>
    </row>
    <row r="185" ht="15.0" customHeight="1">
      <c r="A185" s="65" t="s">
        <v>1098</v>
      </c>
      <c r="B185" s="67" t="s">
        <v>457</v>
      </c>
      <c r="C185" s="82" t="s">
        <v>1100</v>
      </c>
      <c r="D185" s="70" t="s">
        <v>547</v>
      </c>
      <c r="E185" s="72"/>
      <c r="F185" s="72"/>
      <c r="G185" s="72"/>
      <c r="H185" s="72"/>
      <c r="I185" s="72"/>
    </row>
    <row r="186" ht="15.0" customHeight="1">
      <c r="A186" s="65" t="s">
        <v>1101</v>
      </c>
      <c r="B186" s="67" t="s">
        <v>457</v>
      </c>
      <c r="C186" s="69" t="s">
        <v>1102</v>
      </c>
      <c r="D186" s="70" t="s">
        <v>529</v>
      </c>
      <c r="E186" s="72"/>
      <c r="F186" s="72"/>
      <c r="G186" s="72"/>
      <c r="H186" s="72"/>
      <c r="I186" s="72"/>
    </row>
    <row r="187" ht="15.0" customHeight="1">
      <c r="A187" s="78" t="s">
        <v>1103</v>
      </c>
      <c r="B187" s="80" t="s">
        <v>457</v>
      </c>
      <c r="C187" s="82" t="s">
        <v>1106</v>
      </c>
      <c r="D187" s="75" t="s">
        <v>529</v>
      </c>
      <c r="E187" s="72"/>
      <c r="F187" s="72"/>
      <c r="G187" s="72"/>
      <c r="H187" s="72"/>
      <c r="I187" s="72"/>
    </row>
    <row r="188" ht="15.0" customHeight="1">
      <c r="A188" s="65" t="s">
        <v>1107</v>
      </c>
      <c r="B188" s="67" t="s">
        <v>457</v>
      </c>
      <c r="C188" s="69" t="s">
        <v>1108</v>
      </c>
      <c r="D188" s="70" t="s">
        <v>529</v>
      </c>
      <c r="E188" s="72"/>
      <c r="F188" s="72"/>
      <c r="G188" s="72"/>
      <c r="H188" s="72"/>
      <c r="I188" s="72"/>
    </row>
    <row r="189" ht="15.0" customHeight="1">
      <c r="A189" s="78" t="s">
        <v>1109</v>
      </c>
      <c r="B189" s="80" t="s">
        <v>457</v>
      </c>
      <c r="C189" s="82" t="s">
        <v>1110</v>
      </c>
      <c r="D189" s="75" t="s">
        <v>529</v>
      </c>
      <c r="E189" s="72"/>
      <c r="F189" s="72"/>
      <c r="G189" s="72"/>
      <c r="H189" s="72"/>
      <c r="I189" s="72"/>
    </row>
    <row r="190" ht="15.0" customHeight="1">
      <c r="A190" s="65" t="s">
        <v>1112</v>
      </c>
      <c r="B190" s="67" t="s">
        <v>457</v>
      </c>
      <c r="C190" s="69" t="s">
        <v>1114</v>
      </c>
      <c r="D190" s="70" t="s">
        <v>529</v>
      </c>
      <c r="E190" s="72"/>
      <c r="F190" s="72"/>
      <c r="G190" s="72"/>
      <c r="H190" s="72"/>
      <c r="I190" s="72"/>
    </row>
    <row r="191" ht="15.0" customHeight="1">
      <c r="A191" s="65" t="s">
        <v>816</v>
      </c>
      <c r="B191" s="67" t="s">
        <v>457</v>
      </c>
      <c r="C191" s="69" t="s">
        <v>1115</v>
      </c>
      <c r="D191" s="70" t="s">
        <v>529</v>
      </c>
      <c r="E191" s="72"/>
      <c r="F191" s="72"/>
      <c r="G191" s="72"/>
      <c r="H191" s="72"/>
      <c r="I191" s="72"/>
    </row>
    <row r="192" ht="15.0" customHeight="1">
      <c r="A192" s="65" t="s">
        <v>1117</v>
      </c>
      <c r="B192" s="67" t="s">
        <v>457</v>
      </c>
      <c r="C192" s="69" t="s">
        <v>1120</v>
      </c>
      <c r="D192" s="70" t="s">
        <v>547</v>
      </c>
      <c r="E192" s="72"/>
      <c r="F192" s="72"/>
      <c r="G192" s="72"/>
      <c r="H192" s="72"/>
      <c r="I192" s="72"/>
    </row>
    <row r="193" ht="15.0" customHeight="1">
      <c r="A193" s="78" t="s">
        <v>1123</v>
      </c>
      <c r="B193" s="80" t="s">
        <v>457</v>
      </c>
      <c r="C193" s="82" t="s">
        <v>1124</v>
      </c>
      <c r="D193" s="75" t="s">
        <v>529</v>
      </c>
      <c r="E193" s="72"/>
      <c r="F193" s="72"/>
      <c r="G193" s="72"/>
      <c r="H193" s="72"/>
      <c r="I193" s="72"/>
    </row>
    <row r="194" ht="15.0" customHeight="1">
      <c r="A194" s="65" t="s">
        <v>984</v>
      </c>
      <c r="B194" s="67" t="s">
        <v>457</v>
      </c>
      <c r="C194" s="69" t="s">
        <v>1125</v>
      </c>
      <c r="D194" s="70" t="s">
        <v>529</v>
      </c>
      <c r="E194" s="72"/>
      <c r="F194" s="72"/>
      <c r="G194" s="72"/>
      <c r="H194" s="72"/>
      <c r="I194" s="72"/>
    </row>
    <row r="195" ht="15.0" customHeight="1">
      <c r="A195" s="65" t="s">
        <v>1128</v>
      </c>
      <c r="B195" s="67" t="s">
        <v>457</v>
      </c>
      <c r="C195" s="69" t="s">
        <v>1130</v>
      </c>
      <c r="D195" s="70" t="s">
        <v>547</v>
      </c>
      <c r="E195" s="72"/>
      <c r="F195" s="72"/>
      <c r="G195" s="72"/>
      <c r="H195" s="72"/>
      <c r="I195" s="72"/>
    </row>
    <row r="196" ht="15.0" customHeight="1">
      <c r="A196" s="65" t="s">
        <v>1131</v>
      </c>
      <c r="B196" s="67" t="s">
        <v>457</v>
      </c>
      <c r="C196" s="82" t="s">
        <v>1134</v>
      </c>
      <c r="D196" s="70" t="s">
        <v>547</v>
      </c>
      <c r="E196" s="72"/>
      <c r="F196" s="72"/>
      <c r="G196" s="72"/>
      <c r="H196" s="72"/>
      <c r="I196" s="72"/>
    </row>
    <row r="197" ht="15.0" customHeight="1">
      <c r="A197" s="65" t="s">
        <v>1135</v>
      </c>
      <c r="B197" s="67" t="s">
        <v>457</v>
      </c>
      <c r="C197" s="82" t="s">
        <v>1137</v>
      </c>
      <c r="D197" s="70" t="s">
        <v>529</v>
      </c>
      <c r="E197" s="72"/>
      <c r="F197" s="72"/>
      <c r="G197" s="72"/>
      <c r="H197" s="72"/>
      <c r="I197" s="72"/>
    </row>
    <row r="198" ht="15.0" customHeight="1">
      <c r="A198" s="65" t="s">
        <v>1139</v>
      </c>
      <c r="B198" s="67" t="s">
        <v>457</v>
      </c>
      <c r="C198" s="69" t="s">
        <v>1140</v>
      </c>
      <c r="D198" s="70" t="s">
        <v>547</v>
      </c>
      <c r="E198" s="72"/>
      <c r="F198" s="72"/>
      <c r="G198" s="72"/>
      <c r="H198" s="72"/>
      <c r="I198" s="72"/>
    </row>
    <row r="199" ht="15.0" customHeight="1">
      <c r="A199" s="65" t="s">
        <v>1141</v>
      </c>
      <c r="B199" s="67" t="s">
        <v>457</v>
      </c>
      <c r="C199" s="69" t="s">
        <v>1142</v>
      </c>
      <c r="D199" s="70" t="s">
        <v>547</v>
      </c>
      <c r="E199" s="72"/>
      <c r="F199" s="72"/>
      <c r="G199" s="72"/>
      <c r="H199" s="72"/>
      <c r="I199" s="72"/>
    </row>
    <row r="200" ht="15.0" customHeight="1">
      <c r="A200" s="65" t="s">
        <v>1143</v>
      </c>
      <c r="B200" s="67" t="s">
        <v>457</v>
      </c>
      <c r="C200" s="69" t="s">
        <v>1145</v>
      </c>
      <c r="D200" s="70" t="s">
        <v>529</v>
      </c>
      <c r="E200" s="72"/>
      <c r="F200" s="72"/>
      <c r="G200" s="72"/>
      <c r="H200" s="72"/>
      <c r="I200" s="72"/>
    </row>
    <row r="201" ht="15.0" customHeight="1">
      <c r="A201" s="78" t="s">
        <v>835</v>
      </c>
      <c r="B201" s="80" t="s">
        <v>457</v>
      </c>
      <c r="C201" s="82" t="s">
        <v>1148</v>
      </c>
      <c r="D201" s="75" t="s">
        <v>529</v>
      </c>
      <c r="E201" s="72"/>
      <c r="F201" s="72"/>
      <c r="G201" s="72"/>
      <c r="H201" s="72"/>
      <c r="I201" s="72"/>
    </row>
    <row r="202" ht="15.0" customHeight="1">
      <c r="A202" s="65" t="s">
        <v>716</v>
      </c>
      <c r="B202" s="67" t="s">
        <v>457</v>
      </c>
      <c r="C202" s="82" t="s">
        <v>1149</v>
      </c>
      <c r="D202" s="70" t="s">
        <v>529</v>
      </c>
      <c r="E202" s="72"/>
      <c r="F202" s="72"/>
      <c r="G202" s="72"/>
      <c r="H202" s="72"/>
      <c r="I202" s="72"/>
    </row>
    <row r="203" ht="15.0" customHeight="1">
      <c r="A203" s="65" t="s">
        <v>1150</v>
      </c>
      <c r="B203" s="67" t="s">
        <v>457</v>
      </c>
      <c r="C203" s="69" t="s">
        <v>1151</v>
      </c>
      <c r="D203" s="70" t="s">
        <v>547</v>
      </c>
      <c r="E203" s="72"/>
      <c r="F203" s="72"/>
      <c r="G203" s="72"/>
      <c r="H203" s="72"/>
      <c r="I203" s="72"/>
    </row>
    <row r="204" ht="15.0" customHeight="1">
      <c r="A204" s="65" t="s">
        <v>1072</v>
      </c>
      <c r="B204" s="67" t="s">
        <v>457</v>
      </c>
      <c r="C204" s="69" t="s">
        <v>1154</v>
      </c>
      <c r="D204" s="70" t="s">
        <v>529</v>
      </c>
      <c r="E204" s="72"/>
      <c r="F204" s="72"/>
      <c r="G204" s="72"/>
      <c r="H204" s="72"/>
      <c r="I204" s="72"/>
    </row>
    <row r="205" ht="15.0" customHeight="1">
      <c r="A205" s="65" t="s">
        <v>1156</v>
      </c>
      <c r="B205" s="67" t="s">
        <v>457</v>
      </c>
      <c r="C205" s="69" t="s">
        <v>1158</v>
      </c>
      <c r="D205" s="70" t="s">
        <v>529</v>
      </c>
      <c r="E205" s="72"/>
      <c r="F205" s="72"/>
      <c r="G205" s="72"/>
      <c r="H205" s="72"/>
      <c r="I205" s="72"/>
    </row>
    <row r="206" ht="15.0" customHeight="1">
      <c r="A206" s="65" t="s">
        <v>1159</v>
      </c>
      <c r="B206" s="67" t="s">
        <v>532</v>
      </c>
      <c r="C206" s="69" t="s">
        <v>1160</v>
      </c>
      <c r="D206" s="70" t="s">
        <v>529</v>
      </c>
      <c r="E206" s="72"/>
      <c r="F206" s="72"/>
      <c r="G206" s="72"/>
      <c r="H206" s="72"/>
      <c r="I206" s="72"/>
    </row>
    <row r="207" ht="15.0" customHeight="1">
      <c r="A207" s="65" t="s">
        <v>1161</v>
      </c>
      <c r="B207" s="67" t="s">
        <v>457</v>
      </c>
      <c r="C207" s="69" t="s">
        <v>1162</v>
      </c>
      <c r="D207" s="70" t="s">
        <v>547</v>
      </c>
      <c r="E207" s="72"/>
      <c r="F207" s="72"/>
      <c r="G207" s="72"/>
      <c r="H207" s="72"/>
      <c r="I207" s="72"/>
    </row>
    <row r="208" ht="15.0" customHeight="1">
      <c r="A208" s="78" t="s">
        <v>1164</v>
      </c>
      <c r="B208" s="80" t="s">
        <v>457</v>
      </c>
      <c r="C208" s="82" t="s">
        <v>1166</v>
      </c>
      <c r="D208" s="75" t="s">
        <v>529</v>
      </c>
      <c r="E208" s="72"/>
      <c r="F208" s="72"/>
      <c r="G208" s="72"/>
      <c r="H208" s="72"/>
      <c r="I208" s="72"/>
    </row>
    <row r="209" ht="15.0" customHeight="1">
      <c r="A209" s="65" t="s">
        <v>1167</v>
      </c>
      <c r="B209" s="67" t="s">
        <v>457</v>
      </c>
      <c r="C209" s="69" t="s">
        <v>1168</v>
      </c>
      <c r="D209" s="70" t="s">
        <v>529</v>
      </c>
      <c r="E209" s="72"/>
      <c r="F209" s="72"/>
      <c r="G209" s="72"/>
      <c r="H209" s="72"/>
      <c r="I209" s="72"/>
    </row>
    <row r="210" ht="15.0" customHeight="1">
      <c r="A210" s="65" t="s">
        <v>1169</v>
      </c>
      <c r="B210" s="67" t="s">
        <v>457</v>
      </c>
      <c r="C210" s="69" t="s">
        <v>1171</v>
      </c>
      <c r="D210" s="70" t="s">
        <v>547</v>
      </c>
      <c r="E210" s="72"/>
      <c r="F210" s="72"/>
      <c r="G210" s="72"/>
      <c r="H210" s="72"/>
      <c r="I210" s="72"/>
    </row>
    <row r="211" ht="15.0" customHeight="1">
      <c r="A211" s="65" t="s">
        <v>1172</v>
      </c>
      <c r="B211" s="67" t="s">
        <v>457</v>
      </c>
      <c r="C211" s="69" t="s">
        <v>1173</v>
      </c>
      <c r="D211" s="70" t="s">
        <v>529</v>
      </c>
      <c r="E211" s="72"/>
      <c r="F211" s="72"/>
      <c r="G211" s="72"/>
      <c r="H211" s="72"/>
      <c r="I211" s="72"/>
    </row>
    <row r="212" ht="15.0" customHeight="1">
      <c r="A212" s="65" t="s">
        <v>763</v>
      </c>
      <c r="B212" s="67" t="s">
        <v>457</v>
      </c>
      <c r="C212" s="69" t="s">
        <v>1174</v>
      </c>
      <c r="D212" s="70" t="s">
        <v>547</v>
      </c>
      <c r="E212" s="72"/>
      <c r="F212" s="72"/>
      <c r="G212" s="72"/>
      <c r="H212" s="72"/>
      <c r="I212" s="72"/>
    </row>
    <row r="213" ht="15.0" customHeight="1">
      <c r="A213" s="65" t="s">
        <v>692</v>
      </c>
      <c r="B213" s="67" t="s">
        <v>457</v>
      </c>
      <c r="C213" s="69" t="s">
        <v>1177</v>
      </c>
      <c r="D213" s="70" t="s">
        <v>529</v>
      </c>
      <c r="E213" s="72"/>
      <c r="F213" s="72"/>
      <c r="G213" s="72"/>
      <c r="H213" s="72"/>
      <c r="I213" s="72"/>
    </row>
    <row r="214" ht="15.0" customHeight="1">
      <c r="A214" s="65" t="s">
        <v>652</v>
      </c>
      <c r="B214" s="67" t="s">
        <v>457</v>
      </c>
      <c r="C214" s="82" t="s">
        <v>1178</v>
      </c>
      <c r="D214" s="70" t="s">
        <v>529</v>
      </c>
      <c r="E214" s="72"/>
      <c r="F214" s="72"/>
      <c r="G214" s="72"/>
      <c r="H214" s="72"/>
      <c r="I214" s="72"/>
    </row>
    <row r="215" ht="15.0" customHeight="1">
      <c r="A215" s="65" t="s">
        <v>1179</v>
      </c>
      <c r="B215" s="67" t="s">
        <v>457</v>
      </c>
      <c r="C215" s="69" t="s">
        <v>1180</v>
      </c>
      <c r="D215" s="70" t="s">
        <v>529</v>
      </c>
      <c r="E215" s="72"/>
      <c r="F215" s="72"/>
      <c r="G215" s="72"/>
      <c r="H215" s="72"/>
      <c r="I215" s="72"/>
    </row>
    <row r="216" ht="15.0" customHeight="1">
      <c r="A216" s="65" t="s">
        <v>1181</v>
      </c>
      <c r="B216" s="67" t="s">
        <v>457</v>
      </c>
      <c r="C216" s="82" t="s">
        <v>1183</v>
      </c>
      <c r="D216" s="70" t="s">
        <v>529</v>
      </c>
      <c r="E216" s="72"/>
      <c r="F216" s="72"/>
      <c r="G216" s="72"/>
      <c r="H216" s="72"/>
      <c r="I216" s="72"/>
    </row>
    <row r="217" ht="15.0" customHeight="1">
      <c r="A217" s="65" t="s">
        <v>1184</v>
      </c>
      <c r="B217" s="67" t="s">
        <v>590</v>
      </c>
      <c r="C217" s="69" t="s">
        <v>1186</v>
      </c>
      <c r="D217" s="70" t="s">
        <v>529</v>
      </c>
      <c r="E217" s="72"/>
      <c r="F217" s="72"/>
      <c r="G217" s="72"/>
      <c r="H217" s="72"/>
      <c r="I217" s="72"/>
    </row>
    <row r="218" ht="15.0" customHeight="1">
      <c r="A218" s="78" t="s">
        <v>1187</v>
      </c>
      <c r="B218" s="80" t="s">
        <v>457</v>
      </c>
      <c r="C218" s="82" t="s">
        <v>1188</v>
      </c>
      <c r="D218" s="75" t="s">
        <v>529</v>
      </c>
      <c r="E218" s="72"/>
      <c r="F218" s="72"/>
      <c r="G218" s="72"/>
      <c r="H218" s="72"/>
      <c r="I218" s="72"/>
    </row>
    <row r="219" ht="15.0" customHeight="1">
      <c r="A219" s="65" t="s">
        <v>1189</v>
      </c>
      <c r="B219" s="67" t="s">
        <v>643</v>
      </c>
      <c r="C219" s="69" t="s">
        <v>1193</v>
      </c>
      <c r="D219" s="70" t="s">
        <v>529</v>
      </c>
      <c r="E219" s="72"/>
      <c r="F219" s="72"/>
      <c r="G219" s="72"/>
      <c r="H219" s="72"/>
      <c r="I219" s="72"/>
    </row>
    <row r="220" ht="15.0" customHeight="1">
      <c r="A220" s="65" t="s">
        <v>1196</v>
      </c>
      <c r="B220" s="67" t="s">
        <v>457</v>
      </c>
      <c r="C220" s="69" t="s">
        <v>1197</v>
      </c>
      <c r="D220" s="70" t="s">
        <v>529</v>
      </c>
      <c r="E220" s="72"/>
      <c r="F220" s="72"/>
      <c r="G220" s="72"/>
      <c r="H220" s="72"/>
      <c r="I220" s="72"/>
    </row>
    <row r="221" ht="15.0" customHeight="1">
      <c r="A221" s="65" t="s">
        <v>919</v>
      </c>
      <c r="B221" s="67" t="s">
        <v>457</v>
      </c>
      <c r="C221" s="69" t="s">
        <v>1198</v>
      </c>
      <c r="D221" s="70" t="s">
        <v>547</v>
      </c>
      <c r="E221" s="72"/>
      <c r="F221" s="72"/>
      <c r="G221" s="72"/>
      <c r="H221" s="72"/>
      <c r="I221" s="72"/>
    </row>
    <row r="222" ht="15.0" customHeight="1">
      <c r="A222" s="65" t="s">
        <v>1199</v>
      </c>
      <c r="B222" s="67" t="s">
        <v>457</v>
      </c>
      <c r="C222" s="69" t="s">
        <v>1201</v>
      </c>
      <c r="D222" s="70" t="s">
        <v>529</v>
      </c>
      <c r="E222" s="72"/>
      <c r="F222" s="72"/>
      <c r="G222" s="72"/>
      <c r="H222" s="72"/>
      <c r="I222" s="72"/>
    </row>
    <row r="223" ht="15.0" customHeight="1">
      <c r="A223" s="65" t="s">
        <v>799</v>
      </c>
      <c r="B223" s="67" t="s">
        <v>457</v>
      </c>
      <c r="C223" s="69" t="s">
        <v>1202</v>
      </c>
      <c r="D223" s="70" t="s">
        <v>529</v>
      </c>
      <c r="E223" s="72"/>
      <c r="F223" s="72"/>
      <c r="G223" s="72"/>
      <c r="H223" s="72"/>
      <c r="I223" s="72"/>
    </row>
    <row r="224" ht="15.0" customHeight="1">
      <c r="A224" s="65" t="s">
        <v>1204</v>
      </c>
      <c r="B224" s="67" t="s">
        <v>457</v>
      </c>
      <c r="C224" s="69" t="s">
        <v>1207</v>
      </c>
      <c r="D224" s="70" t="s">
        <v>529</v>
      </c>
      <c r="E224" s="72"/>
      <c r="F224" s="72"/>
      <c r="G224" s="72"/>
      <c r="H224" s="72"/>
      <c r="I224" s="72"/>
    </row>
    <row r="225" ht="15.0" customHeight="1">
      <c r="A225" s="65" t="s">
        <v>1208</v>
      </c>
      <c r="B225" s="67" t="s">
        <v>457</v>
      </c>
      <c r="C225" s="69" t="s">
        <v>1209</v>
      </c>
      <c r="D225" s="70" t="s">
        <v>547</v>
      </c>
      <c r="E225" s="72"/>
      <c r="F225" s="72"/>
      <c r="G225" s="72"/>
      <c r="H225" s="72"/>
      <c r="I225" s="72"/>
    </row>
    <row r="226" ht="15.0" customHeight="1">
      <c r="A226" s="65" t="s">
        <v>1210</v>
      </c>
      <c r="B226" s="67" t="s">
        <v>457</v>
      </c>
      <c r="C226" s="69" t="s">
        <v>1211</v>
      </c>
      <c r="D226" s="70" t="s">
        <v>547</v>
      </c>
      <c r="E226" s="72"/>
      <c r="F226" s="72"/>
      <c r="G226" s="72"/>
      <c r="H226" s="72"/>
      <c r="I226" s="72"/>
    </row>
    <row r="227" ht="15.0" customHeight="1">
      <c r="A227" s="65" t="s">
        <v>1213</v>
      </c>
      <c r="B227" s="67" t="s">
        <v>457</v>
      </c>
      <c r="C227" s="69" t="s">
        <v>1214</v>
      </c>
      <c r="D227" s="70" t="s">
        <v>547</v>
      </c>
      <c r="E227" s="72"/>
      <c r="F227" s="72"/>
      <c r="G227" s="72"/>
      <c r="H227" s="72"/>
      <c r="I227" s="72"/>
    </row>
    <row r="228" ht="15.0" customHeight="1">
      <c r="A228" s="78" t="s">
        <v>1215</v>
      </c>
      <c r="B228" s="80" t="s">
        <v>457</v>
      </c>
      <c r="C228" s="82" t="s">
        <v>1219</v>
      </c>
      <c r="D228" s="75" t="s">
        <v>547</v>
      </c>
      <c r="E228" s="72"/>
      <c r="F228" s="72"/>
      <c r="G228" s="72"/>
      <c r="H228" s="72"/>
      <c r="I228" s="72"/>
    </row>
    <row r="229" ht="15.0" customHeight="1">
      <c r="A229" s="78" t="s">
        <v>1220</v>
      </c>
      <c r="B229" s="80" t="s">
        <v>457</v>
      </c>
      <c r="C229" s="82" t="s">
        <v>1221</v>
      </c>
      <c r="D229" s="75" t="s">
        <v>529</v>
      </c>
      <c r="E229" s="72"/>
      <c r="F229" s="72"/>
      <c r="G229" s="72"/>
      <c r="H229" s="72"/>
      <c r="I229" s="72"/>
    </row>
    <row r="230" ht="15.0" customHeight="1">
      <c r="A230" s="65" t="s">
        <v>1222</v>
      </c>
      <c r="B230" s="67" t="s">
        <v>457</v>
      </c>
      <c r="C230" s="69" t="s">
        <v>1223</v>
      </c>
      <c r="D230" s="70" t="s">
        <v>547</v>
      </c>
      <c r="E230" s="72"/>
      <c r="F230" s="72"/>
      <c r="G230" s="72"/>
      <c r="H230" s="72"/>
      <c r="I230" s="72"/>
    </row>
    <row r="231" ht="15.0" customHeight="1">
      <c r="A231" s="65" t="s">
        <v>1224</v>
      </c>
      <c r="B231" s="67" t="s">
        <v>532</v>
      </c>
      <c r="C231" s="82" t="s">
        <v>1226</v>
      </c>
      <c r="D231" s="70" t="s">
        <v>529</v>
      </c>
      <c r="E231" s="72"/>
      <c r="F231" s="72"/>
      <c r="G231" s="72"/>
      <c r="H231" s="72"/>
      <c r="I231" s="72"/>
    </row>
    <row r="232" ht="15.0" customHeight="1">
      <c r="A232" s="65" t="s">
        <v>1227</v>
      </c>
      <c r="B232" s="67" t="s">
        <v>457</v>
      </c>
      <c r="C232" s="69" t="s">
        <v>1228</v>
      </c>
      <c r="D232" s="70" t="s">
        <v>547</v>
      </c>
      <c r="E232" s="72"/>
      <c r="F232" s="72"/>
      <c r="G232" s="72"/>
      <c r="H232" s="72"/>
      <c r="I232" s="72"/>
    </row>
    <row r="233" ht="15.0" customHeight="1">
      <c r="A233" s="78" t="s">
        <v>1229</v>
      </c>
      <c r="B233" s="80" t="s">
        <v>457</v>
      </c>
      <c r="C233" s="82" t="s">
        <v>1231</v>
      </c>
      <c r="D233" s="75" t="s">
        <v>529</v>
      </c>
      <c r="E233" s="72"/>
      <c r="F233" s="72"/>
      <c r="G233" s="72"/>
      <c r="H233" s="72"/>
      <c r="I233" s="72"/>
    </row>
    <row r="234" ht="15.0" customHeight="1">
      <c r="A234" s="65" t="s">
        <v>1232</v>
      </c>
      <c r="B234" s="67" t="s">
        <v>457</v>
      </c>
      <c r="C234" s="69" t="s">
        <v>1233</v>
      </c>
      <c r="D234" s="70" t="s">
        <v>547</v>
      </c>
      <c r="E234" s="72"/>
      <c r="F234" s="72"/>
      <c r="G234" s="72"/>
      <c r="H234" s="72"/>
      <c r="I234" s="72"/>
    </row>
    <row r="235" ht="15.0" customHeight="1">
      <c r="A235" s="65" t="s">
        <v>1020</v>
      </c>
      <c r="B235" s="67" t="s">
        <v>457</v>
      </c>
      <c r="C235" s="69" t="s">
        <v>1234</v>
      </c>
      <c r="D235" s="70" t="s">
        <v>547</v>
      </c>
      <c r="E235" s="72"/>
      <c r="F235" s="72"/>
      <c r="G235" s="72"/>
      <c r="H235" s="72"/>
      <c r="I235" s="72"/>
    </row>
    <row r="236" ht="15.0" customHeight="1">
      <c r="A236" s="65" t="s">
        <v>1235</v>
      </c>
      <c r="B236" s="67" t="s">
        <v>532</v>
      </c>
      <c r="C236" s="82" t="s">
        <v>1237</v>
      </c>
      <c r="D236" s="70" t="s">
        <v>529</v>
      </c>
      <c r="E236" s="72"/>
      <c r="F236" s="72"/>
      <c r="G236" s="72"/>
      <c r="H236" s="72"/>
      <c r="I236" s="72"/>
    </row>
  </sheetData>
  <mergeCells count="5">
    <mergeCell ref="E74:I74"/>
    <mergeCell ref="E97:I97"/>
    <mergeCell ref="E172:I172"/>
    <mergeCell ref="E173:I173"/>
    <mergeCell ref="E1:I1"/>
  </mergeCells>
  <hyperlinks>
    <hyperlink r:id="rId1" location="gid=0" ref="E74"/>
    <hyperlink r:id="rId2" location="gid=0" ref="E97"/>
    <hyperlink r:id="rId3" ref="E17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2.75"/>
  <cols>
    <col customWidth="1" min="1" max="1" width="17.29"/>
    <col customWidth="1" min="2" max="2" width="156.14"/>
  </cols>
  <sheetData>
    <row r="1">
      <c r="A1" s="81" t="s">
        <v>548</v>
      </c>
      <c r="B1" s="83" t="s">
        <v>559</v>
      </c>
    </row>
    <row r="2">
      <c r="A2" s="81" t="s">
        <v>566</v>
      </c>
      <c r="B2" s="85" t="s">
        <v>568</v>
      </c>
    </row>
    <row r="3">
      <c r="A3" s="81" t="s">
        <v>577</v>
      </c>
      <c r="B3" s="83" t="s">
        <v>578</v>
      </c>
    </row>
    <row r="4">
      <c r="A4" s="81" t="s">
        <v>580</v>
      </c>
      <c r="B4" s="83" t="s">
        <v>581</v>
      </c>
    </row>
    <row r="5">
      <c r="A5" s="81" t="s">
        <v>582</v>
      </c>
      <c r="B5" s="83" t="s">
        <v>584</v>
      </c>
    </row>
    <row r="6">
      <c r="A6" s="81" t="s">
        <v>585</v>
      </c>
      <c r="B6" s="83" t="s">
        <v>586</v>
      </c>
    </row>
    <row r="7">
      <c r="A7" s="81" t="s">
        <v>535</v>
      </c>
      <c r="B7" s="83" t="s">
        <v>589</v>
      </c>
    </row>
    <row r="8">
      <c r="A8" s="81" t="s">
        <v>591</v>
      </c>
      <c r="B8" s="83" t="s">
        <v>597</v>
      </c>
    </row>
    <row r="9">
      <c r="A9" s="81" t="s">
        <v>598</v>
      </c>
      <c r="B9" s="85" t="s">
        <v>600</v>
      </c>
    </row>
    <row r="10">
      <c r="A10" s="81" t="s">
        <v>601</v>
      </c>
      <c r="B10" s="85" t="s">
        <v>605</v>
      </c>
    </row>
    <row r="11">
      <c r="A11" s="81" t="s">
        <v>606</v>
      </c>
      <c r="B11" s="83" t="s">
        <v>608</v>
      </c>
    </row>
    <row r="12">
      <c r="A12" s="81" t="s">
        <v>610</v>
      </c>
      <c r="B12" s="83" t="s">
        <v>612</v>
      </c>
    </row>
    <row r="13">
      <c r="A13" s="81" t="s">
        <v>613</v>
      </c>
      <c r="B13" s="83" t="s">
        <v>615</v>
      </c>
    </row>
    <row r="14">
      <c r="A14" s="81" t="s">
        <v>616</v>
      </c>
      <c r="B14" s="83" t="s">
        <v>618</v>
      </c>
    </row>
    <row r="15">
      <c r="A15" s="81" t="s">
        <v>620</v>
      </c>
      <c r="B15" s="83" t="s">
        <v>621</v>
      </c>
    </row>
    <row r="16">
      <c r="A16" s="81" t="s">
        <v>623</v>
      </c>
      <c r="B16" s="85" t="s">
        <v>624</v>
      </c>
    </row>
    <row r="17">
      <c r="A17" s="81" t="s">
        <v>626</v>
      </c>
      <c r="B17" s="83" t="s">
        <v>627</v>
      </c>
    </row>
    <row r="18">
      <c r="A18" s="81" t="s">
        <v>629</v>
      </c>
      <c r="B18" s="83" t="s">
        <v>630</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43"/>
    <col customWidth="1" min="2" max="2" width="8.86"/>
    <col customWidth="1" min="3" max="3" width="9.14"/>
    <col customWidth="1" min="4" max="7" width="8.86"/>
    <col customWidth="1" min="8" max="8" width="18.14"/>
    <col customWidth="1" min="9" max="9" width="8.86"/>
    <col customWidth="1" min="10" max="10" width="9.71"/>
    <col customWidth="1" min="11" max="12" width="8.86"/>
    <col customWidth="1" min="13" max="13" width="14.0"/>
    <col customWidth="1" min="14" max="14" width="7.57"/>
    <col customWidth="1" min="15" max="15" width="10.57"/>
    <col customWidth="1" min="16" max="16" width="8.86"/>
    <col customWidth="1" min="17" max="17" width="12.57"/>
    <col customWidth="1" min="18" max="18" width="8.86"/>
    <col customWidth="1" min="19" max="19" width="10.0"/>
    <col customWidth="1" min="20" max="20" width="36.71"/>
    <col customWidth="1" min="21" max="21" width="10.0"/>
  </cols>
  <sheetData>
    <row r="1" ht="14.25" customHeight="1">
      <c r="A1" s="121" t="s">
        <v>139</v>
      </c>
      <c r="B1" s="122" t="s">
        <v>1750</v>
      </c>
      <c r="C1" s="122" t="s">
        <v>1755</v>
      </c>
      <c r="D1" s="122" t="s">
        <v>1756</v>
      </c>
      <c r="G1" s="122" t="s">
        <v>1762</v>
      </c>
      <c r="I1" s="123" t="s">
        <v>1765</v>
      </c>
      <c r="J1" s="122" t="s">
        <v>1770</v>
      </c>
      <c r="K1" s="123" t="s">
        <v>1771</v>
      </c>
      <c r="L1" s="122" t="s">
        <v>1773</v>
      </c>
      <c r="M1" s="122" t="s">
        <v>1775</v>
      </c>
      <c r="N1" s="124" t="s">
        <v>1777</v>
      </c>
      <c r="O1" s="125" t="s">
        <v>1782</v>
      </c>
      <c r="P1" s="125" t="s">
        <v>1785</v>
      </c>
      <c r="Q1" s="124" t="s">
        <v>1786</v>
      </c>
      <c r="R1" s="126" t="s">
        <v>122</v>
      </c>
    </row>
    <row r="2" ht="14.25" customHeight="1">
      <c r="A2" s="127" t="s">
        <v>1793</v>
      </c>
      <c r="B2" s="128" t="s">
        <v>601</v>
      </c>
      <c r="C2" s="129" t="s">
        <v>1807</v>
      </c>
      <c r="D2" s="128" t="s">
        <v>1811</v>
      </c>
      <c r="G2" s="129" t="s">
        <v>1813</v>
      </c>
      <c r="I2" s="130">
        <v>1.0</v>
      </c>
      <c r="J2" s="129" t="s">
        <v>1820</v>
      </c>
      <c r="K2" s="130" t="s">
        <v>1821</v>
      </c>
      <c r="L2" s="129" t="s">
        <v>529</v>
      </c>
      <c r="M2" s="128" t="s">
        <v>1822</v>
      </c>
      <c r="N2" s="131">
        <v>10.0</v>
      </c>
      <c r="O2" s="128" t="s">
        <v>1826</v>
      </c>
      <c r="P2" s="131" t="s">
        <v>529</v>
      </c>
      <c r="Q2" s="128" t="s">
        <v>529</v>
      </c>
      <c r="R2" s="132">
        <f t="shared" ref="R2:R25" si="1">IF(COUNTA($A$1:A2)&gt;COUNTA($A$1:A1),COUNTA($A$2:A2),"")</f>
        <v>1</v>
      </c>
      <c r="T2" s="8" t="s">
        <v>1857</v>
      </c>
    </row>
    <row r="3" ht="14.25" customHeight="1">
      <c r="B3" s="133" t="s">
        <v>1858</v>
      </c>
      <c r="R3" s="132" t="str">
        <f t="shared" si="1"/>
        <v/>
      </c>
      <c r="T3" s="8" t="s">
        <v>1873</v>
      </c>
    </row>
    <row r="4" ht="14.25" customHeight="1">
      <c r="A4" s="134" t="s">
        <v>1874</v>
      </c>
      <c r="B4" s="135" t="s">
        <v>623</v>
      </c>
      <c r="C4" s="131" t="s">
        <v>1892</v>
      </c>
      <c r="D4" s="135" t="s">
        <v>1811</v>
      </c>
      <c r="G4" s="131">
        <v>4.0</v>
      </c>
      <c r="I4" s="136">
        <v>1.0</v>
      </c>
      <c r="J4" s="131">
        <v>4.0</v>
      </c>
      <c r="K4" s="135" t="s">
        <v>1821</v>
      </c>
      <c r="L4" s="131" t="s">
        <v>547</v>
      </c>
      <c r="M4" s="135">
        <v>1.0</v>
      </c>
      <c r="N4" s="131">
        <v>10.0</v>
      </c>
      <c r="O4" s="128" t="s">
        <v>457</v>
      </c>
      <c r="P4" s="131" t="s">
        <v>529</v>
      </c>
      <c r="Q4" s="128" t="s">
        <v>529</v>
      </c>
      <c r="R4" s="132">
        <f t="shared" si="1"/>
        <v>2</v>
      </c>
      <c r="T4" s="8"/>
    </row>
    <row r="5" ht="14.25" customHeight="1">
      <c r="B5" s="137" t="s">
        <v>1912</v>
      </c>
      <c r="R5" s="132" t="str">
        <f t="shared" si="1"/>
        <v/>
      </c>
      <c r="T5" s="8"/>
    </row>
    <row r="6" ht="14.25" customHeight="1">
      <c r="A6" s="127" t="s">
        <v>1925</v>
      </c>
      <c r="B6" s="128" t="s">
        <v>616</v>
      </c>
      <c r="C6" s="129" t="s">
        <v>1807</v>
      </c>
      <c r="D6" s="128" t="s">
        <v>1929</v>
      </c>
      <c r="G6" s="129" t="s">
        <v>1813</v>
      </c>
      <c r="I6" s="130">
        <v>1.0</v>
      </c>
      <c r="J6" s="129" t="s">
        <v>1931</v>
      </c>
      <c r="K6" s="130">
        <v>0.1</v>
      </c>
      <c r="L6" s="129" t="s">
        <v>529</v>
      </c>
      <c r="M6" s="128" t="s">
        <v>1822</v>
      </c>
      <c r="N6" s="131">
        <v>10.0</v>
      </c>
      <c r="O6" s="128" t="s">
        <v>1826</v>
      </c>
      <c r="P6" s="131" t="s">
        <v>529</v>
      </c>
      <c r="Q6" s="128" t="s">
        <v>529</v>
      </c>
      <c r="R6" s="132">
        <f t="shared" si="1"/>
        <v>3</v>
      </c>
      <c r="T6" s="8" t="s">
        <v>1936</v>
      </c>
    </row>
    <row r="7" ht="14.25" customHeight="1">
      <c r="B7" s="133" t="s">
        <v>1937</v>
      </c>
      <c r="R7" s="132" t="str">
        <f t="shared" si="1"/>
        <v/>
      </c>
      <c r="T7" s="8" t="s">
        <v>1940</v>
      </c>
    </row>
    <row r="8" ht="14.25" customHeight="1">
      <c r="A8" s="127" t="s">
        <v>1941</v>
      </c>
      <c r="B8" s="128" t="s">
        <v>616</v>
      </c>
      <c r="C8" s="129" t="s">
        <v>1944</v>
      </c>
      <c r="D8" s="128" t="s">
        <v>1</v>
      </c>
      <c r="G8" s="129" t="s">
        <v>1821</v>
      </c>
      <c r="I8" s="130" t="s">
        <v>1821</v>
      </c>
      <c r="J8" s="129" t="s">
        <v>1949</v>
      </c>
      <c r="K8" s="130" t="s">
        <v>1821</v>
      </c>
      <c r="L8" s="131" t="s">
        <v>529</v>
      </c>
      <c r="M8" s="128" t="s">
        <v>1822</v>
      </c>
      <c r="N8" s="131" t="s">
        <v>1821</v>
      </c>
      <c r="O8" s="128" t="s">
        <v>457</v>
      </c>
      <c r="P8" s="131" t="s">
        <v>547</v>
      </c>
      <c r="Q8" s="128" t="s">
        <v>529</v>
      </c>
      <c r="R8" s="132">
        <f t="shared" si="1"/>
        <v>4</v>
      </c>
    </row>
    <row r="9" ht="14.25" customHeight="1">
      <c r="B9" s="137" t="s">
        <v>1959</v>
      </c>
      <c r="R9" s="132" t="str">
        <f t="shared" si="1"/>
        <v/>
      </c>
    </row>
    <row r="10" ht="14.25" customHeight="1">
      <c r="A10" s="127" t="s">
        <v>1966</v>
      </c>
      <c r="B10" s="128" t="s">
        <v>616</v>
      </c>
      <c r="C10" s="129" t="s">
        <v>1807</v>
      </c>
      <c r="D10" s="128" t="s">
        <v>1811</v>
      </c>
      <c r="G10" s="129" t="s">
        <v>1813</v>
      </c>
      <c r="I10" s="130">
        <v>1.0</v>
      </c>
      <c r="J10" s="129" t="s">
        <v>1971</v>
      </c>
      <c r="K10" s="130" t="s">
        <v>1821</v>
      </c>
      <c r="L10" s="129" t="s">
        <v>529</v>
      </c>
      <c r="M10" s="128" t="s">
        <v>1822</v>
      </c>
      <c r="N10" s="131">
        <v>10.0</v>
      </c>
      <c r="O10" s="128" t="s">
        <v>1826</v>
      </c>
      <c r="P10" s="129" t="s">
        <v>529</v>
      </c>
      <c r="Q10" s="128" t="s">
        <v>529</v>
      </c>
      <c r="R10" s="132">
        <f t="shared" si="1"/>
        <v>5</v>
      </c>
    </row>
    <row r="11" ht="14.25" customHeight="1">
      <c r="B11" s="133" t="s">
        <v>1980</v>
      </c>
      <c r="R11" s="132" t="str">
        <f t="shared" si="1"/>
        <v/>
      </c>
    </row>
    <row r="12" ht="14.25" customHeight="1">
      <c r="A12" s="127" t="s">
        <v>1986</v>
      </c>
      <c r="B12" s="128" t="s">
        <v>591</v>
      </c>
      <c r="C12" s="129" t="s">
        <v>1892</v>
      </c>
      <c r="D12" s="135" t="s">
        <v>1988</v>
      </c>
      <c r="G12" s="129" t="s">
        <v>1992</v>
      </c>
      <c r="I12" s="130">
        <v>1.0</v>
      </c>
      <c r="J12" s="129" t="s">
        <v>1949</v>
      </c>
      <c r="K12" s="130" t="s">
        <v>1821</v>
      </c>
      <c r="L12" s="129" t="s">
        <v>547</v>
      </c>
      <c r="M12" s="128" t="s">
        <v>1822</v>
      </c>
      <c r="N12" s="131">
        <v>10.0</v>
      </c>
      <c r="O12" s="128" t="s">
        <v>1996</v>
      </c>
      <c r="P12" s="129" t="s">
        <v>529</v>
      </c>
      <c r="Q12" s="128" t="s">
        <v>529</v>
      </c>
      <c r="R12" s="132">
        <f t="shared" si="1"/>
        <v>6</v>
      </c>
    </row>
    <row r="13" ht="14.25" customHeight="1">
      <c r="B13" s="133" t="s">
        <v>1999</v>
      </c>
      <c r="R13" s="132" t="str">
        <f t="shared" si="1"/>
        <v/>
      </c>
    </row>
    <row r="14" ht="14.25" customHeight="1">
      <c r="A14" s="127" t="s">
        <v>2002</v>
      </c>
      <c r="B14" s="128" t="s">
        <v>613</v>
      </c>
      <c r="C14" s="129" t="s">
        <v>1944</v>
      </c>
      <c r="D14" s="135" t="s">
        <v>2007</v>
      </c>
      <c r="G14" s="129" t="s">
        <v>1821</v>
      </c>
      <c r="I14" s="130" t="s">
        <v>1821</v>
      </c>
      <c r="J14" s="129" t="s">
        <v>1820</v>
      </c>
      <c r="K14" s="130" t="s">
        <v>1821</v>
      </c>
      <c r="L14" s="131" t="s">
        <v>529</v>
      </c>
      <c r="M14" s="128" t="s">
        <v>1822</v>
      </c>
      <c r="N14" s="131" t="s">
        <v>1821</v>
      </c>
      <c r="O14" s="128" t="s">
        <v>1826</v>
      </c>
      <c r="P14" s="129" t="s">
        <v>529</v>
      </c>
      <c r="Q14" s="128" t="s">
        <v>529</v>
      </c>
      <c r="R14" s="132">
        <f t="shared" si="1"/>
        <v>7</v>
      </c>
    </row>
    <row r="15" ht="14.25" customHeight="1">
      <c r="B15" s="137" t="s">
        <v>2015</v>
      </c>
      <c r="R15" s="132" t="str">
        <f t="shared" si="1"/>
        <v/>
      </c>
    </row>
    <row r="16" ht="14.25" customHeight="1">
      <c r="A16" s="127" t="s">
        <v>2021</v>
      </c>
      <c r="B16" s="128" t="s">
        <v>591</v>
      </c>
      <c r="C16" s="129" t="s">
        <v>1892</v>
      </c>
      <c r="D16" s="128" t="s">
        <v>1988</v>
      </c>
      <c r="G16" s="129" t="s">
        <v>1820</v>
      </c>
      <c r="I16" s="130" t="s">
        <v>1821</v>
      </c>
      <c r="J16" s="129" t="s">
        <v>1813</v>
      </c>
      <c r="K16" s="130" t="s">
        <v>1821</v>
      </c>
      <c r="L16" s="129" t="s">
        <v>547</v>
      </c>
      <c r="M16" s="128" t="s">
        <v>1822</v>
      </c>
      <c r="N16" s="131">
        <v>12.0</v>
      </c>
      <c r="O16" s="128" t="s">
        <v>1826</v>
      </c>
      <c r="P16" s="129" t="s">
        <v>529</v>
      </c>
      <c r="Q16" s="128" t="s">
        <v>529</v>
      </c>
      <c r="R16" s="132">
        <f t="shared" si="1"/>
        <v>8</v>
      </c>
    </row>
    <row r="17" ht="14.25" customHeight="1">
      <c r="B17" s="133" t="s">
        <v>2032</v>
      </c>
      <c r="R17" s="132" t="str">
        <f t="shared" si="1"/>
        <v/>
      </c>
    </row>
    <row r="18" ht="14.25" customHeight="1">
      <c r="A18" s="127" t="s">
        <v>2036</v>
      </c>
      <c r="B18" s="128" t="s">
        <v>591</v>
      </c>
      <c r="C18" s="129" t="s">
        <v>1807</v>
      </c>
      <c r="D18" s="128" t="s">
        <v>1988</v>
      </c>
      <c r="G18" s="129" t="s">
        <v>2041</v>
      </c>
      <c r="I18" s="130">
        <v>0.95</v>
      </c>
      <c r="J18" s="129" t="s">
        <v>1949</v>
      </c>
      <c r="K18" s="130" t="s">
        <v>1821</v>
      </c>
      <c r="L18" s="129" t="s">
        <v>529</v>
      </c>
      <c r="M18" s="128" t="s">
        <v>1822</v>
      </c>
      <c r="N18" s="131">
        <v>18.0</v>
      </c>
      <c r="O18" s="128" t="s">
        <v>1826</v>
      </c>
      <c r="P18" s="129" t="s">
        <v>529</v>
      </c>
      <c r="Q18" s="128" t="s">
        <v>529</v>
      </c>
      <c r="R18" s="132">
        <f t="shared" si="1"/>
        <v>9</v>
      </c>
    </row>
    <row r="19" ht="14.25" customHeight="1">
      <c r="B19" s="133" t="s">
        <v>2046</v>
      </c>
      <c r="R19" s="132" t="str">
        <f t="shared" si="1"/>
        <v/>
      </c>
    </row>
    <row r="20" ht="14.25" customHeight="1">
      <c r="A20" s="127" t="s">
        <v>2052</v>
      </c>
      <c r="B20" s="128" t="s">
        <v>613</v>
      </c>
      <c r="C20" s="129" t="s">
        <v>1944</v>
      </c>
      <c r="D20" s="128" t="s">
        <v>1811</v>
      </c>
      <c r="G20" s="129" t="s">
        <v>1821</v>
      </c>
      <c r="I20" s="130" t="s">
        <v>1821</v>
      </c>
      <c r="J20" s="129" t="s">
        <v>1820</v>
      </c>
      <c r="K20" s="130" t="s">
        <v>1821</v>
      </c>
      <c r="L20" s="131" t="s">
        <v>529</v>
      </c>
      <c r="M20" s="128" t="s">
        <v>2059</v>
      </c>
      <c r="N20" s="131" t="s">
        <v>1821</v>
      </c>
      <c r="O20" s="128" t="s">
        <v>457</v>
      </c>
      <c r="P20" s="129" t="s">
        <v>529</v>
      </c>
      <c r="Q20" s="128" t="s">
        <v>529</v>
      </c>
      <c r="R20" s="132">
        <f t="shared" si="1"/>
        <v>10</v>
      </c>
    </row>
    <row r="21" ht="14.25" customHeight="1">
      <c r="B21" s="137" t="s">
        <v>2067</v>
      </c>
      <c r="R21" s="132" t="str">
        <f t="shared" si="1"/>
        <v/>
      </c>
    </row>
    <row r="22" ht="14.25" customHeight="1">
      <c r="A22" s="127" t="s">
        <v>2070</v>
      </c>
      <c r="B22" s="128" t="s">
        <v>620</v>
      </c>
      <c r="C22" s="129" t="s">
        <v>1944</v>
      </c>
      <c r="D22" s="128" t="s">
        <v>1</v>
      </c>
      <c r="G22" s="129" t="s">
        <v>1821</v>
      </c>
      <c r="I22" s="130" t="s">
        <v>1821</v>
      </c>
      <c r="J22" s="129" t="s">
        <v>1949</v>
      </c>
      <c r="K22" s="130" t="s">
        <v>1821</v>
      </c>
      <c r="L22" s="131" t="s">
        <v>529</v>
      </c>
      <c r="M22" s="128" t="s">
        <v>2077</v>
      </c>
      <c r="N22" s="131" t="s">
        <v>1821</v>
      </c>
      <c r="O22" s="128" t="s">
        <v>457</v>
      </c>
      <c r="P22" s="129" t="s">
        <v>547</v>
      </c>
      <c r="Q22" s="128" t="s">
        <v>529</v>
      </c>
      <c r="R22" s="132">
        <f t="shared" si="1"/>
        <v>11</v>
      </c>
    </row>
    <row r="23" ht="14.25" customHeight="1">
      <c r="B23" s="133" t="s">
        <v>2081</v>
      </c>
      <c r="R23" s="132" t="str">
        <f t="shared" si="1"/>
        <v/>
      </c>
    </row>
    <row r="24" ht="14.25" customHeight="1">
      <c r="B24" s="133" t="s">
        <v>2082</v>
      </c>
      <c r="R24" s="132" t="str">
        <f t="shared" si="1"/>
        <v/>
      </c>
    </row>
    <row r="25" ht="14.25" customHeight="1">
      <c r="B25" s="133" t="s">
        <v>2087</v>
      </c>
      <c r="R25" s="132" t="str">
        <f t="shared" si="1"/>
        <v/>
      </c>
    </row>
    <row r="26" ht="14.25" customHeight="1">
      <c r="B26" s="137" t="s">
        <v>2091</v>
      </c>
      <c r="R26" s="132"/>
    </row>
    <row r="27" ht="14.25" customHeight="1">
      <c r="A27" s="127" t="s">
        <v>2095</v>
      </c>
      <c r="B27" s="128" t="s">
        <v>591</v>
      </c>
      <c r="C27" s="129" t="s">
        <v>1807</v>
      </c>
      <c r="D27" s="128" t="s">
        <v>1929</v>
      </c>
      <c r="G27" s="129" t="s">
        <v>1820</v>
      </c>
      <c r="I27" s="130">
        <v>0.95</v>
      </c>
      <c r="J27" s="129" t="s">
        <v>1813</v>
      </c>
      <c r="K27" s="130" t="s">
        <v>1821</v>
      </c>
      <c r="L27" s="129" t="s">
        <v>529</v>
      </c>
      <c r="M27" s="128" t="s">
        <v>1822</v>
      </c>
      <c r="N27" s="131">
        <v>12.0</v>
      </c>
      <c r="O27" s="128" t="s">
        <v>1826</v>
      </c>
      <c r="P27" s="129" t="s">
        <v>529</v>
      </c>
      <c r="Q27" s="128" t="s">
        <v>529</v>
      </c>
      <c r="R27" s="132">
        <f>IF(COUNTA($A$1:A27)&gt;COUNTA($A$1:A25),COUNTA($A$2:A27),"")</f>
        <v>12</v>
      </c>
    </row>
    <row r="28" ht="14.25" customHeight="1">
      <c r="B28" s="133" t="s">
        <v>2116</v>
      </c>
      <c r="R28" s="132" t="str">
        <f t="shared" ref="R28:R74" si="2">IF(COUNTA($A$1:A28)&gt;COUNTA($A$1:A27),COUNTA($A$2:A28),"")</f>
        <v/>
      </c>
    </row>
    <row r="29" ht="14.25" customHeight="1">
      <c r="A29" s="127" t="s">
        <v>2127</v>
      </c>
      <c r="B29" s="128" t="s">
        <v>591</v>
      </c>
      <c r="C29" s="129" t="s">
        <v>1807</v>
      </c>
      <c r="D29" s="128" t="s">
        <v>1988</v>
      </c>
      <c r="G29" s="129" t="s">
        <v>2132</v>
      </c>
      <c r="I29" s="130">
        <v>0.95</v>
      </c>
      <c r="J29" s="129" t="s">
        <v>1820</v>
      </c>
      <c r="K29" s="130">
        <v>0.3</v>
      </c>
      <c r="L29" s="129" t="s">
        <v>529</v>
      </c>
      <c r="M29" s="128" t="s">
        <v>1822</v>
      </c>
      <c r="N29" s="131">
        <v>14.0</v>
      </c>
      <c r="O29" s="128" t="s">
        <v>1826</v>
      </c>
      <c r="P29" s="129" t="s">
        <v>529</v>
      </c>
      <c r="Q29" s="128" t="s">
        <v>529</v>
      </c>
      <c r="R29" s="132">
        <f t="shared" si="2"/>
        <v>13</v>
      </c>
    </row>
    <row r="30" ht="14.25" customHeight="1">
      <c r="B30" s="133" t="s">
        <v>2139</v>
      </c>
      <c r="R30" s="132" t="str">
        <f t="shared" si="2"/>
        <v/>
      </c>
    </row>
    <row r="31" ht="14.25" customHeight="1">
      <c r="A31" s="127" t="s">
        <v>2140</v>
      </c>
      <c r="B31" s="128" t="s">
        <v>620</v>
      </c>
      <c r="C31" s="129" t="s">
        <v>1944</v>
      </c>
      <c r="D31" s="128" t="s">
        <v>2141</v>
      </c>
      <c r="G31" s="129" t="s">
        <v>1821</v>
      </c>
      <c r="I31" s="130" t="s">
        <v>1821</v>
      </c>
      <c r="J31" s="129" t="s">
        <v>1971</v>
      </c>
      <c r="K31" s="130" t="s">
        <v>1821</v>
      </c>
      <c r="L31" s="131" t="s">
        <v>529</v>
      </c>
      <c r="M31" s="135">
        <v>2.0</v>
      </c>
      <c r="N31" s="131" t="s">
        <v>1821</v>
      </c>
      <c r="O31" s="128" t="s">
        <v>457</v>
      </c>
      <c r="P31" s="129" t="s">
        <v>529</v>
      </c>
      <c r="Q31" s="128" t="s">
        <v>529</v>
      </c>
      <c r="R31" s="132">
        <f t="shared" si="2"/>
        <v>14</v>
      </c>
    </row>
    <row r="32" ht="14.25" customHeight="1">
      <c r="B32" s="137" t="s">
        <v>2145</v>
      </c>
      <c r="R32" s="132" t="str">
        <f t="shared" si="2"/>
        <v/>
      </c>
    </row>
    <row r="33" ht="14.25" customHeight="1">
      <c r="A33" s="127" t="s">
        <v>2151</v>
      </c>
      <c r="B33" s="128" t="s">
        <v>620</v>
      </c>
      <c r="C33" s="129" t="s">
        <v>1944</v>
      </c>
      <c r="D33" s="128" t="s">
        <v>1</v>
      </c>
      <c r="G33" s="129" t="s">
        <v>1821</v>
      </c>
      <c r="I33" s="130" t="s">
        <v>1821</v>
      </c>
      <c r="J33" s="129" t="s">
        <v>1949</v>
      </c>
      <c r="K33" s="130" t="s">
        <v>1821</v>
      </c>
      <c r="L33" s="131" t="s">
        <v>529</v>
      </c>
      <c r="M33" s="128" t="s">
        <v>1822</v>
      </c>
      <c r="N33" s="131" t="s">
        <v>1821</v>
      </c>
      <c r="O33" s="128" t="s">
        <v>457</v>
      </c>
      <c r="P33" s="129" t="s">
        <v>547</v>
      </c>
      <c r="Q33" s="128" t="s">
        <v>529</v>
      </c>
      <c r="R33" s="132">
        <f t="shared" si="2"/>
        <v>15</v>
      </c>
    </row>
    <row r="34" ht="14.25" customHeight="1">
      <c r="B34" s="137" t="s">
        <v>2166</v>
      </c>
      <c r="R34" s="132" t="str">
        <f t="shared" si="2"/>
        <v/>
      </c>
    </row>
    <row r="35" ht="14.25" customHeight="1">
      <c r="A35" s="134" t="s">
        <v>2172</v>
      </c>
      <c r="B35" s="135" t="s">
        <v>626</v>
      </c>
      <c r="C35" s="131" t="s">
        <v>1892</v>
      </c>
      <c r="D35" s="135" t="s">
        <v>1811</v>
      </c>
      <c r="G35" s="131">
        <v>8.0</v>
      </c>
      <c r="I35" s="136">
        <v>1.0</v>
      </c>
      <c r="J35" s="131">
        <v>6.0</v>
      </c>
      <c r="K35" s="135" t="s">
        <v>1821</v>
      </c>
      <c r="L35" s="131" t="s">
        <v>547</v>
      </c>
      <c r="M35" s="135">
        <v>0.0</v>
      </c>
      <c r="N35" s="131">
        <v>16.0</v>
      </c>
      <c r="O35" s="135" t="s">
        <v>457</v>
      </c>
      <c r="P35" s="131" t="s">
        <v>529</v>
      </c>
      <c r="Q35" s="135" t="s">
        <v>529</v>
      </c>
      <c r="R35" s="132">
        <f t="shared" si="2"/>
        <v>16</v>
      </c>
    </row>
    <row r="36" ht="14.25" customHeight="1">
      <c r="B36" s="137" t="s">
        <v>2185</v>
      </c>
      <c r="R36" s="132" t="str">
        <f t="shared" si="2"/>
        <v/>
      </c>
    </row>
    <row r="37" ht="14.25" customHeight="1">
      <c r="A37" s="127" t="s">
        <v>2190</v>
      </c>
      <c r="B37" s="128" t="s">
        <v>623</v>
      </c>
      <c r="C37" s="129" t="s">
        <v>1807</v>
      </c>
      <c r="D37" s="128" t="s">
        <v>1811</v>
      </c>
      <c r="G37" s="129" t="s">
        <v>1820</v>
      </c>
      <c r="I37" s="130">
        <v>1.0</v>
      </c>
      <c r="J37" s="129" t="s">
        <v>1813</v>
      </c>
      <c r="K37" s="130">
        <v>0.1</v>
      </c>
      <c r="L37" s="129" t="s">
        <v>529</v>
      </c>
      <c r="M37" s="128" t="s">
        <v>1822</v>
      </c>
      <c r="N37" s="131">
        <v>12.0</v>
      </c>
      <c r="O37" s="128" t="s">
        <v>2201</v>
      </c>
      <c r="P37" s="129" t="s">
        <v>529</v>
      </c>
      <c r="Q37" s="128" t="s">
        <v>529</v>
      </c>
      <c r="R37" s="132">
        <f t="shared" si="2"/>
        <v>17</v>
      </c>
    </row>
    <row r="38" ht="14.25" customHeight="1">
      <c r="B38" s="137" t="s">
        <v>2206</v>
      </c>
      <c r="R38" s="132" t="str">
        <f t="shared" si="2"/>
        <v/>
      </c>
    </row>
    <row r="39" ht="14.25" customHeight="1">
      <c r="A39" s="127" t="s">
        <v>2214</v>
      </c>
      <c r="B39" s="128" t="s">
        <v>629</v>
      </c>
      <c r="C39" s="129" t="s">
        <v>1892</v>
      </c>
      <c r="D39" s="128" t="s">
        <v>1811</v>
      </c>
      <c r="G39" s="129" t="s">
        <v>1813</v>
      </c>
      <c r="I39" s="130">
        <v>1.0</v>
      </c>
      <c r="J39" s="129" t="s">
        <v>1813</v>
      </c>
      <c r="K39" s="130" t="s">
        <v>1821</v>
      </c>
      <c r="L39" s="129" t="s">
        <v>547</v>
      </c>
      <c r="M39" s="128">
        <v>1.0</v>
      </c>
      <c r="N39" s="131">
        <v>10.0</v>
      </c>
      <c r="O39" s="128" t="s">
        <v>1826</v>
      </c>
      <c r="P39" s="129" t="s">
        <v>529</v>
      </c>
      <c r="Q39" s="128" t="s">
        <v>529</v>
      </c>
      <c r="R39" s="132">
        <f t="shared" si="2"/>
        <v>18</v>
      </c>
    </row>
    <row r="40" ht="14.25" customHeight="1">
      <c r="B40" s="133" t="s">
        <v>2229</v>
      </c>
      <c r="R40" s="132" t="str">
        <f t="shared" si="2"/>
        <v/>
      </c>
    </row>
    <row r="41" ht="14.25" customHeight="1">
      <c r="A41" s="127" t="s">
        <v>2232</v>
      </c>
      <c r="B41" s="128" t="s">
        <v>629</v>
      </c>
      <c r="C41" s="129" t="s">
        <v>1944</v>
      </c>
      <c r="D41" s="128" t="s">
        <v>1</v>
      </c>
      <c r="G41" s="129" t="s">
        <v>1821</v>
      </c>
      <c r="I41" s="130" t="s">
        <v>1821</v>
      </c>
      <c r="J41" s="129" t="s">
        <v>2238</v>
      </c>
      <c r="K41" s="130" t="s">
        <v>1821</v>
      </c>
      <c r="L41" s="131" t="s">
        <v>529</v>
      </c>
      <c r="M41" s="128" t="s">
        <v>1822</v>
      </c>
      <c r="N41" s="131" t="s">
        <v>1821</v>
      </c>
      <c r="O41" s="128" t="s">
        <v>457</v>
      </c>
      <c r="P41" s="129" t="s">
        <v>547</v>
      </c>
      <c r="Q41" s="128" t="s">
        <v>529</v>
      </c>
      <c r="R41" s="132">
        <f t="shared" si="2"/>
        <v>19</v>
      </c>
    </row>
    <row r="42" ht="14.25" customHeight="1">
      <c r="B42" s="137" t="s">
        <v>2248</v>
      </c>
      <c r="R42" s="132" t="str">
        <f t="shared" si="2"/>
        <v/>
      </c>
    </row>
    <row r="43" ht="14.25" customHeight="1">
      <c r="A43" s="127" t="s">
        <v>2254</v>
      </c>
      <c r="B43" s="128" t="s">
        <v>629</v>
      </c>
      <c r="C43" s="129" t="s">
        <v>1892</v>
      </c>
      <c r="D43" s="128" t="s">
        <v>1811</v>
      </c>
      <c r="G43" s="129" t="s">
        <v>2238</v>
      </c>
      <c r="I43" s="130">
        <v>0.9</v>
      </c>
      <c r="J43" s="129" t="s">
        <v>1949</v>
      </c>
      <c r="K43" s="130" t="s">
        <v>1821</v>
      </c>
      <c r="L43" s="129" t="s">
        <v>547</v>
      </c>
      <c r="M43" s="128" t="s">
        <v>1822</v>
      </c>
      <c r="N43" s="131">
        <v>18.0</v>
      </c>
      <c r="O43" s="128" t="s">
        <v>1826</v>
      </c>
      <c r="P43" s="129" t="s">
        <v>529</v>
      </c>
      <c r="Q43" s="128" t="s">
        <v>529</v>
      </c>
      <c r="R43" s="132">
        <f t="shared" si="2"/>
        <v>20</v>
      </c>
    </row>
    <row r="44" ht="14.25" customHeight="1">
      <c r="B44" s="133" t="s">
        <v>2269</v>
      </c>
      <c r="R44" s="132" t="str">
        <f t="shared" si="2"/>
        <v/>
      </c>
    </row>
    <row r="45" ht="14.25" customHeight="1">
      <c r="A45" s="127" t="s">
        <v>2273</v>
      </c>
      <c r="B45" s="128" t="s">
        <v>585</v>
      </c>
      <c r="C45" s="129" t="s">
        <v>1892</v>
      </c>
      <c r="D45" s="128" t="s">
        <v>1811</v>
      </c>
      <c r="G45" s="129" t="s">
        <v>2277</v>
      </c>
      <c r="I45" s="130">
        <v>1.0</v>
      </c>
      <c r="J45" s="129" t="s">
        <v>1813</v>
      </c>
      <c r="K45" s="130" t="s">
        <v>1821</v>
      </c>
      <c r="L45" s="129" t="s">
        <v>547</v>
      </c>
      <c r="M45" s="128" t="s">
        <v>1822</v>
      </c>
      <c r="N45" s="131">
        <v>10.0</v>
      </c>
      <c r="O45" s="128" t="s">
        <v>457</v>
      </c>
      <c r="P45" s="129" t="s">
        <v>529</v>
      </c>
      <c r="Q45" s="128" t="s">
        <v>529</v>
      </c>
      <c r="R45" s="132">
        <f t="shared" si="2"/>
        <v>21</v>
      </c>
    </row>
    <row r="46" ht="14.25" customHeight="1">
      <c r="B46" s="133" t="s">
        <v>2284</v>
      </c>
      <c r="R46" s="132" t="str">
        <f t="shared" si="2"/>
        <v/>
      </c>
    </row>
    <row r="47" ht="14.25" customHeight="1">
      <c r="A47" s="127" t="s">
        <v>2288</v>
      </c>
      <c r="B47" s="128" t="s">
        <v>601</v>
      </c>
      <c r="C47" s="129" t="s">
        <v>1944</v>
      </c>
      <c r="D47" s="128" t="s">
        <v>2291</v>
      </c>
      <c r="G47" s="129" t="s">
        <v>1821</v>
      </c>
      <c r="I47" s="130" t="s">
        <v>1821</v>
      </c>
      <c r="J47" s="129" t="s">
        <v>2238</v>
      </c>
      <c r="K47" s="130" t="s">
        <v>1821</v>
      </c>
      <c r="L47" s="129" t="s">
        <v>529</v>
      </c>
      <c r="M47" s="128" t="s">
        <v>1822</v>
      </c>
      <c r="N47" s="131" t="s">
        <v>1821</v>
      </c>
      <c r="O47" s="128" t="s">
        <v>457</v>
      </c>
      <c r="P47" s="129" t="s">
        <v>547</v>
      </c>
      <c r="Q47" s="128" t="s">
        <v>529</v>
      </c>
      <c r="R47" s="132">
        <f t="shared" si="2"/>
        <v>22</v>
      </c>
    </row>
    <row r="48" ht="14.25" customHeight="1">
      <c r="B48" s="137" t="s">
        <v>2304</v>
      </c>
      <c r="R48" s="132" t="str">
        <f t="shared" si="2"/>
        <v/>
      </c>
    </row>
    <row r="49" ht="14.25" customHeight="1">
      <c r="A49" s="127" t="s">
        <v>2308</v>
      </c>
      <c r="B49" s="128" t="s">
        <v>582</v>
      </c>
      <c r="C49" s="129" t="s">
        <v>1944</v>
      </c>
      <c r="D49" s="128" t="s">
        <v>2310</v>
      </c>
      <c r="G49" s="129" t="s">
        <v>1821</v>
      </c>
      <c r="I49" s="128" t="s">
        <v>1821</v>
      </c>
      <c r="J49" s="129">
        <v>4.0</v>
      </c>
      <c r="K49" s="128" t="s">
        <v>1821</v>
      </c>
      <c r="L49" s="129" t="s">
        <v>529</v>
      </c>
      <c r="M49" s="128">
        <v>0.0</v>
      </c>
      <c r="N49" s="131" t="s">
        <v>1821</v>
      </c>
      <c r="O49" s="128" t="s">
        <v>457</v>
      </c>
      <c r="P49" s="129" t="s">
        <v>547</v>
      </c>
      <c r="Q49" s="128" t="s">
        <v>529</v>
      </c>
      <c r="R49" s="132">
        <f t="shared" si="2"/>
        <v>23</v>
      </c>
    </row>
    <row r="50" ht="14.25" customHeight="1">
      <c r="B50" s="142" t="s">
        <v>2324</v>
      </c>
      <c r="R50" s="132" t="str">
        <f t="shared" si="2"/>
        <v/>
      </c>
    </row>
    <row r="51" ht="14.25" customHeight="1">
      <c r="A51" s="127" t="s">
        <v>2337</v>
      </c>
      <c r="B51" s="128" t="s">
        <v>613</v>
      </c>
      <c r="C51" s="129" t="s">
        <v>1944</v>
      </c>
      <c r="D51" s="128" t="s">
        <v>1</v>
      </c>
      <c r="G51" s="129" t="s">
        <v>1821</v>
      </c>
      <c r="I51" s="130">
        <v>1.0</v>
      </c>
      <c r="J51" s="129" t="s">
        <v>2345</v>
      </c>
      <c r="K51" s="130" t="s">
        <v>1821</v>
      </c>
      <c r="L51" s="131" t="s">
        <v>529</v>
      </c>
      <c r="M51" s="128" t="s">
        <v>1822</v>
      </c>
      <c r="N51" s="131" t="s">
        <v>1821</v>
      </c>
      <c r="O51" s="128" t="s">
        <v>2347</v>
      </c>
      <c r="P51" s="129" t="s">
        <v>529</v>
      </c>
      <c r="Q51" s="128" t="s">
        <v>529</v>
      </c>
      <c r="R51" s="132">
        <f t="shared" si="2"/>
        <v>24</v>
      </c>
    </row>
    <row r="52" ht="14.25" customHeight="1">
      <c r="B52" s="137" t="s">
        <v>2355</v>
      </c>
      <c r="R52" s="132" t="str">
        <f t="shared" si="2"/>
        <v/>
      </c>
    </row>
    <row r="53" ht="14.25" customHeight="1">
      <c r="A53" s="127" t="s">
        <v>2358</v>
      </c>
      <c r="B53" s="128" t="s">
        <v>566</v>
      </c>
      <c r="C53" s="129" t="s">
        <v>1892</v>
      </c>
      <c r="D53" s="128" t="s">
        <v>1811</v>
      </c>
      <c r="G53" s="129">
        <v>6.0</v>
      </c>
      <c r="I53" s="130">
        <v>1.0</v>
      </c>
      <c r="J53" s="129">
        <v>8.0</v>
      </c>
      <c r="K53" s="130" t="s">
        <v>1821</v>
      </c>
      <c r="L53" s="129" t="s">
        <v>547</v>
      </c>
      <c r="M53" s="128" t="s">
        <v>1822</v>
      </c>
      <c r="N53" s="131">
        <v>12.0</v>
      </c>
      <c r="O53" s="128" t="s">
        <v>1996</v>
      </c>
      <c r="P53" s="129" t="s">
        <v>529</v>
      </c>
      <c r="Q53" s="128" t="s">
        <v>529</v>
      </c>
      <c r="R53" s="132">
        <f t="shared" si="2"/>
        <v>25</v>
      </c>
    </row>
    <row r="54" ht="14.25" customHeight="1">
      <c r="B54" s="133" t="s">
        <v>2370</v>
      </c>
      <c r="R54" s="132" t="str">
        <f t="shared" si="2"/>
        <v/>
      </c>
    </row>
    <row r="55" ht="14.25" customHeight="1">
      <c r="A55" s="127" t="s">
        <v>2372</v>
      </c>
      <c r="B55" s="128" t="s">
        <v>598</v>
      </c>
      <c r="C55" s="129" t="s">
        <v>1892</v>
      </c>
      <c r="D55" s="128" t="s">
        <v>1811</v>
      </c>
      <c r="G55" s="129" t="s">
        <v>1813</v>
      </c>
      <c r="I55" s="130">
        <v>1.0</v>
      </c>
      <c r="J55" s="129" t="s">
        <v>1931</v>
      </c>
      <c r="K55" s="130">
        <v>0.3</v>
      </c>
      <c r="L55" s="129" t="s">
        <v>547</v>
      </c>
      <c r="M55" s="128" t="s">
        <v>1822</v>
      </c>
      <c r="N55" s="131">
        <v>10.0</v>
      </c>
      <c r="O55" s="128" t="s">
        <v>1996</v>
      </c>
      <c r="P55" s="129" t="s">
        <v>529</v>
      </c>
      <c r="Q55" s="128" t="s">
        <v>529</v>
      </c>
      <c r="R55" s="132">
        <f t="shared" si="2"/>
        <v>26</v>
      </c>
    </row>
    <row r="56" ht="14.25" customHeight="1">
      <c r="B56" s="133" t="s">
        <v>2380</v>
      </c>
      <c r="R56" s="132" t="str">
        <f t="shared" si="2"/>
        <v/>
      </c>
    </row>
    <row r="57" ht="14.25" customHeight="1">
      <c r="A57" s="127" t="s">
        <v>2383</v>
      </c>
      <c r="B57" s="128" t="s">
        <v>548</v>
      </c>
      <c r="C57" s="129" t="s">
        <v>1892</v>
      </c>
      <c r="D57" s="128" t="s">
        <v>1811</v>
      </c>
      <c r="G57" s="129" t="s">
        <v>2238</v>
      </c>
      <c r="I57" s="130">
        <v>1.0</v>
      </c>
      <c r="J57" s="129" t="s">
        <v>1949</v>
      </c>
      <c r="K57" s="130" t="s">
        <v>1821</v>
      </c>
      <c r="L57" s="129" t="s">
        <v>529</v>
      </c>
      <c r="M57" s="128" t="s">
        <v>1822</v>
      </c>
      <c r="N57" s="131">
        <v>18.0</v>
      </c>
      <c r="O57" s="128" t="s">
        <v>1826</v>
      </c>
      <c r="P57" s="129" t="s">
        <v>529</v>
      </c>
      <c r="Q57" s="128" t="s">
        <v>529</v>
      </c>
      <c r="R57" s="132">
        <f t="shared" si="2"/>
        <v>27</v>
      </c>
    </row>
    <row r="58" ht="14.25" customHeight="1">
      <c r="B58" s="133" t="s">
        <v>2393</v>
      </c>
      <c r="R58" s="132" t="str">
        <f t="shared" si="2"/>
        <v/>
      </c>
    </row>
    <row r="59" ht="14.25" customHeight="1">
      <c r="A59" s="127" t="s">
        <v>2395</v>
      </c>
      <c r="B59" s="128" t="s">
        <v>613</v>
      </c>
      <c r="C59" s="129" t="s">
        <v>1944</v>
      </c>
      <c r="D59" s="128" t="s">
        <v>1811</v>
      </c>
      <c r="G59" s="129" t="s">
        <v>1821</v>
      </c>
      <c r="I59" s="130">
        <v>1.0</v>
      </c>
      <c r="J59" s="129" t="s">
        <v>1820</v>
      </c>
      <c r="K59" s="130" t="s">
        <v>1821</v>
      </c>
      <c r="L59" s="131" t="s">
        <v>529</v>
      </c>
      <c r="M59" s="128" t="s">
        <v>1822</v>
      </c>
      <c r="N59" s="131" t="s">
        <v>1821</v>
      </c>
      <c r="O59" s="128" t="s">
        <v>457</v>
      </c>
      <c r="P59" s="129" t="s">
        <v>529</v>
      </c>
      <c r="Q59" s="128" t="s">
        <v>547</v>
      </c>
      <c r="R59" s="132">
        <f t="shared" si="2"/>
        <v>28</v>
      </c>
    </row>
    <row r="60" ht="14.25" customHeight="1">
      <c r="B60" s="137" t="s">
        <v>2399</v>
      </c>
      <c r="R60" s="132" t="str">
        <f t="shared" si="2"/>
        <v/>
      </c>
    </row>
    <row r="61" ht="14.25" customHeight="1">
      <c r="A61" s="127" t="s">
        <v>2401</v>
      </c>
      <c r="B61" s="128" t="s">
        <v>585</v>
      </c>
      <c r="C61" s="129" t="s">
        <v>1807</v>
      </c>
      <c r="D61" s="128" t="s">
        <v>1988</v>
      </c>
      <c r="G61" s="129">
        <v>8.0</v>
      </c>
      <c r="I61" s="130" t="s">
        <v>1821</v>
      </c>
      <c r="J61" s="129">
        <v>6.0</v>
      </c>
      <c r="K61" s="130" t="s">
        <v>1821</v>
      </c>
      <c r="L61" s="129" t="s">
        <v>529</v>
      </c>
      <c r="M61" s="128" t="s">
        <v>1822</v>
      </c>
      <c r="N61" s="131">
        <v>16.0</v>
      </c>
      <c r="O61" s="128" t="s">
        <v>457</v>
      </c>
      <c r="P61" s="129" t="s">
        <v>529</v>
      </c>
      <c r="Q61" s="128" t="s">
        <v>529</v>
      </c>
      <c r="R61" s="132">
        <f t="shared" si="2"/>
        <v>29</v>
      </c>
    </row>
    <row r="62" ht="14.25" customHeight="1">
      <c r="B62" s="133" t="s">
        <v>2402</v>
      </c>
      <c r="R62" s="132" t="str">
        <f t="shared" si="2"/>
        <v/>
      </c>
    </row>
    <row r="63" ht="14.25" customHeight="1">
      <c r="A63" s="127" t="s">
        <v>2403</v>
      </c>
      <c r="B63" s="128" t="s">
        <v>610</v>
      </c>
      <c r="C63" s="129" t="s">
        <v>1807</v>
      </c>
      <c r="D63" s="128" t="s">
        <v>1811</v>
      </c>
      <c r="G63" s="129" t="s">
        <v>1949</v>
      </c>
      <c r="I63" s="130">
        <v>1.0</v>
      </c>
      <c r="J63" s="129" t="s">
        <v>1971</v>
      </c>
      <c r="K63" s="130">
        <v>0.1</v>
      </c>
      <c r="L63" s="129" t="s">
        <v>529</v>
      </c>
      <c r="M63" s="128" t="s">
        <v>1822</v>
      </c>
      <c r="N63" s="131">
        <v>12.0</v>
      </c>
      <c r="O63" s="128" t="s">
        <v>1826</v>
      </c>
      <c r="P63" s="129" t="s">
        <v>529</v>
      </c>
      <c r="Q63" s="128" t="s">
        <v>529</v>
      </c>
      <c r="R63" s="132">
        <f t="shared" si="2"/>
        <v>30</v>
      </c>
    </row>
    <row r="64" ht="14.25" customHeight="1">
      <c r="B64" s="133" t="s">
        <v>2404</v>
      </c>
      <c r="R64" s="132" t="str">
        <f t="shared" si="2"/>
        <v/>
      </c>
    </row>
    <row r="65" ht="14.25" customHeight="1">
      <c r="A65" s="134" t="s">
        <v>2407</v>
      </c>
      <c r="B65" s="135" t="s">
        <v>610</v>
      </c>
      <c r="C65" s="131" t="s">
        <v>1944</v>
      </c>
      <c r="D65" s="135" t="s">
        <v>2411</v>
      </c>
      <c r="G65" s="131" t="s">
        <v>1821</v>
      </c>
      <c r="I65" s="135" t="s">
        <v>1821</v>
      </c>
      <c r="J65" s="131">
        <v>10.0</v>
      </c>
      <c r="K65" s="135" t="s">
        <v>1821</v>
      </c>
      <c r="L65" s="131" t="s">
        <v>529</v>
      </c>
      <c r="M65" s="135">
        <v>0.0</v>
      </c>
      <c r="N65" s="131" t="s">
        <v>1821</v>
      </c>
      <c r="O65" s="135" t="s">
        <v>457</v>
      </c>
      <c r="P65" s="131" t="s">
        <v>547</v>
      </c>
      <c r="Q65" s="135" t="s">
        <v>529</v>
      </c>
      <c r="R65" s="143">
        <f t="shared" si="2"/>
        <v>31</v>
      </c>
      <c r="S65" s="144"/>
      <c r="T65" s="144"/>
      <c r="U65" s="144"/>
    </row>
    <row r="66" ht="14.25" customHeight="1">
      <c r="B66" s="137" t="s">
        <v>2421</v>
      </c>
      <c r="R66" s="132" t="str">
        <f t="shared" si="2"/>
        <v/>
      </c>
    </row>
    <row r="67" ht="14.25" customHeight="1">
      <c r="A67" s="127" t="s">
        <v>2423</v>
      </c>
      <c r="B67" s="128" t="s">
        <v>626</v>
      </c>
      <c r="C67" s="129" t="s">
        <v>1944</v>
      </c>
      <c r="D67" s="128" t="s">
        <v>1</v>
      </c>
      <c r="G67" s="129" t="s">
        <v>1821</v>
      </c>
      <c r="I67" s="130" t="s">
        <v>1821</v>
      </c>
      <c r="J67" s="129" t="s">
        <v>1949</v>
      </c>
      <c r="K67" s="130" t="s">
        <v>1821</v>
      </c>
      <c r="L67" s="131" t="s">
        <v>529</v>
      </c>
      <c r="M67" s="128" t="s">
        <v>1822</v>
      </c>
      <c r="N67" s="131" t="s">
        <v>1821</v>
      </c>
      <c r="O67" s="128" t="s">
        <v>457</v>
      </c>
      <c r="P67" s="129" t="s">
        <v>547</v>
      </c>
      <c r="Q67" s="128" t="s">
        <v>529</v>
      </c>
      <c r="R67" s="132">
        <f t="shared" si="2"/>
        <v>32</v>
      </c>
    </row>
    <row r="68" ht="14.25" customHeight="1">
      <c r="B68" s="137" t="s">
        <v>2432</v>
      </c>
      <c r="R68" s="132" t="str">
        <f t="shared" si="2"/>
        <v/>
      </c>
    </row>
    <row r="69" ht="14.25" customHeight="1">
      <c r="A69" s="127" t="s">
        <v>2435</v>
      </c>
      <c r="B69" s="128" t="s">
        <v>610</v>
      </c>
      <c r="C69" s="129" t="s">
        <v>1892</v>
      </c>
      <c r="D69" s="128" t="s">
        <v>1811</v>
      </c>
      <c r="G69" s="129">
        <v>6.0</v>
      </c>
      <c r="I69" s="130">
        <v>1.0</v>
      </c>
      <c r="J69" s="129" t="s">
        <v>2132</v>
      </c>
      <c r="K69" s="130" t="s">
        <v>1821</v>
      </c>
      <c r="L69" s="129" t="s">
        <v>547</v>
      </c>
      <c r="M69" s="128">
        <v>-4.0</v>
      </c>
      <c r="N69" s="131">
        <v>12.0</v>
      </c>
      <c r="O69" s="128" t="s">
        <v>1996</v>
      </c>
      <c r="P69" s="129" t="s">
        <v>529</v>
      </c>
      <c r="Q69" s="128" t="s">
        <v>529</v>
      </c>
      <c r="R69" s="132">
        <f t="shared" si="2"/>
        <v>33</v>
      </c>
    </row>
    <row r="70" ht="14.25" customHeight="1">
      <c r="B70" s="133" t="s">
        <v>2444</v>
      </c>
      <c r="R70" s="132" t="str">
        <f t="shared" si="2"/>
        <v/>
      </c>
    </row>
    <row r="71" ht="14.25" customHeight="1">
      <c r="A71" s="127" t="s">
        <v>2448</v>
      </c>
      <c r="B71" s="128" t="s">
        <v>582</v>
      </c>
      <c r="C71" s="129" t="s">
        <v>1944</v>
      </c>
      <c r="D71" s="128" t="s">
        <v>1811</v>
      </c>
      <c r="G71" s="129" t="s">
        <v>1821</v>
      </c>
      <c r="I71" s="146">
        <v>1.0</v>
      </c>
      <c r="J71" s="129">
        <v>5.0</v>
      </c>
      <c r="K71" s="128" t="s">
        <v>1821</v>
      </c>
      <c r="L71" s="129" t="s">
        <v>529</v>
      </c>
      <c r="M71" s="128">
        <v>1.0</v>
      </c>
      <c r="N71" s="131" t="s">
        <v>1821</v>
      </c>
      <c r="O71" s="128" t="s">
        <v>2201</v>
      </c>
      <c r="P71" s="129" t="s">
        <v>529</v>
      </c>
      <c r="Q71" s="128" t="s">
        <v>547</v>
      </c>
      <c r="R71" s="132">
        <f t="shared" si="2"/>
        <v>34</v>
      </c>
    </row>
    <row r="72" ht="14.25" customHeight="1">
      <c r="B72" s="142" t="s">
        <v>2480</v>
      </c>
      <c r="R72" s="132" t="str">
        <f t="shared" si="2"/>
        <v/>
      </c>
    </row>
    <row r="73" ht="14.25" customHeight="1">
      <c r="A73" s="134" t="s">
        <v>2483</v>
      </c>
      <c r="B73" s="135" t="s">
        <v>616</v>
      </c>
      <c r="C73" s="131" t="s">
        <v>1944</v>
      </c>
      <c r="D73" s="135" t="s">
        <v>1</v>
      </c>
      <c r="G73" s="131" t="s">
        <v>1821</v>
      </c>
      <c r="I73" s="135" t="s">
        <v>1821</v>
      </c>
      <c r="J73" s="131" t="s">
        <v>2489</v>
      </c>
      <c r="K73" s="135" t="s">
        <v>1821</v>
      </c>
      <c r="L73" s="131" t="s">
        <v>529</v>
      </c>
      <c r="M73" s="135">
        <v>4.0</v>
      </c>
      <c r="N73" s="131" t="s">
        <v>1821</v>
      </c>
      <c r="O73" s="135" t="s">
        <v>457</v>
      </c>
      <c r="P73" s="131" t="s">
        <v>529</v>
      </c>
      <c r="Q73" s="135" t="s">
        <v>529</v>
      </c>
      <c r="R73" s="132">
        <f t="shared" si="2"/>
        <v>35</v>
      </c>
    </row>
    <row r="74" ht="14.25" customHeight="1">
      <c r="B74" s="142" t="s">
        <v>2494</v>
      </c>
      <c r="R74" s="132" t="str">
        <f t="shared" si="2"/>
        <v/>
      </c>
    </row>
    <row r="75" ht="14.25" customHeight="1">
      <c r="B75" s="147" t="s">
        <v>2498</v>
      </c>
      <c r="R75" s="132"/>
    </row>
    <row r="76" ht="14.25" customHeight="1">
      <c r="A76" s="127" t="s">
        <v>2510</v>
      </c>
      <c r="B76" s="128" t="s">
        <v>613</v>
      </c>
      <c r="C76" s="129" t="s">
        <v>1892</v>
      </c>
      <c r="D76" s="128" t="s">
        <v>1811</v>
      </c>
      <c r="G76" s="129" t="s">
        <v>2277</v>
      </c>
      <c r="I76" s="130">
        <v>0.85</v>
      </c>
      <c r="J76" s="129" t="s">
        <v>1931</v>
      </c>
      <c r="K76" s="130" t="s">
        <v>1821</v>
      </c>
      <c r="L76" s="129" t="s">
        <v>529</v>
      </c>
      <c r="M76" s="128" t="s">
        <v>1822</v>
      </c>
      <c r="N76" s="131">
        <v>10.0</v>
      </c>
      <c r="O76" s="128" t="s">
        <v>2517</v>
      </c>
      <c r="P76" s="129" t="s">
        <v>529</v>
      </c>
      <c r="Q76" s="128" t="s">
        <v>529</v>
      </c>
      <c r="R76" s="132">
        <f>IF(COUNTA($A$1:A76)&gt;COUNTA($A$1:A74),COUNTA($A$2:A76),"")</f>
        <v>36</v>
      </c>
    </row>
    <row r="77" ht="14.25" customHeight="1">
      <c r="B77" s="133" t="s">
        <v>2544</v>
      </c>
      <c r="R77" s="132" t="str">
        <f t="shared" ref="R77:R114" si="3">IF(COUNTA($A$1:A77)&gt;COUNTA($A$1:A76),COUNTA($A$2:A77),"")</f>
        <v/>
      </c>
    </row>
    <row r="78" ht="14.25" customHeight="1">
      <c r="A78" s="127" t="s">
        <v>2552</v>
      </c>
      <c r="B78" s="128" t="s">
        <v>620</v>
      </c>
      <c r="C78" s="129" t="s">
        <v>1944</v>
      </c>
      <c r="D78" s="128" t="s">
        <v>1</v>
      </c>
      <c r="G78" s="129" t="s">
        <v>1821</v>
      </c>
      <c r="I78" s="130" t="s">
        <v>1821</v>
      </c>
      <c r="J78" s="129" t="s">
        <v>1949</v>
      </c>
      <c r="K78" s="130" t="s">
        <v>1821</v>
      </c>
      <c r="L78" s="131" t="s">
        <v>529</v>
      </c>
      <c r="M78" s="128" t="s">
        <v>1822</v>
      </c>
      <c r="N78" s="131" t="s">
        <v>1821</v>
      </c>
      <c r="O78" s="128" t="s">
        <v>457</v>
      </c>
      <c r="P78" s="129" t="s">
        <v>547</v>
      </c>
      <c r="Q78" s="128" t="s">
        <v>529</v>
      </c>
      <c r="R78" s="132">
        <f t="shared" si="3"/>
        <v>37</v>
      </c>
    </row>
    <row r="79" ht="14.25" customHeight="1">
      <c r="B79" s="137" t="s">
        <v>2568</v>
      </c>
      <c r="R79" s="132" t="str">
        <f t="shared" si="3"/>
        <v/>
      </c>
    </row>
    <row r="80" ht="14.25" customHeight="1">
      <c r="A80" s="127" t="s">
        <v>2572</v>
      </c>
      <c r="B80" s="128" t="s">
        <v>613</v>
      </c>
      <c r="C80" s="129" t="s">
        <v>1944</v>
      </c>
      <c r="D80" s="128" t="s">
        <v>1</v>
      </c>
      <c r="G80" s="129" t="s">
        <v>1821</v>
      </c>
      <c r="I80" s="130" t="s">
        <v>1821</v>
      </c>
      <c r="J80" s="129" t="s">
        <v>2041</v>
      </c>
      <c r="K80" s="130" t="s">
        <v>1821</v>
      </c>
      <c r="L80" s="131" t="s">
        <v>529</v>
      </c>
      <c r="M80" s="128" t="s">
        <v>1822</v>
      </c>
      <c r="N80" s="131" t="s">
        <v>1821</v>
      </c>
      <c r="O80" s="128" t="s">
        <v>457</v>
      </c>
      <c r="P80" s="129" t="s">
        <v>529</v>
      </c>
      <c r="Q80" s="128" t="s">
        <v>529</v>
      </c>
      <c r="R80" s="132">
        <f t="shared" si="3"/>
        <v>38</v>
      </c>
    </row>
    <row r="81" ht="14.25" customHeight="1">
      <c r="B81" s="133" t="s">
        <v>2581</v>
      </c>
      <c r="R81" s="132" t="str">
        <f t="shared" si="3"/>
        <v/>
      </c>
    </row>
    <row r="82" ht="14.25" customHeight="1">
      <c r="B82" s="133" t="s">
        <v>2586</v>
      </c>
      <c r="R82" s="132" t="str">
        <f t="shared" si="3"/>
        <v/>
      </c>
    </row>
    <row r="83" ht="14.25" customHeight="1">
      <c r="B83" s="133" t="s">
        <v>2595</v>
      </c>
      <c r="R83" s="132" t="str">
        <f t="shared" si="3"/>
        <v/>
      </c>
    </row>
    <row r="84" ht="14.25" customHeight="1">
      <c r="B84" s="137" t="s">
        <v>2601</v>
      </c>
      <c r="R84" s="132" t="str">
        <f t="shared" si="3"/>
        <v/>
      </c>
    </row>
    <row r="85" ht="14.25" customHeight="1">
      <c r="A85" s="134" t="s">
        <v>2606</v>
      </c>
      <c r="B85" s="135" t="s">
        <v>591</v>
      </c>
      <c r="C85" s="131" t="s">
        <v>1892</v>
      </c>
      <c r="D85" s="135" t="s">
        <v>1811</v>
      </c>
      <c r="G85" s="131">
        <v>10.0</v>
      </c>
      <c r="I85" s="136">
        <v>1.0</v>
      </c>
      <c r="J85" s="131">
        <v>7.0</v>
      </c>
      <c r="K85" s="135" t="s">
        <v>1821</v>
      </c>
      <c r="L85" s="131" t="s">
        <v>547</v>
      </c>
      <c r="M85" s="135" t="s">
        <v>2616</v>
      </c>
      <c r="N85" s="131">
        <v>18.0</v>
      </c>
      <c r="O85" s="135" t="s">
        <v>2201</v>
      </c>
      <c r="P85" s="131" t="s">
        <v>529</v>
      </c>
      <c r="Q85" s="135" t="s">
        <v>529</v>
      </c>
      <c r="R85" s="132">
        <f t="shared" si="3"/>
        <v>39</v>
      </c>
    </row>
    <row r="86" ht="14.25" customHeight="1">
      <c r="B86" s="137" t="s">
        <v>2624</v>
      </c>
      <c r="R86" s="132" t="str">
        <f t="shared" si="3"/>
        <v/>
      </c>
    </row>
    <row r="87" ht="14.25" customHeight="1">
      <c r="A87" s="134" t="s">
        <v>2629</v>
      </c>
      <c r="B87" s="128" t="s">
        <v>566</v>
      </c>
      <c r="C87" s="129" t="s">
        <v>1892</v>
      </c>
      <c r="D87" s="128" t="s">
        <v>1811</v>
      </c>
      <c r="G87" s="131" t="s">
        <v>2636</v>
      </c>
      <c r="I87" s="130">
        <v>1.0</v>
      </c>
      <c r="J87" s="129" t="s">
        <v>2638</v>
      </c>
      <c r="K87" s="130" t="s">
        <v>1821</v>
      </c>
      <c r="L87" s="129" t="s">
        <v>529</v>
      </c>
      <c r="M87" s="128" t="s">
        <v>1822</v>
      </c>
      <c r="N87" s="131">
        <v>10.0</v>
      </c>
      <c r="O87" s="128" t="s">
        <v>1996</v>
      </c>
      <c r="P87" s="129" t="s">
        <v>529</v>
      </c>
      <c r="Q87" s="128" t="s">
        <v>529</v>
      </c>
      <c r="R87" s="132">
        <f t="shared" si="3"/>
        <v>40</v>
      </c>
    </row>
    <row r="88" ht="14.25" customHeight="1">
      <c r="B88" s="133" t="s">
        <v>2645</v>
      </c>
      <c r="R88" s="132" t="str">
        <f t="shared" si="3"/>
        <v/>
      </c>
    </row>
    <row r="89" ht="14.25" customHeight="1">
      <c r="A89" s="134" t="s">
        <v>2650</v>
      </c>
      <c r="B89" s="128" t="s">
        <v>616</v>
      </c>
      <c r="C89" s="129" t="s">
        <v>1807</v>
      </c>
      <c r="D89" s="128" t="s">
        <v>1811</v>
      </c>
      <c r="G89" s="129">
        <v>12.0</v>
      </c>
      <c r="I89" s="146">
        <v>0.9</v>
      </c>
      <c r="J89" s="129">
        <v>8.0</v>
      </c>
      <c r="K89" s="128" t="s">
        <v>1821</v>
      </c>
      <c r="L89" s="129" t="s">
        <v>529</v>
      </c>
      <c r="M89" s="128">
        <v>0.0</v>
      </c>
      <c r="N89" s="131">
        <v>19.0</v>
      </c>
      <c r="O89" s="128" t="s">
        <v>2201</v>
      </c>
      <c r="P89" s="129" t="s">
        <v>529</v>
      </c>
      <c r="Q89" s="128" t="s">
        <v>529</v>
      </c>
      <c r="R89" s="132">
        <f t="shared" si="3"/>
        <v>41</v>
      </c>
    </row>
    <row r="90" ht="14.25" customHeight="1">
      <c r="B90" s="148" t="s">
        <v>2665</v>
      </c>
      <c r="R90" s="132" t="str">
        <f t="shared" si="3"/>
        <v/>
      </c>
    </row>
    <row r="91" ht="14.25" customHeight="1">
      <c r="A91" s="134" t="s">
        <v>2677</v>
      </c>
      <c r="B91" s="128" t="s">
        <v>613</v>
      </c>
      <c r="C91" s="129" t="s">
        <v>1944</v>
      </c>
      <c r="D91" s="128" t="s">
        <v>1</v>
      </c>
      <c r="G91" s="129" t="s">
        <v>1821</v>
      </c>
      <c r="I91" s="130" t="s">
        <v>1821</v>
      </c>
      <c r="J91" s="129" t="s">
        <v>2686</v>
      </c>
      <c r="K91" s="130" t="s">
        <v>1821</v>
      </c>
      <c r="L91" s="131" t="s">
        <v>529</v>
      </c>
      <c r="M91" s="128" t="s">
        <v>1822</v>
      </c>
      <c r="N91" s="131" t="s">
        <v>1821</v>
      </c>
      <c r="O91" s="128" t="s">
        <v>457</v>
      </c>
      <c r="P91" s="129" t="s">
        <v>547</v>
      </c>
      <c r="Q91" s="128" t="s">
        <v>529</v>
      </c>
      <c r="R91" s="132">
        <f t="shared" si="3"/>
        <v>42</v>
      </c>
    </row>
    <row r="92" ht="14.25" customHeight="1">
      <c r="B92" s="137" t="s">
        <v>2695</v>
      </c>
      <c r="R92" s="132" t="str">
        <f t="shared" si="3"/>
        <v/>
      </c>
    </row>
    <row r="93" ht="14.25" customHeight="1">
      <c r="A93" s="134" t="s">
        <v>2701</v>
      </c>
      <c r="B93" s="128" t="s">
        <v>613</v>
      </c>
      <c r="C93" s="129" t="s">
        <v>1944</v>
      </c>
      <c r="D93" s="128" t="s">
        <v>1811</v>
      </c>
      <c r="G93" s="129" t="s">
        <v>1821</v>
      </c>
      <c r="I93" s="130" t="s">
        <v>1821</v>
      </c>
      <c r="J93" s="129" t="s">
        <v>1813</v>
      </c>
      <c r="K93" s="130" t="s">
        <v>1821</v>
      </c>
      <c r="L93" s="131" t="s">
        <v>529</v>
      </c>
      <c r="M93" s="128" t="s">
        <v>1822</v>
      </c>
      <c r="N93" s="131" t="s">
        <v>1821</v>
      </c>
      <c r="O93" s="128" t="s">
        <v>457</v>
      </c>
      <c r="P93" s="129" t="s">
        <v>529</v>
      </c>
      <c r="Q93" s="128" t="s">
        <v>529</v>
      </c>
      <c r="R93" s="132">
        <f t="shared" si="3"/>
        <v>43</v>
      </c>
    </row>
    <row r="94" ht="14.25" customHeight="1">
      <c r="B94" s="137" t="s">
        <v>2716</v>
      </c>
      <c r="R94" s="132" t="str">
        <f t="shared" si="3"/>
        <v/>
      </c>
    </row>
    <row r="95" ht="14.25" customHeight="1">
      <c r="A95" s="127" t="s">
        <v>2719</v>
      </c>
      <c r="B95" s="128" t="s">
        <v>613</v>
      </c>
      <c r="C95" s="129" t="s">
        <v>1892</v>
      </c>
      <c r="D95" s="128" t="s">
        <v>1</v>
      </c>
      <c r="G95" s="129" t="s">
        <v>2489</v>
      </c>
      <c r="I95" s="130" t="s">
        <v>1821</v>
      </c>
      <c r="J95" s="129" t="s">
        <v>2489</v>
      </c>
      <c r="K95" s="130" t="s">
        <v>1821</v>
      </c>
      <c r="L95" s="129" t="s">
        <v>547</v>
      </c>
      <c r="M95" s="128">
        <v>1.0</v>
      </c>
      <c r="N95" s="131">
        <v>10.0</v>
      </c>
      <c r="O95" s="128" t="s">
        <v>2347</v>
      </c>
      <c r="P95" s="129" t="s">
        <v>529</v>
      </c>
      <c r="Q95" s="128" t="s">
        <v>529</v>
      </c>
      <c r="R95" s="132">
        <f t="shared" si="3"/>
        <v>44</v>
      </c>
    </row>
    <row r="96" ht="14.25" customHeight="1">
      <c r="B96" s="133" t="s">
        <v>2730</v>
      </c>
      <c r="R96" s="132" t="str">
        <f t="shared" si="3"/>
        <v/>
      </c>
    </row>
    <row r="97" ht="14.25" customHeight="1">
      <c r="B97" s="149" t="s">
        <v>2734</v>
      </c>
      <c r="R97" s="132" t="str">
        <f t="shared" si="3"/>
        <v/>
      </c>
    </row>
    <row r="98" ht="14.25" customHeight="1">
      <c r="B98" s="149" t="s">
        <v>2747</v>
      </c>
      <c r="R98" s="132" t="str">
        <f t="shared" si="3"/>
        <v/>
      </c>
    </row>
    <row r="99" ht="14.25" customHeight="1">
      <c r="A99" s="127" t="s">
        <v>2750</v>
      </c>
      <c r="B99" s="128" t="s">
        <v>613</v>
      </c>
      <c r="C99" s="129" t="s">
        <v>1892</v>
      </c>
      <c r="D99" s="128" t="s">
        <v>1811</v>
      </c>
      <c r="G99" s="129">
        <v>3.0</v>
      </c>
      <c r="I99" s="130">
        <v>0.85</v>
      </c>
      <c r="J99" s="129" t="s">
        <v>1813</v>
      </c>
      <c r="K99" s="130" t="s">
        <v>1821</v>
      </c>
      <c r="L99" s="129" t="s">
        <v>547</v>
      </c>
      <c r="M99" s="128" t="s">
        <v>1822</v>
      </c>
      <c r="N99" s="131">
        <v>10.0</v>
      </c>
      <c r="O99" s="128" t="s">
        <v>2517</v>
      </c>
      <c r="P99" s="129" t="s">
        <v>529</v>
      </c>
      <c r="Q99" s="128" t="s">
        <v>529</v>
      </c>
      <c r="R99" s="132">
        <f t="shared" si="3"/>
        <v>45</v>
      </c>
    </row>
    <row r="100" ht="14.25" customHeight="1">
      <c r="B100" s="133" t="s">
        <v>2764</v>
      </c>
      <c r="R100" s="132" t="str">
        <f t="shared" si="3"/>
        <v/>
      </c>
    </row>
    <row r="101" ht="14.25" customHeight="1">
      <c r="A101" s="127" t="s">
        <v>2768</v>
      </c>
      <c r="B101" s="128" t="s">
        <v>566</v>
      </c>
      <c r="C101" s="129" t="s">
        <v>1892</v>
      </c>
      <c r="D101" s="128" t="s">
        <v>1811</v>
      </c>
      <c r="G101" s="129" t="s">
        <v>1820</v>
      </c>
      <c r="I101" s="130">
        <v>1.0</v>
      </c>
      <c r="J101" s="129" t="s">
        <v>1813</v>
      </c>
      <c r="K101" s="130">
        <v>0.3</v>
      </c>
      <c r="L101" s="129" t="s">
        <v>547</v>
      </c>
      <c r="M101" s="128" t="s">
        <v>1822</v>
      </c>
      <c r="N101" s="131">
        <v>12.0</v>
      </c>
      <c r="O101" s="128" t="s">
        <v>1826</v>
      </c>
      <c r="P101" s="129" t="s">
        <v>529</v>
      </c>
      <c r="Q101" s="128" t="s">
        <v>529</v>
      </c>
      <c r="R101" s="132">
        <f t="shared" si="3"/>
        <v>46</v>
      </c>
    </row>
    <row r="102" ht="14.25" customHeight="1">
      <c r="B102" s="133" t="s">
        <v>2779</v>
      </c>
      <c r="R102" s="132" t="str">
        <f t="shared" si="3"/>
        <v/>
      </c>
    </row>
    <row r="103" ht="14.25" customHeight="1">
      <c r="A103" s="127" t="s">
        <v>2782</v>
      </c>
      <c r="B103" s="128" t="s">
        <v>535</v>
      </c>
      <c r="C103" s="129" t="s">
        <v>1807</v>
      </c>
      <c r="D103" s="128" t="s">
        <v>1811</v>
      </c>
      <c r="G103" s="129" t="s">
        <v>2786</v>
      </c>
      <c r="I103" s="130">
        <v>0.9</v>
      </c>
      <c r="J103" s="129" t="s">
        <v>2041</v>
      </c>
      <c r="K103" s="130" t="s">
        <v>1821</v>
      </c>
      <c r="L103" s="129" t="s">
        <v>529</v>
      </c>
      <c r="M103" s="128" t="s">
        <v>1822</v>
      </c>
      <c r="N103" s="131">
        <v>20.0</v>
      </c>
      <c r="O103" s="128" t="s">
        <v>1996</v>
      </c>
      <c r="P103" s="129" t="s">
        <v>529</v>
      </c>
      <c r="Q103" s="128" t="s">
        <v>529</v>
      </c>
      <c r="R103" s="132">
        <f t="shared" si="3"/>
        <v>47</v>
      </c>
    </row>
    <row r="104" ht="14.25" customHeight="1">
      <c r="B104" s="133" t="s">
        <v>2792</v>
      </c>
      <c r="R104" s="132" t="str">
        <f t="shared" si="3"/>
        <v/>
      </c>
    </row>
    <row r="105" ht="14.25" customHeight="1">
      <c r="A105" s="127" t="s">
        <v>2796</v>
      </c>
      <c r="B105" s="128" t="s">
        <v>535</v>
      </c>
      <c r="C105" s="129" t="s">
        <v>1892</v>
      </c>
      <c r="D105" s="128" t="s">
        <v>1811</v>
      </c>
      <c r="G105" s="129" t="s">
        <v>2238</v>
      </c>
      <c r="I105" s="130">
        <v>0.9</v>
      </c>
      <c r="J105" s="129" t="s">
        <v>1949</v>
      </c>
      <c r="K105" s="130">
        <v>0.1</v>
      </c>
      <c r="L105" s="129" t="s">
        <v>547</v>
      </c>
      <c r="M105" s="128" t="s">
        <v>1822</v>
      </c>
      <c r="N105" s="131">
        <v>16.0</v>
      </c>
      <c r="O105" s="128" t="s">
        <v>1826</v>
      </c>
      <c r="P105" s="129" t="s">
        <v>529</v>
      </c>
      <c r="Q105" s="128" t="s">
        <v>529</v>
      </c>
      <c r="R105" s="132">
        <f t="shared" si="3"/>
        <v>48</v>
      </c>
    </row>
    <row r="106" ht="14.25" customHeight="1">
      <c r="B106" s="133" t="s">
        <v>2801</v>
      </c>
      <c r="R106" s="132" t="str">
        <f t="shared" si="3"/>
        <v/>
      </c>
    </row>
    <row r="107" ht="14.25" customHeight="1">
      <c r="A107" s="127" t="s">
        <v>2805</v>
      </c>
      <c r="B107" s="128" t="s">
        <v>610</v>
      </c>
      <c r="C107" s="129" t="s">
        <v>1807</v>
      </c>
      <c r="D107" s="128" t="s">
        <v>1929</v>
      </c>
      <c r="G107" s="129">
        <v>11.0</v>
      </c>
      <c r="I107" s="130">
        <v>0.7</v>
      </c>
      <c r="J107" s="129">
        <v>8.0</v>
      </c>
      <c r="K107" s="130">
        <v>0.1</v>
      </c>
      <c r="L107" s="129" t="s">
        <v>529</v>
      </c>
      <c r="M107" s="128" t="s">
        <v>1822</v>
      </c>
      <c r="N107" s="131">
        <v>19.0</v>
      </c>
      <c r="O107" s="128" t="s">
        <v>1996</v>
      </c>
      <c r="P107" s="129" t="s">
        <v>529</v>
      </c>
      <c r="Q107" s="128" t="s">
        <v>529</v>
      </c>
      <c r="R107" s="132">
        <f t="shared" si="3"/>
        <v>49</v>
      </c>
    </row>
    <row r="108" ht="14.25" customHeight="1">
      <c r="B108" s="133" t="s">
        <v>2814</v>
      </c>
      <c r="R108" s="132" t="str">
        <f t="shared" si="3"/>
        <v/>
      </c>
    </row>
    <row r="109" ht="14.25" customHeight="1">
      <c r="A109" s="127" t="s">
        <v>2815</v>
      </c>
      <c r="B109" s="128" t="s">
        <v>613</v>
      </c>
      <c r="C109" s="129" t="s">
        <v>1944</v>
      </c>
      <c r="D109" s="128" t="s">
        <v>1811</v>
      </c>
      <c r="G109" s="129" t="s">
        <v>1821</v>
      </c>
      <c r="I109" s="130" t="s">
        <v>1821</v>
      </c>
      <c r="J109" s="129" t="s">
        <v>1820</v>
      </c>
      <c r="K109" s="130" t="s">
        <v>1821</v>
      </c>
      <c r="L109" s="129" t="s">
        <v>529</v>
      </c>
      <c r="M109" s="135">
        <v>0.0</v>
      </c>
      <c r="N109" s="131" t="s">
        <v>1821</v>
      </c>
      <c r="O109" s="128" t="s">
        <v>457</v>
      </c>
      <c r="P109" s="129" t="s">
        <v>529</v>
      </c>
      <c r="Q109" s="128" t="s">
        <v>547</v>
      </c>
      <c r="R109" s="132">
        <f t="shared" si="3"/>
        <v>50</v>
      </c>
    </row>
    <row r="110" ht="14.25" customHeight="1">
      <c r="B110" s="137" t="s">
        <v>2816</v>
      </c>
      <c r="R110" s="132" t="str">
        <f t="shared" si="3"/>
        <v/>
      </c>
    </row>
    <row r="111" ht="14.25" customHeight="1">
      <c r="A111" s="127" t="s">
        <v>2817</v>
      </c>
      <c r="B111" s="128" t="s">
        <v>535</v>
      </c>
      <c r="C111" s="129" t="s">
        <v>1807</v>
      </c>
      <c r="D111" s="128" t="s">
        <v>1811</v>
      </c>
      <c r="G111" s="129" t="s">
        <v>2818</v>
      </c>
      <c r="I111" s="130">
        <v>0.85</v>
      </c>
      <c r="J111" s="129" t="s">
        <v>2238</v>
      </c>
      <c r="K111" s="130">
        <v>0.2</v>
      </c>
      <c r="L111" s="129" t="s">
        <v>529</v>
      </c>
      <c r="M111" s="128" t="s">
        <v>1822</v>
      </c>
      <c r="N111" s="131">
        <v>20.0</v>
      </c>
      <c r="O111" s="128" t="s">
        <v>1996</v>
      </c>
      <c r="P111" s="129" t="s">
        <v>529</v>
      </c>
      <c r="Q111" s="128" t="s">
        <v>529</v>
      </c>
      <c r="R111" s="132">
        <f t="shared" si="3"/>
        <v>51</v>
      </c>
    </row>
    <row r="112" ht="14.25" customHeight="1">
      <c r="B112" s="133" t="s">
        <v>2821</v>
      </c>
      <c r="R112" s="132" t="str">
        <f t="shared" si="3"/>
        <v/>
      </c>
    </row>
    <row r="113" ht="14.25" customHeight="1">
      <c r="A113" s="127" t="s">
        <v>2822</v>
      </c>
      <c r="B113" s="128" t="s">
        <v>613</v>
      </c>
      <c r="C113" s="129" t="s">
        <v>1892</v>
      </c>
      <c r="D113" s="128" t="s">
        <v>1811</v>
      </c>
      <c r="G113" s="129" t="s">
        <v>2489</v>
      </c>
      <c r="I113" s="130">
        <v>1.0</v>
      </c>
      <c r="J113" s="129" t="s">
        <v>2489</v>
      </c>
      <c r="K113" s="130">
        <v>0.3</v>
      </c>
      <c r="L113" s="129" t="s">
        <v>547</v>
      </c>
      <c r="M113" s="128" t="s">
        <v>1822</v>
      </c>
      <c r="N113" s="131">
        <v>16.0</v>
      </c>
      <c r="O113" s="128" t="s">
        <v>2517</v>
      </c>
      <c r="P113" s="129" t="s">
        <v>529</v>
      </c>
      <c r="Q113" s="128" t="s">
        <v>529</v>
      </c>
      <c r="R113" s="132">
        <f t="shared" si="3"/>
        <v>52</v>
      </c>
    </row>
    <row r="114" ht="14.25" customHeight="1">
      <c r="B114" s="133" t="s">
        <v>2824</v>
      </c>
      <c r="R114" s="132" t="str">
        <f t="shared" si="3"/>
        <v/>
      </c>
    </row>
    <row r="115" ht="14.25" customHeight="1">
      <c r="B115" s="149" t="s">
        <v>2825</v>
      </c>
      <c r="R115" s="151"/>
    </row>
    <row r="116" ht="14.25" customHeight="1">
      <c r="B116" s="149" t="s">
        <v>2828</v>
      </c>
      <c r="R116" s="151"/>
    </row>
    <row r="117" ht="14.25" customHeight="1">
      <c r="A117" s="127" t="s">
        <v>2829</v>
      </c>
      <c r="B117" s="128" t="s">
        <v>580</v>
      </c>
      <c r="C117" s="129" t="s">
        <v>1892</v>
      </c>
      <c r="D117" s="128" t="s">
        <v>1811</v>
      </c>
      <c r="G117" s="129" t="s">
        <v>2818</v>
      </c>
      <c r="I117" s="130">
        <v>0.85</v>
      </c>
      <c r="J117" s="129" t="s">
        <v>2238</v>
      </c>
      <c r="K117" s="130">
        <v>0.2</v>
      </c>
      <c r="L117" s="129" t="s">
        <v>547</v>
      </c>
      <c r="M117" s="128" t="s">
        <v>1822</v>
      </c>
      <c r="N117" s="131">
        <v>20.0</v>
      </c>
      <c r="O117" s="128" t="s">
        <v>1996</v>
      </c>
      <c r="P117" s="129" t="s">
        <v>529</v>
      </c>
      <c r="Q117" s="128" t="s">
        <v>529</v>
      </c>
      <c r="R117" s="132">
        <f>IF(COUNTA($A$1:A117)&gt;COUNTA($A$1:A114),COUNTA($A$2:A117),"")</f>
        <v>53</v>
      </c>
    </row>
    <row r="118" ht="14.25" customHeight="1">
      <c r="B118" s="133" t="s">
        <v>2836</v>
      </c>
      <c r="R118" s="132" t="str">
        <f t="shared" ref="R118:R302" si="4">IF(COUNTA($A$1:A118)&gt;COUNTA($A$1:A117),COUNTA($A$2:A118),"")</f>
        <v/>
      </c>
    </row>
    <row r="119" ht="14.25" customHeight="1">
      <c r="A119" s="127" t="s">
        <v>2839</v>
      </c>
      <c r="B119" s="128" t="s">
        <v>606</v>
      </c>
      <c r="C119" s="129" t="s">
        <v>1892</v>
      </c>
      <c r="D119" s="128" t="s">
        <v>1811</v>
      </c>
      <c r="G119" s="129" t="s">
        <v>1949</v>
      </c>
      <c r="I119" s="130">
        <v>0.85</v>
      </c>
      <c r="J119" s="129" t="s">
        <v>1971</v>
      </c>
      <c r="K119" s="130">
        <v>0.1</v>
      </c>
      <c r="L119" s="129" t="s">
        <v>529</v>
      </c>
      <c r="M119" s="128" t="s">
        <v>1822</v>
      </c>
      <c r="N119" s="131">
        <v>12.0</v>
      </c>
      <c r="O119" s="128" t="s">
        <v>1996</v>
      </c>
      <c r="P119" s="129" t="s">
        <v>529</v>
      </c>
      <c r="Q119" s="128" t="s">
        <v>529</v>
      </c>
      <c r="R119" s="132">
        <f t="shared" si="4"/>
        <v>54</v>
      </c>
    </row>
    <row r="120" ht="14.25" customHeight="1">
      <c r="B120" s="133" t="s">
        <v>2841</v>
      </c>
      <c r="R120" s="132" t="str">
        <f t="shared" si="4"/>
        <v/>
      </c>
    </row>
    <row r="121" ht="14.25" customHeight="1">
      <c r="A121" s="127" t="s">
        <v>2842</v>
      </c>
      <c r="B121" s="128" t="s">
        <v>606</v>
      </c>
      <c r="C121" s="129" t="s">
        <v>1892</v>
      </c>
      <c r="D121" s="128" t="s">
        <v>1811</v>
      </c>
      <c r="G121" s="129" t="s">
        <v>2843</v>
      </c>
      <c r="I121" s="130">
        <v>0.9</v>
      </c>
      <c r="J121" s="129" t="s">
        <v>1949</v>
      </c>
      <c r="K121" s="135" t="s">
        <v>1821</v>
      </c>
      <c r="L121" s="129" t="s">
        <v>529</v>
      </c>
      <c r="M121" s="128" t="s">
        <v>1822</v>
      </c>
      <c r="N121" s="131">
        <v>14.0</v>
      </c>
      <c r="O121" s="128" t="s">
        <v>1996</v>
      </c>
      <c r="P121" s="129" t="s">
        <v>529</v>
      </c>
      <c r="Q121" s="128" t="s">
        <v>529</v>
      </c>
      <c r="R121" s="132">
        <f t="shared" si="4"/>
        <v>55</v>
      </c>
    </row>
    <row r="122" ht="14.25" customHeight="1">
      <c r="B122" s="133" t="s">
        <v>2849</v>
      </c>
      <c r="R122" s="132" t="str">
        <f t="shared" si="4"/>
        <v/>
      </c>
    </row>
    <row r="123" ht="14.25" customHeight="1">
      <c r="A123" s="127" t="s">
        <v>2852</v>
      </c>
      <c r="B123" s="128" t="s">
        <v>606</v>
      </c>
      <c r="C123" s="129" t="s">
        <v>1892</v>
      </c>
      <c r="D123" s="128" t="s">
        <v>1811</v>
      </c>
      <c r="G123" s="129" t="s">
        <v>2856</v>
      </c>
      <c r="I123" s="130">
        <v>0.9</v>
      </c>
      <c r="J123" s="129" t="s">
        <v>1949</v>
      </c>
      <c r="K123" s="130" t="s">
        <v>1821</v>
      </c>
      <c r="L123" s="129" t="s">
        <v>529</v>
      </c>
      <c r="M123" s="128" t="s">
        <v>1822</v>
      </c>
      <c r="N123" s="131">
        <v>10.0</v>
      </c>
      <c r="O123" s="128" t="s">
        <v>1996</v>
      </c>
      <c r="P123" s="129" t="s">
        <v>529</v>
      </c>
      <c r="Q123" s="128" t="s">
        <v>529</v>
      </c>
      <c r="R123" s="132">
        <f t="shared" si="4"/>
        <v>56</v>
      </c>
    </row>
    <row r="124" ht="14.25" customHeight="1">
      <c r="B124" s="133" t="s">
        <v>2861</v>
      </c>
      <c r="R124" s="132" t="str">
        <f t="shared" si="4"/>
        <v/>
      </c>
    </row>
    <row r="125" ht="14.25" customHeight="1">
      <c r="A125" s="127" t="s">
        <v>2866</v>
      </c>
      <c r="B125" s="128" t="s">
        <v>613</v>
      </c>
      <c r="C125" s="129" t="s">
        <v>1807</v>
      </c>
      <c r="D125" s="128" t="s">
        <v>2868</v>
      </c>
      <c r="G125" s="129">
        <v>14.0</v>
      </c>
      <c r="I125" s="146">
        <v>1.0</v>
      </c>
      <c r="J125" s="129">
        <v>10.0</v>
      </c>
      <c r="K125" s="128" t="s">
        <v>1821</v>
      </c>
      <c r="L125" s="129" t="s">
        <v>529</v>
      </c>
      <c r="M125" s="128">
        <v>0.0</v>
      </c>
      <c r="N125" s="131">
        <v>20.0</v>
      </c>
      <c r="O125" s="128" t="s">
        <v>2201</v>
      </c>
      <c r="P125" s="129" t="s">
        <v>529</v>
      </c>
      <c r="Q125" s="128" t="s">
        <v>529</v>
      </c>
      <c r="R125" s="132">
        <f t="shared" si="4"/>
        <v>57</v>
      </c>
    </row>
    <row r="126" ht="14.25" customHeight="1">
      <c r="B126" s="148" t="s">
        <v>2873</v>
      </c>
      <c r="R126" s="132" t="str">
        <f t="shared" si="4"/>
        <v/>
      </c>
    </row>
    <row r="127" ht="14.25" customHeight="1">
      <c r="A127" s="127" t="s">
        <v>2877</v>
      </c>
      <c r="B127" s="128" t="s">
        <v>591</v>
      </c>
      <c r="C127" s="129" t="s">
        <v>1892</v>
      </c>
      <c r="D127" s="128" t="s">
        <v>1988</v>
      </c>
      <c r="G127" s="129" t="s">
        <v>2489</v>
      </c>
      <c r="I127" s="130">
        <v>0.85</v>
      </c>
      <c r="J127" s="129" t="s">
        <v>2489</v>
      </c>
      <c r="K127" s="130">
        <v>0.3</v>
      </c>
      <c r="L127" s="129" t="s">
        <v>547</v>
      </c>
      <c r="M127" s="128" t="s">
        <v>2880</v>
      </c>
      <c r="N127" s="131">
        <v>16.0</v>
      </c>
      <c r="O127" s="128" t="s">
        <v>1996</v>
      </c>
      <c r="P127" s="129" t="s">
        <v>529</v>
      </c>
      <c r="Q127" s="128" t="s">
        <v>529</v>
      </c>
      <c r="R127" s="132">
        <f t="shared" si="4"/>
        <v>58</v>
      </c>
    </row>
    <row r="128" ht="14.25" customHeight="1">
      <c r="B128" s="133" t="s">
        <v>2884</v>
      </c>
      <c r="R128" s="132" t="str">
        <f t="shared" si="4"/>
        <v/>
      </c>
    </row>
    <row r="129" ht="14.25" customHeight="1">
      <c r="B129" s="149" t="s">
        <v>2885</v>
      </c>
      <c r="R129" s="132" t="str">
        <f t="shared" si="4"/>
        <v/>
      </c>
    </row>
    <row r="130" ht="14.25" customHeight="1">
      <c r="B130" s="149" t="s">
        <v>2887</v>
      </c>
      <c r="R130" s="132" t="str">
        <f t="shared" si="4"/>
        <v/>
      </c>
    </row>
    <row r="131" ht="14.25" customHeight="1">
      <c r="A131" s="127" t="s">
        <v>2890</v>
      </c>
      <c r="B131" s="128" t="s">
        <v>591</v>
      </c>
      <c r="C131" s="129" t="s">
        <v>1892</v>
      </c>
      <c r="D131" s="128" t="s">
        <v>1988</v>
      </c>
      <c r="G131" s="129" t="s">
        <v>2489</v>
      </c>
      <c r="I131" s="130">
        <v>1.0</v>
      </c>
      <c r="J131" s="154"/>
      <c r="K131" s="130" t="s">
        <v>1821</v>
      </c>
      <c r="L131" s="129" t="s">
        <v>547</v>
      </c>
      <c r="M131" s="128" t="s">
        <v>1822</v>
      </c>
      <c r="N131" s="131">
        <v>19.0</v>
      </c>
      <c r="O131" s="128" t="s">
        <v>1826</v>
      </c>
      <c r="P131" s="129" t="s">
        <v>529</v>
      </c>
      <c r="Q131" s="128" t="s">
        <v>529</v>
      </c>
      <c r="R131" s="132">
        <f t="shared" si="4"/>
        <v>59</v>
      </c>
    </row>
    <row r="132" ht="14.25" customHeight="1">
      <c r="B132" s="133" t="s">
        <v>2916</v>
      </c>
      <c r="R132" s="132" t="str">
        <f t="shared" si="4"/>
        <v/>
      </c>
    </row>
    <row r="133" ht="14.25" customHeight="1">
      <c r="B133" s="149" t="s">
        <v>2924</v>
      </c>
      <c r="R133" s="132" t="str">
        <f t="shared" si="4"/>
        <v/>
      </c>
    </row>
    <row r="134" ht="14.25" customHeight="1">
      <c r="B134" s="149" t="s">
        <v>2927</v>
      </c>
      <c r="R134" s="132" t="str">
        <f t="shared" si="4"/>
        <v/>
      </c>
    </row>
    <row r="135" ht="14.25" customHeight="1">
      <c r="A135" s="127" t="s">
        <v>2931</v>
      </c>
      <c r="B135" s="128" t="s">
        <v>585</v>
      </c>
      <c r="C135" s="129" t="s">
        <v>1892</v>
      </c>
      <c r="D135" s="128" t="s">
        <v>1811</v>
      </c>
      <c r="G135" s="129" t="s">
        <v>2132</v>
      </c>
      <c r="I135" s="130">
        <v>1.0</v>
      </c>
      <c r="J135" s="129" t="s">
        <v>1820</v>
      </c>
      <c r="K135" s="130" t="s">
        <v>1821</v>
      </c>
      <c r="L135" s="129" t="s">
        <v>547</v>
      </c>
      <c r="M135" s="128" t="s">
        <v>1822</v>
      </c>
      <c r="N135" s="131">
        <v>14.0</v>
      </c>
      <c r="O135" s="128" t="s">
        <v>457</v>
      </c>
      <c r="P135" s="129" t="s">
        <v>529</v>
      </c>
      <c r="Q135" s="128" t="s">
        <v>529</v>
      </c>
      <c r="R135" s="132">
        <f t="shared" si="4"/>
        <v>60</v>
      </c>
    </row>
    <row r="136" ht="14.25" customHeight="1">
      <c r="B136" s="137" t="s">
        <v>2936</v>
      </c>
      <c r="R136" s="132" t="str">
        <f t="shared" si="4"/>
        <v/>
      </c>
    </row>
    <row r="137" ht="14.25" customHeight="1">
      <c r="A137" s="127" t="s">
        <v>2938</v>
      </c>
      <c r="B137" s="128" t="s">
        <v>629</v>
      </c>
      <c r="C137" s="129" t="s">
        <v>1807</v>
      </c>
      <c r="D137" s="128" t="s">
        <v>1811</v>
      </c>
      <c r="G137" s="129">
        <v>7.0</v>
      </c>
      <c r="I137" s="130">
        <v>1.0</v>
      </c>
      <c r="J137" s="129" t="s">
        <v>2132</v>
      </c>
      <c r="K137" s="130" t="s">
        <v>1821</v>
      </c>
      <c r="L137" s="129" t="s">
        <v>529</v>
      </c>
      <c r="M137" s="128" t="s">
        <v>1822</v>
      </c>
      <c r="N137" s="131">
        <v>12.0</v>
      </c>
      <c r="O137" s="128" t="s">
        <v>1996</v>
      </c>
      <c r="P137" s="129" t="s">
        <v>529</v>
      </c>
      <c r="Q137" s="128" t="s">
        <v>529</v>
      </c>
      <c r="R137" s="132">
        <f t="shared" si="4"/>
        <v>61</v>
      </c>
    </row>
    <row r="138" ht="14.25" customHeight="1">
      <c r="B138" s="133" t="s">
        <v>2941</v>
      </c>
      <c r="R138" s="132" t="str">
        <f t="shared" si="4"/>
        <v/>
      </c>
    </row>
    <row r="139" ht="14.25" customHeight="1">
      <c r="A139" s="134" t="s">
        <v>2942</v>
      </c>
      <c r="B139" s="135" t="s">
        <v>566</v>
      </c>
      <c r="C139" s="131" t="s">
        <v>1892</v>
      </c>
      <c r="D139" s="135" t="s">
        <v>2868</v>
      </c>
      <c r="G139" s="131">
        <v>6.0</v>
      </c>
      <c r="I139" s="130">
        <v>1.0</v>
      </c>
      <c r="J139" s="131">
        <v>5.0</v>
      </c>
      <c r="K139" s="130" t="s">
        <v>1821</v>
      </c>
      <c r="L139" s="131" t="s">
        <v>547</v>
      </c>
      <c r="M139" s="128" t="s">
        <v>1822</v>
      </c>
      <c r="N139" s="131">
        <v>12.0</v>
      </c>
      <c r="O139" s="135" t="s">
        <v>1826</v>
      </c>
      <c r="P139" s="129" t="s">
        <v>529</v>
      </c>
      <c r="Q139" s="128" t="s">
        <v>529</v>
      </c>
      <c r="R139" s="132">
        <f t="shared" si="4"/>
        <v>62</v>
      </c>
    </row>
    <row r="140" ht="14.25" customHeight="1">
      <c r="B140" s="137" t="s">
        <v>2945</v>
      </c>
      <c r="R140" s="132" t="str">
        <f t="shared" si="4"/>
        <v/>
      </c>
    </row>
    <row r="141" ht="14.25" customHeight="1">
      <c r="A141" s="127" t="s">
        <v>2947</v>
      </c>
      <c r="B141" s="128" t="s">
        <v>629</v>
      </c>
      <c r="C141" s="129" t="s">
        <v>1807</v>
      </c>
      <c r="D141" s="128" t="s">
        <v>1929</v>
      </c>
      <c r="G141" s="129" t="s">
        <v>1813</v>
      </c>
      <c r="I141" s="130">
        <v>1.0</v>
      </c>
      <c r="J141" s="129" t="s">
        <v>1931</v>
      </c>
      <c r="K141" s="130">
        <v>0.1</v>
      </c>
      <c r="L141" s="129" t="s">
        <v>529</v>
      </c>
      <c r="M141" s="128" t="s">
        <v>1822</v>
      </c>
      <c r="N141" s="131">
        <v>10.0</v>
      </c>
      <c r="O141" s="128" t="s">
        <v>1826</v>
      </c>
      <c r="P141" s="129" t="s">
        <v>529</v>
      </c>
      <c r="Q141" s="128" t="s">
        <v>529</v>
      </c>
      <c r="R141" s="132">
        <f t="shared" si="4"/>
        <v>63</v>
      </c>
    </row>
    <row r="142" ht="14.25" customHeight="1">
      <c r="B142" s="133" t="s">
        <v>2949</v>
      </c>
      <c r="R142" s="132" t="str">
        <f t="shared" si="4"/>
        <v/>
      </c>
    </row>
    <row r="143" ht="14.25" customHeight="1">
      <c r="A143" s="127" t="s">
        <v>2950</v>
      </c>
      <c r="B143" s="128" t="s">
        <v>629</v>
      </c>
      <c r="C143" s="129" t="s">
        <v>1807</v>
      </c>
      <c r="D143" s="128" t="s">
        <v>1811</v>
      </c>
      <c r="G143" s="129" t="s">
        <v>1949</v>
      </c>
      <c r="I143" s="130">
        <v>1.0</v>
      </c>
      <c r="J143" s="129" t="s">
        <v>1971</v>
      </c>
      <c r="K143" s="130">
        <v>0.1</v>
      </c>
      <c r="L143" s="129" t="s">
        <v>529</v>
      </c>
      <c r="M143" s="128" t="s">
        <v>1822</v>
      </c>
      <c r="N143" s="131">
        <v>12.0</v>
      </c>
      <c r="O143" s="128" t="s">
        <v>1826</v>
      </c>
      <c r="P143" s="129" t="s">
        <v>529</v>
      </c>
      <c r="Q143" s="128" t="s">
        <v>529</v>
      </c>
      <c r="R143" s="132">
        <f t="shared" si="4"/>
        <v>64</v>
      </c>
    </row>
    <row r="144" ht="14.25" customHeight="1">
      <c r="B144" s="133" t="s">
        <v>2953</v>
      </c>
      <c r="R144" s="132" t="str">
        <f t="shared" si="4"/>
        <v/>
      </c>
    </row>
    <row r="145" ht="14.25" customHeight="1">
      <c r="A145" s="127" t="s">
        <v>2954</v>
      </c>
      <c r="B145" s="128" t="s">
        <v>548</v>
      </c>
      <c r="C145" s="129" t="s">
        <v>1892</v>
      </c>
      <c r="D145" s="128" t="s">
        <v>1811</v>
      </c>
      <c r="G145" s="129" t="s">
        <v>1820</v>
      </c>
      <c r="I145" s="130">
        <v>1.0</v>
      </c>
      <c r="J145" s="129" t="s">
        <v>1813</v>
      </c>
      <c r="K145" s="130" t="s">
        <v>1821</v>
      </c>
      <c r="L145" s="129" t="s">
        <v>547</v>
      </c>
      <c r="M145" s="128" t="s">
        <v>1822</v>
      </c>
      <c r="N145" s="131">
        <v>12.0</v>
      </c>
      <c r="O145" s="128" t="s">
        <v>1996</v>
      </c>
      <c r="P145" s="129" t="s">
        <v>529</v>
      </c>
      <c r="Q145" s="128" t="s">
        <v>529</v>
      </c>
      <c r="R145" s="132">
        <f t="shared" si="4"/>
        <v>65</v>
      </c>
    </row>
    <row r="146" ht="14.25" customHeight="1">
      <c r="B146" s="133" t="s">
        <v>2958</v>
      </c>
      <c r="R146" s="132" t="str">
        <f t="shared" si="4"/>
        <v/>
      </c>
    </row>
    <row r="147" ht="14.25" customHeight="1">
      <c r="A147" s="127" t="s">
        <v>2959</v>
      </c>
      <c r="B147" s="128" t="s">
        <v>548</v>
      </c>
      <c r="C147" s="129" t="s">
        <v>1807</v>
      </c>
      <c r="D147" s="128" t="s">
        <v>1811</v>
      </c>
      <c r="G147" s="129" t="s">
        <v>2238</v>
      </c>
      <c r="I147" s="130">
        <v>1.0</v>
      </c>
      <c r="J147" s="129" t="s">
        <v>1949</v>
      </c>
      <c r="K147" s="130">
        <v>0.1</v>
      </c>
      <c r="L147" s="129" t="s">
        <v>529</v>
      </c>
      <c r="M147" s="128" t="s">
        <v>1822</v>
      </c>
      <c r="N147" s="131">
        <v>18.0</v>
      </c>
      <c r="O147" s="128" t="s">
        <v>1826</v>
      </c>
      <c r="P147" s="129" t="s">
        <v>529</v>
      </c>
      <c r="Q147" s="128" t="s">
        <v>529</v>
      </c>
      <c r="R147" s="132">
        <f t="shared" si="4"/>
        <v>66</v>
      </c>
    </row>
    <row r="148" ht="14.25" customHeight="1">
      <c r="B148" s="133" t="s">
        <v>2962</v>
      </c>
      <c r="R148" s="132" t="str">
        <f t="shared" si="4"/>
        <v/>
      </c>
    </row>
    <row r="149" ht="14.25" customHeight="1">
      <c r="A149" s="127" t="s">
        <v>2963</v>
      </c>
      <c r="B149" s="128" t="s">
        <v>585</v>
      </c>
      <c r="C149" s="129" t="s">
        <v>1944</v>
      </c>
      <c r="D149" s="128" t="s">
        <v>1</v>
      </c>
      <c r="G149" s="129" t="s">
        <v>1821</v>
      </c>
      <c r="I149" s="130" t="s">
        <v>1821</v>
      </c>
      <c r="J149" s="129" t="s">
        <v>1949</v>
      </c>
      <c r="K149" s="130" t="s">
        <v>1821</v>
      </c>
      <c r="L149" s="131" t="s">
        <v>529</v>
      </c>
      <c r="M149" s="128" t="s">
        <v>1822</v>
      </c>
      <c r="N149" s="131" t="s">
        <v>1821</v>
      </c>
      <c r="O149" s="128" t="s">
        <v>457</v>
      </c>
      <c r="P149" s="129" t="s">
        <v>547</v>
      </c>
      <c r="Q149" s="128" t="s">
        <v>529</v>
      </c>
      <c r="R149" s="132">
        <f t="shared" si="4"/>
        <v>67</v>
      </c>
    </row>
    <row r="150" ht="14.25" customHeight="1">
      <c r="B150" s="137" t="s">
        <v>2966</v>
      </c>
      <c r="R150" s="132" t="str">
        <f t="shared" si="4"/>
        <v/>
      </c>
    </row>
    <row r="151" ht="14.25" customHeight="1">
      <c r="A151" s="127" t="s">
        <v>2969</v>
      </c>
      <c r="B151" s="128" t="s">
        <v>606</v>
      </c>
      <c r="C151" s="129" t="s">
        <v>1892</v>
      </c>
      <c r="D151" s="128" t="s">
        <v>2970</v>
      </c>
      <c r="G151" s="129" t="s">
        <v>1820</v>
      </c>
      <c r="I151" s="130">
        <v>1.0</v>
      </c>
      <c r="J151" s="129" t="s">
        <v>1971</v>
      </c>
      <c r="K151" s="130">
        <v>1.0</v>
      </c>
      <c r="L151" s="129" t="s">
        <v>529</v>
      </c>
      <c r="M151" s="128" t="s">
        <v>1822</v>
      </c>
      <c r="N151" s="131">
        <v>12.0</v>
      </c>
      <c r="O151" s="128" t="s">
        <v>1826</v>
      </c>
      <c r="P151" s="129" t="s">
        <v>529</v>
      </c>
      <c r="Q151" s="128" t="s">
        <v>529</v>
      </c>
      <c r="R151" s="132">
        <f t="shared" si="4"/>
        <v>68</v>
      </c>
    </row>
    <row r="152" ht="14.25" customHeight="1">
      <c r="B152" s="133" t="s">
        <v>2978</v>
      </c>
      <c r="R152" s="132" t="str">
        <f t="shared" si="4"/>
        <v/>
      </c>
    </row>
    <row r="153" ht="14.25" customHeight="1">
      <c r="A153" s="127" t="s">
        <v>2979</v>
      </c>
      <c r="B153" s="128" t="s">
        <v>626</v>
      </c>
      <c r="C153" s="129" t="s">
        <v>1892</v>
      </c>
      <c r="D153" s="128" t="s">
        <v>1811</v>
      </c>
      <c r="G153" s="129" t="s">
        <v>1813</v>
      </c>
      <c r="I153" s="130">
        <v>1.0</v>
      </c>
      <c r="J153" s="129" t="s">
        <v>1813</v>
      </c>
      <c r="K153" s="130" t="s">
        <v>1821</v>
      </c>
      <c r="L153" s="129" t="s">
        <v>547</v>
      </c>
      <c r="M153" s="128">
        <v>1.0</v>
      </c>
      <c r="N153" s="131">
        <v>10.0</v>
      </c>
      <c r="O153" s="128" t="s">
        <v>1826</v>
      </c>
      <c r="P153" s="129" t="s">
        <v>529</v>
      </c>
      <c r="Q153" s="128" t="s">
        <v>529</v>
      </c>
      <c r="R153" s="132">
        <f t="shared" si="4"/>
        <v>69</v>
      </c>
    </row>
    <row r="154" ht="14.25" customHeight="1">
      <c r="B154" s="133" t="s">
        <v>2981</v>
      </c>
      <c r="R154" s="132" t="str">
        <f t="shared" si="4"/>
        <v/>
      </c>
    </row>
    <row r="155" ht="14.25" customHeight="1">
      <c r="A155" s="127" t="s">
        <v>2983</v>
      </c>
      <c r="B155" s="128" t="s">
        <v>601</v>
      </c>
      <c r="C155" s="129" t="s">
        <v>1892</v>
      </c>
      <c r="D155" s="128" t="s">
        <v>1811</v>
      </c>
      <c r="G155" s="129" t="s">
        <v>2843</v>
      </c>
      <c r="I155" s="130">
        <v>1.0</v>
      </c>
      <c r="J155" s="129" t="s">
        <v>1949</v>
      </c>
      <c r="K155" s="130" t="s">
        <v>1821</v>
      </c>
      <c r="L155" s="129" t="s">
        <v>529</v>
      </c>
      <c r="M155" s="128" t="s">
        <v>1822</v>
      </c>
      <c r="N155" s="131">
        <v>14.0</v>
      </c>
      <c r="O155" s="128" t="s">
        <v>1996</v>
      </c>
      <c r="P155" s="129" t="s">
        <v>529</v>
      </c>
      <c r="Q155" s="128" t="s">
        <v>529</v>
      </c>
      <c r="R155" s="132">
        <f t="shared" si="4"/>
        <v>70</v>
      </c>
    </row>
    <row r="156" ht="14.25" customHeight="1">
      <c r="B156" s="133" t="s">
        <v>2986</v>
      </c>
      <c r="R156" s="132" t="str">
        <f t="shared" si="4"/>
        <v/>
      </c>
    </row>
    <row r="157" ht="14.25" customHeight="1">
      <c r="A157" s="134" t="s">
        <v>2988</v>
      </c>
      <c r="B157" s="135" t="s">
        <v>535</v>
      </c>
      <c r="C157" s="131" t="s">
        <v>1807</v>
      </c>
      <c r="D157" s="128" t="s">
        <v>1811</v>
      </c>
      <c r="G157" s="131">
        <v>13.0</v>
      </c>
      <c r="I157" s="130">
        <v>1.0</v>
      </c>
      <c r="J157" s="131">
        <v>9.0</v>
      </c>
      <c r="K157" s="130" t="s">
        <v>1821</v>
      </c>
      <c r="L157" s="129" t="s">
        <v>529</v>
      </c>
      <c r="M157" s="128" t="s">
        <v>1822</v>
      </c>
      <c r="N157" s="131">
        <v>20.0</v>
      </c>
      <c r="O157" s="135" t="s">
        <v>2201</v>
      </c>
      <c r="P157" s="129" t="s">
        <v>529</v>
      </c>
      <c r="Q157" s="128" t="s">
        <v>529</v>
      </c>
      <c r="R157" s="132">
        <f t="shared" si="4"/>
        <v>71</v>
      </c>
    </row>
    <row r="158" ht="14.25" customHeight="1">
      <c r="B158" s="137" t="s">
        <v>2990</v>
      </c>
      <c r="R158" s="132" t="str">
        <f t="shared" si="4"/>
        <v/>
      </c>
    </row>
    <row r="159" ht="14.25" customHeight="1">
      <c r="A159" s="127" t="s">
        <v>2991</v>
      </c>
      <c r="B159" s="128" t="s">
        <v>620</v>
      </c>
      <c r="C159" s="129" t="s">
        <v>1944</v>
      </c>
      <c r="D159" s="128" t="s">
        <v>1</v>
      </c>
      <c r="G159" s="129" t="s">
        <v>1821</v>
      </c>
      <c r="I159" s="130" t="s">
        <v>1821</v>
      </c>
      <c r="J159" s="129" t="s">
        <v>1949</v>
      </c>
      <c r="K159" s="130" t="s">
        <v>1821</v>
      </c>
      <c r="L159" s="131" t="s">
        <v>529</v>
      </c>
      <c r="M159" s="128" t="s">
        <v>1822</v>
      </c>
      <c r="N159" s="131" t="s">
        <v>1821</v>
      </c>
      <c r="O159" s="128" t="s">
        <v>457</v>
      </c>
      <c r="P159" s="129" t="s">
        <v>547</v>
      </c>
      <c r="Q159" s="128" t="s">
        <v>529</v>
      </c>
      <c r="R159" s="132">
        <f t="shared" si="4"/>
        <v>72</v>
      </c>
    </row>
    <row r="160" ht="14.25" customHeight="1">
      <c r="B160" s="137" t="s">
        <v>2994</v>
      </c>
      <c r="R160" s="132" t="str">
        <f t="shared" si="4"/>
        <v/>
      </c>
    </row>
    <row r="161" ht="14.25" customHeight="1">
      <c r="A161" s="127" t="s">
        <v>2995</v>
      </c>
      <c r="B161" s="128" t="s">
        <v>613</v>
      </c>
      <c r="C161" s="129" t="s">
        <v>1944</v>
      </c>
      <c r="D161" s="128" t="s">
        <v>1</v>
      </c>
      <c r="G161" s="129" t="s">
        <v>1821</v>
      </c>
      <c r="I161" s="130" t="s">
        <v>1821</v>
      </c>
      <c r="J161" s="129" t="s">
        <v>2132</v>
      </c>
      <c r="K161" s="130" t="s">
        <v>1821</v>
      </c>
      <c r="L161" s="131" t="s">
        <v>529</v>
      </c>
      <c r="M161" s="128" t="s">
        <v>1822</v>
      </c>
      <c r="N161" s="131" t="s">
        <v>1821</v>
      </c>
      <c r="O161" s="128" t="s">
        <v>457</v>
      </c>
      <c r="P161" s="129" t="s">
        <v>547</v>
      </c>
      <c r="Q161" s="128" t="s">
        <v>529</v>
      </c>
      <c r="R161" s="132">
        <f t="shared" si="4"/>
        <v>73</v>
      </c>
    </row>
    <row r="162" ht="14.25" customHeight="1">
      <c r="B162" s="137" t="s">
        <v>2998</v>
      </c>
      <c r="R162" s="132" t="str">
        <f t="shared" si="4"/>
        <v/>
      </c>
    </row>
    <row r="163" ht="14.25" customHeight="1">
      <c r="B163" s="161" t="s">
        <v>2999</v>
      </c>
      <c r="D163" s="162" t="s">
        <v>3002</v>
      </c>
      <c r="E163" s="163" t="s">
        <v>3003</v>
      </c>
      <c r="F163" s="164" t="s">
        <v>3005</v>
      </c>
      <c r="G163" s="163" t="s">
        <v>3006</v>
      </c>
      <c r="H163" s="164" t="s">
        <v>3007</v>
      </c>
      <c r="I163" s="163" t="s">
        <v>3008</v>
      </c>
      <c r="J163" s="164" t="s">
        <v>3009</v>
      </c>
      <c r="K163" s="163" t="s">
        <v>3010</v>
      </c>
      <c r="L163" s="165" t="s">
        <v>3011</v>
      </c>
      <c r="M163" s="163" t="s">
        <v>3014</v>
      </c>
      <c r="N163" s="166" t="s">
        <v>3015</v>
      </c>
      <c r="O163" s="167" t="s">
        <v>3016</v>
      </c>
      <c r="P163" s="168" t="s">
        <v>3018</v>
      </c>
      <c r="Q163" s="169" t="s">
        <v>3019</v>
      </c>
      <c r="R163" s="132" t="str">
        <f t="shared" si="4"/>
        <v/>
      </c>
    </row>
    <row r="164" ht="14.25" customHeight="1">
      <c r="D164" s="162" t="s">
        <v>1750</v>
      </c>
      <c r="E164" s="170" t="s">
        <v>613</v>
      </c>
      <c r="F164" s="170" t="s">
        <v>623</v>
      </c>
      <c r="G164" s="170" t="s">
        <v>606</v>
      </c>
      <c r="H164" s="170" t="s">
        <v>601</v>
      </c>
      <c r="I164" s="170" t="s">
        <v>601</v>
      </c>
      <c r="J164" s="170" t="s">
        <v>606</v>
      </c>
      <c r="K164" s="170" t="s">
        <v>623</v>
      </c>
      <c r="L164" s="170" t="s">
        <v>629</v>
      </c>
      <c r="M164" s="170" t="s">
        <v>629</v>
      </c>
      <c r="N164" s="171" t="s">
        <v>606</v>
      </c>
      <c r="O164" s="171" t="s">
        <v>591</v>
      </c>
      <c r="P164" s="171" t="s">
        <v>610</v>
      </c>
      <c r="Q164" s="172" t="s">
        <v>577</v>
      </c>
      <c r="R164" s="132" t="str">
        <f t="shared" si="4"/>
        <v/>
      </c>
    </row>
    <row r="165" ht="14.25" customHeight="1">
      <c r="A165" s="127" t="s">
        <v>3024</v>
      </c>
      <c r="B165" s="128" t="s">
        <v>613</v>
      </c>
      <c r="C165" s="129" t="s">
        <v>1944</v>
      </c>
      <c r="D165" s="128" t="s">
        <v>1929</v>
      </c>
      <c r="G165" s="129" t="s">
        <v>1821</v>
      </c>
      <c r="I165" s="130" t="s">
        <v>1821</v>
      </c>
      <c r="J165" s="129" t="s">
        <v>1820</v>
      </c>
      <c r="K165" s="130" t="s">
        <v>1821</v>
      </c>
      <c r="L165" s="131" t="s">
        <v>529</v>
      </c>
      <c r="M165" s="128" t="s">
        <v>1822</v>
      </c>
      <c r="N165" s="131" t="s">
        <v>1821</v>
      </c>
      <c r="O165" s="128" t="s">
        <v>457</v>
      </c>
      <c r="P165" s="129" t="s">
        <v>529</v>
      </c>
      <c r="Q165" s="128" t="s">
        <v>547</v>
      </c>
      <c r="R165" s="132">
        <f t="shared" si="4"/>
        <v>74</v>
      </c>
    </row>
    <row r="166" ht="14.25" customHeight="1">
      <c r="B166" s="137" t="s">
        <v>3026</v>
      </c>
      <c r="R166" s="132" t="str">
        <f t="shared" si="4"/>
        <v/>
      </c>
    </row>
    <row r="167" ht="14.25" customHeight="1">
      <c r="A167" s="127" t="s">
        <v>3027</v>
      </c>
      <c r="B167" s="128" t="s">
        <v>613</v>
      </c>
      <c r="C167" s="129" t="s">
        <v>1944</v>
      </c>
      <c r="D167" s="128" t="s">
        <v>1</v>
      </c>
      <c r="G167" s="129" t="s">
        <v>1821</v>
      </c>
      <c r="I167" s="128" t="s">
        <v>1821</v>
      </c>
      <c r="J167" s="129">
        <v>1.0</v>
      </c>
      <c r="K167" s="128" t="s">
        <v>1821</v>
      </c>
      <c r="L167" s="129" t="s">
        <v>529</v>
      </c>
      <c r="M167" s="128">
        <v>0.0</v>
      </c>
      <c r="N167" s="131" t="s">
        <v>1821</v>
      </c>
      <c r="O167" s="128" t="s">
        <v>2517</v>
      </c>
      <c r="P167" s="129" t="s">
        <v>529</v>
      </c>
      <c r="Q167" s="128" t="s">
        <v>529</v>
      </c>
      <c r="R167" s="132">
        <f t="shared" si="4"/>
        <v>75</v>
      </c>
    </row>
    <row r="168" ht="14.25" customHeight="1">
      <c r="B168" s="142" t="s">
        <v>3030</v>
      </c>
      <c r="R168" s="132" t="str">
        <f t="shared" si="4"/>
        <v/>
      </c>
    </row>
    <row r="169" ht="14.25" customHeight="1">
      <c r="A169" s="127" t="s">
        <v>3031</v>
      </c>
      <c r="B169" s="128" t="s">
        <v>580</v>
      </c>
      <c r="C169" s="129" t="s">
        <v>1944</v>
      </c>
      <c r="D169" s="128" t="s">
        <v>1</v>
      </c>
      <c r="G169" s="129" t="s">
        <v>1821</v>
      </c>
      <c r="I169" s="130" t="s">
        <v>1821</v>
      </c>
      <c r="J169" s="129">
        <v>8.0</v>
      </c>
      <c r="K169" s="130" t="s">
        <v>1821</v>
      </c>
      <c r="L169" s="131" t="s">
        <v>529</v>
      </c>
      <c r="M169" s="128" t="s">
        <v>1822</v>
      </c>
      <c r="N169" s="131" t="s">
        <v>1821</v>
      </c>
      <c r="O169" s="128" t="s">
        <v>457</v>
      </c>
      <c r="P169" s="131" t="s">
        <v>547</v>
      </c>
      <c r="Q169" s="128" t="s">
        <v>529</v>
      </c>
      <c r="R169" s="132">
        <f t="shared" si="4"/>
        <v>76</v>
      </c>
    </row>
    <row r="170" ht="14.25" customHeight="1">
      <c r="B170" s="137" t="s">
        <v>3033</v>
      </c>
      <c r="R170" s="132" t="str">
        <f t="shared" si="4"/>
        <v/>
      </c>
    </row>
    <row r="171" ht="14.25" customHeight="1">
      <c r="A171" s="127" t="s">
        <v>3034</v>
      </c>
      <c r="B171" s="128" t="s">
        <v>580</v>
      </c>
      <c r="C171" s="129" t="s">
        <v>1807</v>
      </c>
      <c r="D171" s="128" t="s">
        <v>1811</v>
      </c>
      <c r="G171" s="129" t="s">
        <v>1971</v>
      </c>
      <c r="I171" s="130">
        <v>0.9</v>
      </c>
      <c r="J171" s="129" t="s">
        <v>1820</v>
      </c>
      <c r="K171" s="130">
        <v>0.7</v>
      </c>
      <c r="L171" s="129" t="s">
        <v>529</v>
      </c>
      <c r="M171" s="128" t="s">
        <v>1822</v>
      </c>
      <c r="N171" s="131">
        <v>10.0</v>
      </c>
      <c r="O171" s="128" t="s">
        <v>1996</v>
      </c>
      <c r="P171" s="129" t="s">
        <v>529</v>
      </c>
      <c r="Q171" s="128" t="s">
        <v>529</v>
      </c>
      <c r="R171" s="132">
        <f t="shared" si="4"/>
        <v>77</v>
      </c>
    </row>
    <row r="172" ht="14.25" customHeight="1">
      <c r="B172" s="133" t="s">
        <v>3036</v>
      </c>
      <c r="R172" s="132" t="str">
        <f t="shared" si="4"/>
        <v/>
      </c>
    </row>
    <row r="173" ht="14.25" customHeight="1">
      <c r="A173" s="127" t="s">
        <v>3037</v>
      </c>
      <c r="B173" s="128" t="s">
        <v>582</v>
      </c>
      <c r="C173" s="129" t="s">
        <v>1944</v>
      </c>
      <c r="D173" s="128" t="s">
        <v>1811</v>
      </c>
      <c r="G173" s="129" t="s">
        <v>1821</v>
      </c>
      <c r="I173" s="130">
        <v>1.0</v>
      </c>
      <c r="J173" s="129">
        <v>6.0</v>
      </c>
      <c r="K173" s="130" t="s">
        <v>1821</v>
      </c>
      <c r="L173" s="129" t="s">
        <v>529</v>
      </c>
      <c r="M173" s="128" t="s">
        <v>1822</v>
      </c>
      <c r="N173" s="131" t="s">
        <v>1821</v>
      </c>
      <c r="O173" s="128" t="s">
        <v>457</v>
      </c>
      <c r="P173" s="129" t="s">
        <v>529</v>
      </c>
      <c r="Q173" s="128" t="s">
        <v>547</v>
      </c>
      <c r="R173" s="132">
        <f t="shared" si="4"/>
        <v>78</v>
      </c>
    </row>
    <row r="174" ht="14.25" customHeight="1">
      <c r="B174" s="137" t="s">
        <v>3041</v>
      </c>
      <c r="R174" s="132" t="str">
        <f t="shared" si="4"/>
        <v/>
      </c>
    </row>
    <row r="175" ht="14.25" customHeight="1">
      <c r="A175" s="127" t="s">
        <v>3044</v>
      </c>
      <c r="B175" s="128" t="s">
        <v>591</v>
      </c>
      <c r="C175" s="129" t="s">
        <v>1807</v>
      </c>
      <c r="D175" s="128" t="s">
        <v>1988</v>
      </c>
      <c r="G175" s="129">
        <v>7.0</v>
      </c>
      <c r="I175" s="130">
        <v>1.0</v>
      </c>
      <c r="J175" s="129">
        <v>5.0</v>
      </c>
      <c r="K175" s="130">
        <v>1.0</v>
      </c>
      <c r="L175" s="129" t="s">
        <v>529</v>
      </c>
      <c r="M175" s="128" t="s">
        <v>1822</v>
      </c>
      <c r="N175" s="131">
        <v>12.0</v>
      </c>
      <c r="O175" s="128" t="s">
        <v>457</v>
      </c>
      <c r="P175" s="129" t="s">
        <v>529</v>
      </c>
      <c r="Q175" s="128" t="s">
        <v>529</v>
      </c>
      <c r="R175" s="132">
        <f t="shared" si="4"/>
        <v>79</v>
      </c>
    </row>
    <row r="176" ht="14.25" customHeight="1">
      <c r="B176" s="133" t="s">
        <v>3047</v>
      </c>
      <c r="R176" s="132" t="str">
        <f t="shared" si="4"/>
        <v/>
      </c>
    </row>
    <row r="177" ht="14.25" customHeight="1">
      <c r="A177" s="127" t="s">
        <v>3048</v>
      </c>
      <c r="B177" s="128" t="s">
        <v>613</v>
      </c>
      <c r="C177" s="129" t="s">
        <v>1892</v>
      </c>
      <c r="D177" s="128" t="s">
        <v>1811</v>
      </c>
      <c r="G177" s="129" t="s">
        <v>1949</v>
      </c>
      <c r="I177" s="130">
        <v>1.0</v>
      </c>
      <c r="J177" s="129" t="s">
        <v>1971</v>
      </c>
      <c r="K177" s="130" t="s">
        <v>1821</v>
      </c>
      <c r="L177" s="129" t="s">
        <v>547</v>
      </c>
      <c r="M177" s="128" t="s">
        <v>1822</v>
      </c>
      <c r="N177" s="131">
        <v>14.0</v>
      </c>
      <c r="O177" s="128" t="s">
        <v>457</v>
      </c>
      <c r="P177" s="129" t="s">
        <v>529</v>
      </c>
      <c r="Q177" s="128" t="s">
        <v>529</v>
      </c>
      <c r="R177" s="132">
        <f t="shared" si="4"/>
        <v>80</v>
      </c>
    </row>
    <row r="178" ht="14.25" customHeight="1">
      <c r="B178" s="133" t="s">
        <v>3052</v>
      </c>
      <c r="R178" s="132" t="str">
        <f t="shared" si="4"/>
        <v/>
      </c>
    </row>
    <row r="179" ht="14.25" customHeight="1">
      <c r="A179" s="127" t="s">
        <v>3056</v>
      </c>
      <c r="B179" s="128" t="s">
        <v>585</v>
      </c>
      <c r="C179" s="129" t="s">
        <v>1892</v>
      </c>
      <c r="D179" s="128" t="s">
        <v>1811</v>
      </c>
      <c r="G179" s="129" t="s">
        <v>2489</v>
      </c>
      <c r="I179" s="130">
        <v>0.9</v>
      </c>
      <c r="J179" s="129" t="s">
        <v>1971</v>
      </c>
      <c r="K179" s="130" t="s">
        <v>1821</v>
      </c>
      <c r="L179" s="129" t="s">
        <v>547</v>
      </c>
      <c r="M179" s="128">
        <v>-6.0</v>
      </c>
      <c r="N179" s="131">
        <v>12.0</v>
      </c>
      <c r="O179" s="128" t="s">
        <v>457</v>
      </c>
      <c r="P179" s="129" t="s">
        <v>529</v>
      </c>
      <c r="Q179" s="128" t="s">
        <v>529</v>
      </c>
      <c r="R179" s="132">
        <f t="shared" si="4"/>
        <v>81</v>
      </c>
    </row>
    <row r="180" ht="14.25" customHeight="1">
      <c r="B180" s="133" t="s">
        <v>3061</v>
      </c>
      <c r="R180" s="132" t="str">
        <f t="shared" si="4"/>
        <v/>
      </c>
    </row>
    <row r="181" ht="14.25" customHeight="1">
      <c r="B181" s="174" t="s">
        <v>3064</v>
      </c>
      <c r="R181" s="132" t="str">
        <f t="shared" si="4"/>
        <v/>
      </c>
    </row>
    <row r="182" ht="14.25" customHeight="1">
      <c r="B182" s="133" t="s">
        <v>3066</v>
      </c>
      <c r="R182" s="132" t="str">
        <f t="shared" si="4"/>
        <v/>
      </c>
    </row>
    <row r="183" ht="14.25" customHeight="1">
      <c r="B183" s="149" t="s">
        <v>3067</v>
      </c>
      <c r="R183" s="132" t="str">
        <f t="shared" si="4"/>
        <v/>
      </c>
    </row>
    <row r="184" ht="14.25" customHeight="1">
      <c r="A184" s="127" t="s">
        <v>3068</v>
      </c>
      <c r="B184" s="128" t="s">
        <v>629</v>
      </c>
      <c r="C184" s="129" t="s">
        <v>1892</v>
      </c>
      <c r="D184" s="128" t="s">
        <v>1811</v>
      </c>
      <c r="G184" s="129">
        <v>4.0</v>
      </c>
      <c r="I184" s="130">
        <v>0.85</v>
      </c>
      <c r="J184" s="129" t="s">
        <v>1971</v>
      </c>
      <c r="K184" s="130" t="s">
        <v>1821</v>
      </c>
      <c r="L184" s="129" t="s">
        <v>547</v>
      </c>
      <c r="M184" s="128" t="s">
        <v>1822</v>
      </c>
      <c r="N184" s="131">
        <v>10.0</v>
      </c>
      <c r="O184" s="128" t="s">
        <v>1996</v>
      </c>
      <c r="P184" s="129" t="s">
        <v>529</v>
      </c>
      <c r="Q184" s="128" t="s">
        <v>529</v>
      </c>
      <c r="R184" s="132">
        <f t="shared" si="4"/>
        <v>82</v>
      </c>
    </row>
    <row r="185" ht="14.25" customHeight="1">
      <c r="B185" s="133" t="s">
        <v>3073</v>
      </c>
      <c r="R185" s="132" t="str">
        <f t="shared" si="4"/>
        <v/>
      </c>
    </row>
    <row r="186" ht="14.25" customHeight="1">
      <c r="A186" s="134" t="s">
        <v>3076</v>
      </c>
      <c r="B186" s="135" t="s">
        <v>577</v>
      </c>
      <c r="C186" s="131" t="s">
        <v>1807</v>
      </c>
      <c r="D186" s="135" t="s">
        <v>1929</v>
      </c>
      <c r="G186" s="131">
        <v>11.0</v>
      </c>
      <c r="I186" s="136">
        <v>1.0</v>
      </c>
      <c r="J186" s="131">
        <v>7.0</v>
      </c>
      <c r="K186" s="130" t="s">
        <v>1821</v>
      </c>
      <c r="L186" s="131" t="s">
        <v>529</v>
      </c>
      <c r="M186" s="128" t="s">
        <v>1822</v>
      </c>
      <c r="N186" s="131">
        <v>19.0</v>
      </c>
      <c r="O186" s="135" t="s">
        <v>1826</v>
      </c>
      <c r="P186" s="129" t="s">
        <v>529</v>
      </c>
      <c r="Q186" s="128" t="s">
        <v>529</v>
      </c>
      <c r="R186" s="132">
        <f t="shared" si="4"/>
        <v>83</v>
      </c>
    </row>
    <row r="187" ht="14.25" customHeight="1">
      <c r="B187" s="137" t="s">
        <v>3079</v>
      </c>
      <c r="R187" s="132" t="str">
        <f t="shared" si="4"/>
        <v/>
      </c>
    </row>
    <row r="188" ht="14.25" customHeight="1">
      <c r="A188" s="127" t="s">
        <v>3080</v>
      </c>
      <c r="B188" s="128" t="s">
        <v>616</v>
      </c>
      <c r="C188" s="129" t="s">
        <v>1807</v>
      </c>
      <c r="D188" s="128" t="s">
        <v>1811</v>
      </c>
      <c r="G188" s="129" t="s">
        <v>1971</v>
      </c>
      <c r="I188" s="130" t="s">
        <v>1821</v>
      </c>
      <c r="J188" s="129" t="s">
        <v>1813</v>
      </c>
      <c r="K188" s="130" t="s">
        <v>1821</v>
      </c>
      <c r="L188" s="129" t="s">
        <v>529</v>
      </c>
      <c r="M188" s="128" t="s">
        <v>1822</v>
      </c>
      <c r="N188" s="131">
        <v>10.0</v>
      </c>
      <c r="O188" s="128" t="s">
        <v>1826</v>
      </c>
      <c r="P188" s="129" t="s">
        <v>529</v>
      </c>
      <c r="Q188" s="128" t="s">
        <v>529</v>
      </c>
      <c r="R188" s="132">
        <f t="shared" si="4"/>
        <v>84</v>
      </c>
    </row>
    <row r="189" ht="14.25" customHeight="1">
      <c r="B189" s="133" t="s">
        <v>2081</v>
      </c>
      <c r="R189" s="132" t="str">
        <f t="shared" si="4"/>
        <v/>
      </c>
    </row>
    <row r="190" ht="14.25" customHeight="1">
      <c r="B190" s="133" t="s">
        <v>3085</v>
      </c>
      <c r="R190" s="132" t="str">
        <f t="shared" si="4"/>
        <v/>
      </c>
    </row>
    <row r="191" ht="14.25" customHeight="1">
      <c r="B191" s="133" t="s">
        <v>3086</v>
      </c>
      <c r="R191" s="132" t="str">
        <f t="shared" si="4"/>
        <v/>
      </c>
    </row>
    <row r="192" ht="14.25" customHeight="1">
      <c r="A192" s="127" t="s">
        <v>3088</v>
      </c>
      <c r="B192" s="128" t="s">
        <v>585</v>
      </c>
      <c r="C192" s="129" t="s">
        <v>1892</v>
      </c>
      <c r="D192" s="128" t="s">
        <v>1811</v>
      </c>
      <c r="G192" s="129" t="s">
        <v>3090</v>
      </c>
      <c r="I192" s="130">
        <v>1.0</v>
      </c>
      <c r="J192" s="129" t="s">
        <v>2132</v>
      </c>
      <c r="K192" s="130" t="s">
        <v>1821</v>
      </c>
      <c r="L192" s="129" t="s">
        <v>547</v>
      </c>
      <c r="M192" s="128" t="s">
        <v>1822</v>
      </c>
      <c r="N192" s="131">
        <v>19.0</v>
      </c>
      <c r="O192" s="128" t="s">
        <v>1996</v>
      </c>
      <c r="P192" s="129" t="s">
        <v>529</v>
      </c>
      <c r="Q192" s="128" t="s">
        <v>529</v>
      </c>
      <c r="R192" s="132">
        <f t="shared" si="4"/>
        <v>85</v>
      </c>
    </row>
    <row r="193" ht="14.25" customHeight="1">
      <c r="B193" s="133" t="s">
        <v>3091</v>
      </c>
      <c r="R193" s="132" t="str">
        <f t="shared" si="4"/>
        <v/>
      </c>
    </row>
    <row r="194" ht="14.25" customHeight="1">
      <c r="A194" s="127" t="s">
        <v>3093</v>
      </c>
      <c r="B194" s="128" t="s">
        <v>616</v>
      </c>
      <c r="C194" s="129" t="s">
        <v>1944</v>
      </c>
      <c r="D194" s="128" t="s">
        <v>1</v>
      </c>
      <c r="G194" s="129" t="s">
        <v>1821</v>
      </c>
      <c r="I194" s="130" t="s">
        <v>1821</v>
      </c>
      <c r="J194" s="129" t="s">
        <v>2238</v>
      </c>
      <c r="K194" s="130" t="s">
        <v>1821</v>
      </c>
      <c r="L194" s="131" t="s">
        <v>529</v>
      </c>
      <c r="M194" s="128" t="s">
        <v>1822</v>
      </c>
      <c r="N194" s="131" t="s">
        <v>1821</v>
      </c>
      <c r="O194" s="128" t="s">
        <v>457</v>
      </c>
      <c r="P194" s="129" t="s">
        <v>547</v>
      </c>
      <c r="Q194" s="128" t="s">
        <v>529</v>
      </c>
      <c r="R194" s="132">
        <f t="shared" si="4"/>
        <v>86</v>
      </c>
    </row>
    <row r="195" ht="14.25" customHeight="1">
      <c r="B195" s="137" t="s">
        <v>3095</v>
      </c>
      <c r="R195" s="132" t="str">
        <f t="shared" si="4"/>
        <v/>
      </c>
    </row>
    <row r="196" ht="14.25" customHeight="1">
      <c r="A196" s="127" t="s">
        <v>3097</v>
      </c>
      <c r="B196" s="128" t="s">
        <v>613</v>
      </c>
      <c r="C196" s="129" t="s">
        <v>1892</v>
      </c>
      <c r="D196" s="128" t="s">
        <v>1811</v>
      </c>
      <c r="G196" s="129" t="s">
        <v>2277</v>
      </c>
      <c r="I196" s="130">
        <v>0.85</v>
      </c>
      <c r="J196" s="129" t="s">
        <v>1813</v>
      </c>
      <c r="K196" s="130" t="s">
        <v>1821</v>
      </c>
      <c r="L196" s="129" t="s">
        <v>547</v>
      </c>
      <c r="M196" s="128" t="s">
        <v>1822</v>
      </c>
      <c r="N196" s="131">
        <v>10.0</v>
      </c>
      <c r="O196" s="128" t="s">
        <v>2517</v>
      </c>
      <c r="P196" s="129" t="s">
        <v>529</v>
      </c>
      <c r="Q196" s="128" t="s">
        <v>529</v>
      </c>
      <c r="R196" s="132">
        <f t="shared" si="4"/>
        <v>87</v>
      </c>
    </row>
    <row r="197" ht="14.25" customHeight="1">
      <c r="B197" s="133" t="s">
        <v>3102</v>
      </c>
      <c r="R197" s="132" t="str">
        <f t="shared" si="4"/>
        <v/>
      </c>
    </row>
    <row r="198" ht="14.25" customHeight="1">
      <c r="A198" s="127" t="s">
        <v>3104</v>
      </c>
      <c r="B198" s="128" t="s">
        <v>613</v>
      </c>
      <c r="C198" s="129" t="s">
        <v>1944</v>
      </c>
      <c r="D198" s="128" t="s">
        <v>1811</v>
      </c>
      <c r="G198" s="129" t="s">
        <v>1821</v>
      </c>
      <c r="I198" s="128" t="s">
        <v>1821</v>
      </c>
      <c r="J198" s="129">
        <v>5.0</v>
      </c>
      <c r="K198" s="128" t="s">
        <v>1821</v>
      </c>
      <c r="L198" s="129" t="s">
        <v>529</v>
      </c>
      <c r="M198" s="128">
        <v>0.0</v>
      </c>
      <c r="N198" s="131" t="s">
        <v>1821</v>
      </c>
      <c r="O198" s="128" t="s">
        <v>457</v>
      </c>
      <c r="P198" s="129" t="s">
        <v>529</v>
      </c>
      <c r="Q198" s="128" t="s">
        <v>547</v>
      </c>
      <c r="R198" s="132">
        <f t="shared" si="4"/>
        <v>88</v>
      </c>
    </row>
    <row r="199" ht="14.25" customHeight="1">
      <c r="B199" s="142" t="s">
        <v>3107</v>
      </c>
      <c r="R199" s="132" t="str">
        <f t="shared" si="4"/>
        <v/>
      </c>
    </row>
    <row r="200" ht="14.25" customHeight="1">
      <c r="A200" s="127" t="s">
        <v>3108</v>
      </c>
      <c r="B200" s="128" t="s">
        <v>598</v>
      </c>
      <c r="C200" s="129" t="s">
        <v>1944</v>
      </c>
      <c r="D200" s="128" t="s">
        <v>1811</v>
      </c>
      <c r="G200" s="129" t="s">
        <v>1821</v>
      </c>
      <c r="I200" s="130">
        <v>1.0</v>
      </c>
      <c r="J200" s="129" t="s">
        <v>1971</v>
      </c>
      <c r="K200" s="130" t="s">
        <v>1821</v>
      </c>
      <c r="L200" s="129" t="s">
        <v>529</v>
      </c>
      <c r="M200" s="128" t="s">
        <v>1822</v>
      </c>
      <c r="N200" s="131" t="s">
        <v>1821</v>
      </c>
      <c r="O200" s="128" t="s">
        <v>457</v>
      </c>
      <c r="P200" s="129" t="s">
        <v>529</v>
      </c>
      <c r="Q200" s="128" t="s">
        <v>547</v>
      </c>
      <c r="R200" s="132">
        <f t="shared" si="4"/>
        <v>89</v>
      </c>
    </row>
    <row r="201" ht="14.25" customHeight="1">
      <c r="B201" s="137" t="s">
        <v>3112</v>
      </c>
      <c r="R201" s="132" t="str">
        <f t="shared" si="4"/>
        <v/>
      </c>
    </row>
    <row r="202" ht="14.25" customHeight="1">
      <c r="A202" s="127" t="s">
        <v>3113</v>
      </c>
      <c r="B202" s="128" t="s">
        <v>620</v>
      </c>
      <c r="C202" s="129" t="s">
        <v>1807</v>
      </c>
      <c r="D202" s="128" t="s">
        <v>1811</v>
      </c>
      <c r="G202" s="129" t="s">
        <v>1971</v>
      </c>
      <c r="I202" s="130">
        <v>1.0</v>
      </c>
      <c r="J202" s="129" t="s">
        <v>1931</v>
      </c>
      <c r="K202" s="130">
        <v>0.1</v>
      </c>
      <c r="L202" s="129" t="s">
        <v>529</v>
      </c>
      <c r="M202" s="128" t="s">
        <v>1822</v>
      </c>
      <c r="N202" s="131">
        <v>10.0</v>
      </c>
      <c r="O202" s="128" t="s">
        <v>1826</v>
      </c>
      <c r="P202" s="129" t="s">
        <v>529</v>
      </c>
      <c r="Q202" s="128" t="s">
        <v>529</v>
      </c>
      <c r="R202" s="132">
        <f t="shared" si="4"/>
        <v>90</v>
      </c>
    </row>
    <row r="203" ht="14.25" customHeight="1">
      <c r="B203" s="133" t="s">
        <v>3114</v>
      </c>
      <c r="R203" s="132" t="str">
        <f t="shared" si="4"/>
        <v/>
      </c>
    </row>
    <row r="204" ht="14.25" customHeight="1">
      <c r="A204" s="127" t="s">
        <v>3116</v>
      </c>
      <c r="B204" s="128" t="s">
        <v>613</v>
      </c>
      <c r="C204" s="129" t="s">
        <v>1892</v>
      </c>
      <c r="D204" s="128" t="s">
        <v>1811</v>
      </c>
      <c r="G204" s="129" t="s">
        <v>1813</v>
      </c>
      <c r="I204" s="130">
        <v>1.0</v>
      </c>
      <c r="J204" s="129" t="s">
        <v>1931</v>
      </c>
      <c r="K204" s="130" t="s">
        <v>1821</v>
      </c>
      <c r="L204" s="129" t="s">
        <v>547</v>
      </c>
      <c r="M204" s="128" t="s">
        <v>1822</v>
      </c>
      <c r="N204" s="131">
        <v>10.0</v>
      </c>
      <c r="O204" s="128" t="s">
        <v>457</v>
      </c>
      <c r="P204" s="129" t="s">
        <v>529</v>
      </c>
      <c r="Q204" s="128" t="s">
        <v>529</v>
      </c>
      <c r="R204" s="132">
        <f t="shared" si="4"/>
        <v>91</v>
      </c>
    </row>
    <row r="205" ht="14.25" customHeight="1">
      <c r="B205" s="133" t="s">
        <v>3119</v>
      </c>
      <c r="R205" s="132" t="str">
        <f t="shared" si="4"/>
        <v/>
      </c>
    </row>
    <row r="206" ht="14.25" customHeight="1">
      <c r="A206" s="127" t="s">
        <v>3121</v>
      </c>
      <c r="B206" s="128" t="s">
        <v>613</v>
      </c>
      <c r="C206" s="129" t="s">
        <v>1944</v>
      </c>
      <c r="D206" s="128" t="s">
        <v>1</v>
      </c>
      <c r="G206" s="129" t="s">
        <v>1821</v>
      </c>
      <c r="I206" s="130" t="s">
        <v>1821</v>
      </c>
      <c r="J206" s="129" t="s">
        <v>1949</v>
      </c>
      <c r="K206" s="130" t="s">
        <v>1821</v>
      </c>
      <c r="L206" s="131" t="s">
        <v>529</v>
      </c>
      <c r="M206" s="128" t="s">
        <v>1822</v>
      </c>
      <c r="N206" s="131" t="s">
        <v>1821</v>
      </c>
      <c r="O206" s="128" t="s">
        <v>457</v>
      </c>
      <c r="P206" s="129" t="s">
        <v>547</v>
      </c>
      <c r="Q206" s="128" t="s">
        <v>529</v>
      </c>
      <c r="R206" s="132">
        <f t="shared" si="4"/>
        <v>92</v>
      </c>
    </row>
    <row r="207" ht="14.25" customHeight="1">
      <c r="B207" s="137" t="s">
        <v>3126</v>
      </c>
      <c r="R207" s="132" t="str">
        <f t="shared" si="4"/>
        <v/>
      </c>
    </row>
    <row r="208" ht="14.25" customHeight="1">
      <c r="A208" s="127" t="s">
        <v>3127</v>
      </c>
      <c r="B208" s="128" t="s">
        <v>613</v>
      </c>
      <c r="C208" s="129" t="s">
        <v>1944</v>
      </c>
      <c r="D208" s="128" t="s">
        <v>1</v>
      </c>
      <c r="G208" s="129" t="s">
        <v>1821</v>
      </c>
      <c r="I208" s="130" t="s">
        <v>1821</v>
      </c>
      <c r="J208" s="129" t="s">
        <v>1971</v>
      </c>
      <c r="K208" s="130" t="s">
        <v>1821</v>
      </c>
      <c r="L208" s="131" t="s">
        <v>529</v>
      </c>
      <c r="M208" s="128" t="s">
        <v>1822</v>
      </c>
      <c r="N208" s="131" t="s">
        <v>1821</v>
      </c>
      <c r="O208" s="128" t="s">
        <v>457</v>
      </c>
      <c r="P208" s="129" t="s">
        <v>529</v>
      </c>
      <c r="Q208" s="128" t="s">
        <v>529</v>
      </c>
      <c r="R208" s="132">
        <f t="shared" si="4"/>
        <v>93</v>
      </c>
    </row>
    <row r="209" ht="14.25" customHeight="1">
      <c r="B209" s="137" t="s">
        <v>3130</v>
      </c>
      <c r="R209" s="132" t="str">
        <f t="shared" si="4"/>
        <v/>
      </c>
    </row>
    <row r="210" ht="14.25" customHeight="1">
      <c r="A210" s="127" t="s">
        <v>3133</v>
      </c>
      <c r="B210" s="128" t="s">
        <v>613</v>
      </c>
      <c r="C210" s="129" t="s">
        <v>1944</v>
      </c>
      <c r="D210" s="128" t="s">
        <v>1</v>
      </c>
      <c r="G210" s="129" t="s">
        <v>1821</v>
      </c>
      <c r="I210" s="130" t="s">
        <v>1821</v>
      </c>
      <c r="J210" s="129" t="s">
        <v>2489</v>
      </c>
      <c r="K210" s="130" t="s">
        <v>1821</v>
      </c>
      <c r="L210" s="129" t="s">
        <v>529</v>
      </c>
      <c r="M210" s="128" t="s">
        <v>1822</v>
      </c>
      <c r="N210" s="131" t="s">
        <v>1821</v>
      </c>
      <c r="O210" s="128" t="s">
        <v>2347</v>
      </c>
      <c r="P210" s="129" t="s">
        <v>529</v>
      </c>
      <c r="Q210" s="128" t="s">
        <v>529</v>
      </c>
      <c r="R210" s="132">
        <f t="shared" si="4"/>
        <v>94</v>
      </c>
    </row>
    <row r="211" ht="14.25" customHeight="1">
      <c r="B211" s="137" t="s">
        <v>3136</v>
      </c>
      <c r="R211" s="132" t="str">
        <f t="shared" si="4"/>
        <v/>
      </c>
    </row>
    <row r="212" ht="14.25" customHeight="1">
      <c r="B212" s="149" t="s">
        <v>3139</v>
      </c>
      <c r="R212" s="132" t="str">
        <f t="shared" si="4"/>
        <v/>
      </c>
    </row>
    <row r="213" ht="14.25" customHeight="1">
      <c r="A213" s="134" t="s">
        <v>3142</v>
      </c>
      <c r="B213" s="135" t="s">
        <v>577</v>
      </c>
      <c r="C213" s="131" t="s">
        <v>1807</v>
      </c>
      <c r="D213" s="135" t="s">
        <v>1929</v>
      </c>
      <c r="G213" s="131">
        <v>10.0</v>
      </c>
      <c r="I213" s="136">
        <v>1.0</v>
      </c>
      <c r="J213" s="131">
        <v>7.0</v>
      </c>
      <c r="K213" s="135" t="s">
        <v>1821</v>
      </c>
      <c r="L213" s="131" t="s">
        <v>529</v>
      </c>
      <c r="M213" s="135">
        <v>0.0</v>
      </c>
      <c r="N213" s="131">
        <v>19.0</v>
      </c>
      <c r="O213" s="135" t="s">
        <v>2201</v>
      </c>
      <c r="P213" s="131" t="s">
        <v>529</v>
      </c>
      <c r="Q213" s="135" t="s">
        <v>529</v>
      </c>
      <c r="R213" s="132">
        <f t="shared" si="4"/>
        <v>95</v>
      </c>
    </row>
    <row r="214" ht="14.25" customHeight="1">
      <c r="B214" s="137" t="s">
        <v>3146</v>
      </c>
      <c r="R214" s="132" t="str">
        <f t="shared" si="4"/>
        <v/>
      </c>
    </row>
    <row r="215" ht="14.25" customHeight="1">
      <c r="A215" s="127" t="s">
        <v>3149</v>
      </c>
      <c r="B215" s="128" t="s">
        <v>620</v>
      </c>
      <c r="C215" s="129" t="s">
        <v>1944</v>
      </c>
      <c r="D215" s="128" t="s">
        <v>1</v>
      </c>
      <c r="G215" s="129" t="s">
        <v>1821</v>
      </c>
      <c r="I215" s="130" t="s">
        <v>1821</v>
      </c>
      <c r="J215" s="129" t="s">
        <v>1949</v>
      </c>
      <c r="K215" s="130" t="s">
        <v>1821</v>
      </c>
      <c r="L215" s="131" t="s">
        <v>529</v>
      </c>
      <c r="M215" s="128" t="s">
        <v>1822</v>
      </c>
      <c r="N215" s="131" t="s">
        <v>1821</v>
      </c>
      <c r="O215" s="128" t="s">
        <v>457</v>
      </c>
      <c r="P215" s="129" t="s">
        <v>547</v>
      </c>
      <c r="Q215" s="128" t="s">
        <v>529</v>
      </c>
      <c r="R215" s="132">
        <f t="shared" si="4"/>
        <v>96</v>
      </c>
    </row>
    <row r="216" ht="14.25" customHeight="1">
      <c r="B216" s="137" t="s">
        <v>3151</v>
      </c>
      <c r="R216" s="132" t="str">
        <f t="shared" si="4"/>
        <v/>
      </c>
    </row>
    <row r="217" ht="14.25" customHeight="1">
      <c r="A217" s="127" t="s">
        <v>3153</v>
      </c>
      <c r="B217" s="128" t="s">
        <v>601</v>
      </c>
      <c r="C217" s="129" t="s">
        <v>1944</v>
      </c>
      <c r="D217" s="128" t="s">
        <v>1</v>
      </c>
      <c r="G217" s="129" t="s">
        <v>1821</v>
      </c>
      <c r="I217" s="130" t="s">
        <v>1821</v>
      </c>
      <c r="J217" s="129" t="s">
        <v>3155</v>
      </c>
      <c r="K217" s="130" t="s">
        <v>1821</v>
      </c>
      <c r="L217" s="131" t="s">
        <v>529</v>
      </c>
      <c r="M217" s="128" t="s">
        <v>1822</v>
      </c>
      <c r="N217" s="131" t="s">
        <v>1821</v>
      </c>
      <c r="O217" s="128" t="s">
        <v>457</v>
      </c>
      <c r="P217" s="129" t="s">
        <v>547</v>
      </c>
      <c r="Q217" s="128" t="s">
        <v>529</v>
      </c>
      <c r="R217" s="132">
        <f t="shared" si="4"/>
        <v>97</v>
      </c>
    </row>
    <row r="218" ht="14.25" customHeight="1">
      <c r="B218" s="137" t="s">
        <v>3158</v>
      </c>
      <c r="R218" s="132" t="str">
        <f t="shared" si="4"/>
        <v/>
      </c>
    </row>
    <row r="219" ht="14.25" customHeight="1">
      <c r="A219" s="127" t="s">
        <v>3159</v>
      </c>
      <c r="B219" s="128" t="s">
        <v>601</v>
      </c>
      <c r="C219" s="129" t="s">
        <v>1944</v>
      </c>
      <c r="D219" s="128" t="s">
        <v>1929</v>
      </c>
      <c r="G219" s="129" t="s">
        <v>1821</v>
      </c>
      <c r="I219" s="130" t="s">
        <v>1821</v>
      </c>
      <c r="J219" s="129" t="s">
        <v>1820</v>
      </c>
      <c r="K219" s="130" t="s">
        <v>1821</v>
      </c>
      <c r="L219" s="129" t="s">
        <v>529</v>
      </c>
      <c r="M219" s="128" t="s">
        <v>1822</v>
      </c>
      <c r="N219" s="129"/>
      <c r="O219" s="128" t="s">
        <v>457</v>
      </c>
      <c r="P219" s="129" t="s">
        <v>529</v>
      </c>
      <c r="Q219" s="128" t="s">
        <v>547</v>
      </c>
      <c r="R219" s="132">
        <f t="shared" si="4"/>
        <v>98</v>
      </c>
    </row>
    <row r="220" ht="14.25" customHeight="1">
      <c r="B220" s="137" t="s">
        <v>3162</v>
      </c>
      <c r="R220" s="132" t="str">
        <f t="shared" si="4"/>
        <v/>
      </c>
    </row>
    <row r="221" ht="14.25" customHeight="1">
      <c r="A221" s="127" t="s">
        <v>3163</v>
      </c>
      <c r="B221" s="128" t="s">
        <v>585</v>
      </c>
      <c r="C221" s="129" t="s">
        <v>1892</v>
      </c>
      <c r="D221" s="128" t="s">
        <v>1</v>
      </c>
      <c r="G221" s="129" t="s">
        <v>2489</v>
      </c>
      <c r="I221" s="130">
        <v>1.0</v>
      </c>
      <c r="J221" s="129" t="s">
        <v>2489</v>
      </c>
      <c r="K221" s="130" t="s">
        <v>1821</v>
      </c>
      <c r="L221" s="129" t="s">
        <v>547</v>
      </c>
      <c r="M221" s="128">
        <v>-5.0</v>
      </c>
      <c r="N221" s="131">
        <v>10.0</v>
      </c>
      <c r="O221" s="128" t="s">
        <v>1996</v>
      </c>
      <c r="P221" s="129" t="s">
        <v>529</v>
      </c>
      <c r="Q221" s="128" t="s">
        <v>529</v>
      </c>
      <c r="R221" s="132">
        <f t="shared" si="4"/>
        <v>99</v>
      </c>
    </row>
    <row r="222" ht="14.25" customHeight="1">
      <c r="B222" s="133" t="s">
        <v>3164</v>
      </c>
      <c r="R222" s="132" t="str">
        <f t="shared" si="4"/>
        <v/>
      </c>
    </row>
    <row r="223" ht="14.25" customHeight="1">
      <c r="B223" s="149" t="s">
        <v>3166</v>
      </c>
      <c r="R223" s="132" t="str">
        <f t="shared" si="4"/>
        <v/>
      </c>
    </row>
    <row r="224" ht="14.25" customHeight="1">
      <c r="B224" s="149" t="s">
        <v>3168</v>
      </c>
      <c r="R224" s="132" t="str">
        <f t="shared" si="4"/>
        <v/>
      </c>
    </row>
    <row r="225" ht="14.25" customHeight="1">
      <c r="A225" s="127" t="s">
        <v>3169</v>
      </c>
      <c r="B225" s="128" t="s">
        <v>613</v>
      </c>
      <c r="C225" s="129" t="s">
        <v>1892</v>
      </c>
      <c r="D225" s="128" t="s">
        <v>1811</v>
      </c>
      <c r="G225" s="129">
        <v>6.0</v>
      </c>
      <c r="I225" s="130">
        <v>1.0</v>
      </c>
      <c r="J225" s="129">
        <v>4.0</v>
      </c>
      <c r="K225" s="130" t="s">
        <v>1821</v>
      </c>
      <c r="L225" s="129" t="s">
        <v>547</v>
      </c>
      <c r="M225" s="128" t="s">
        <v>1822</v>
      </c>
      <c r="N225" s="131">
        <v>12.0</v>
      </c>
      <c r="O225" s="128" t="s">
        <v>457</v>
      </c>
      <c r="P225" s="129" t="s">
        <v>529</v>
      </c>
      <c r="Q225" s="128" t="s">
        <v>529</v>
      </c>
      <c r="R225" s="132">
        <f t="shared" si="4"/>
        <v>100</v>
      </c>
    </row>
    <row r="226" ht="14.25" customHeight="1">
      <c r="B226" s="133" t="s">
        <v>3171</v>
      </c>
      <c r="R226" s="132" t="str">
        <f t="shared" si="4"/>
        <v/>
      </c>
    </row>
    <row r="227" ht="14.25" customHeight="1">
      <c r="A227" s="127" t="s">
        <v>3172</v>
      </c>
      <c r="B227" s="128" t="s">
        <v>629</v>
      </c>
      <c r="C227" s="129" t="s">
        <v>1892</v>
      </c>
      <c r="D227" s="128" t="s">
        <v>1811</v>
      </c>
      <c r="G227" s="129">
        <v>10.0</v>
      </c>
      <c r="I227" s="130">
        <v>0.9</v>
      </c>
      <c r="J227" s="129" t="s">
        <v>1949</v>
      </c>
      <c r="K227" s="130" t="s">
        <v>1821</v>
      </c>
      <c r="L227" s="129" t="s">
        <v>547</v>
      </c>
      <c r="M227" s="128" t="s">
        <v>1822</v>
      </c>
      <c r="N227" s="131">
        <v>18.0</v>
      </c>
      <c r="O227" s="128" t="s">
        <v>1996</v>
      </c>
      <c r="P227" s="129" t="s">
        <v>529</v>
      </c>
      <c r="Q227" s="128" t="s">
        <v>529</v>
      </c>
      <c r="R227" s="132">
        <f t="shared" si="4"/>
        <v>101</v>
      </c>
    </row>
    <row r="228" ht="14.25" customHeight="1">
      <c r="B228" s="133" t="s">
        <v>3173</v>
      </c>
      <c r="R228" s="132" t="str">
        <f t="shared" si="4"/>
        <v/>
      </c>
    </row>
    <row r="229" ht="14.25" customHeight="1">
      <c r="A229" s="127" t="s">
        <v>3176</v>
      </c>
      <c r="B229" s="128" t="s">
        <v>582</v>
      </c>
      <c r="C229" s="129" t="s">
        <v>1944</v>
      </c>
      <c r="D229" s="128" t="s">
        <v>2291</v>
      </c>
      <c r="G229" s="129" t="s">
        <v>1821</v>
      </c>
      <c r="I229" s="128" t="s">
        <v>1821</v>
      </c>
      <c r="J229" s="129">
        <v>7.0</v>
      </c>
      <c r="K229" s="128" t="s">
        <v>1821</v>
      </c>
      <c r="L229" s="129" t="s">
        <v>529</v>
      </c>
      <c r="M229" s="128">
        <v>3.0</v>
      </c>
      <c r="N229" s="131" t="s">
        <v>1821</v>
      </c>
      <c r="O229" s="128" t="s">
        <v>457</v>
      </c>
      <c r="P229" s="129" t="s">
        <v>547</v>
      </c>
      <c r="Q229" s="128" t="s">
        <v>529</v>
      </c>
      <c r="R229" s="132">
        <f t="shared" si="4"/>
        <v>102</v>
      </c>
    </row>
    <row r="230" ht="14.25" customHeight="1">
      <c r="B230" s="142" t="s">
        <v>3177</v>
      </c>
      <c r="R230" s="132" t="str">
        <f t="shared" si="4"/>
        <v/>
      </c>
    </row>
    <row r="231" ht="14.25" customHeight="1">
      <c r="A231" s="127" t="s">
        <v>3178</v>
      </c>
      <c r="B231" s="128" t="s">
        <v>585</v>
      </c>
      <c r="C231" s="129" t="s">
        <v>1892</v>
      </c>
      <c r="D231" s="128" t="s">
        <v>1811</v>
      </c>
      <c r="G231" s="129" t="s">
        <v>2041</v>
      </c>
      <c r="I231" s="130">
        <v>0.8</v>
      </c>
      <c r="J231" s="129" t="s">
        <v>1949</v>
      </c>
      <c r="K231" s="130" t="s">
        <v>1821</v>
      </c>
      <c r="L231" s="129" t="s">
        <v>547</v>
      </c>
      <c r="M231" s="128" t="s">
        <v>1822</v>
      </c>
      <c r="N231" s="131">
        <v>18.0</v>
      </c>
      <c r="O231" s="128" t="s">
        <v>457</v>
      </c>
      <c r="P231" s="129" t="s">
        <v>529</v>
      </c>
      <c r="Q231" s="128" t="s">
        <v>529</v>
      </c>
      <c r="R231" s="132">
        <f t="shared" si="4"/>
        <v>103</v>
      </c>
    </row>
    <row r="232" ht="14.25" customHeight="1">
      <c r="B232" s="178" t="s">
        <v>3181</v>
      </c>
      <c r="R232" s="132" t="str">
        <f t="shared" si="4"/>
        <v/>
      </c>
    </row>
    <row r="233" ht="14.25" customHeight="1">
      <c r="A233" s="127" t="s">
        <v>3185</v>
      </c>
      <c r="B233" s="128" t="s">
        <v>616</v>
      </c>
      <c r="C233" s="129" t="s">
        <v>1892</v>
      </c>
      <c r="D233" s="128" t="s">
        <v>1811</v>
      </c>
      <c r="G233" s="129" t="s">
        <v>1949</v>
      </c>
      <c r="I233" s="130">
        <v>1.0</v>
      </c>
      <c r="J233" s="129" t="s">
        <v>1971</v>
      </c>
      <c r="K233" s="130">
        <v>0.1</v>
      </c>
      <c r="L233" s="129" t="s">
        <v>547</v>
      </c>
      <c r="M233" s="128" t="s">
        <v>1822</v>
      </c>
      <c r="N233" s="131">
        <v>14.0</v>
      </c>
      <c r="O233" s="128" t="s">
        <v>457</v>
      </c>
      <c r="P233" s="129" t="s">
        <v>529</v>
      </c>
      <c r="Q233" s="128" t="s">
        <v>529</v>
      </c>
      <c r="R233" s="132">
        <f t="shared" si="4"/>
        <v>104</v>
      </c>
    </row>
    <row r="234" ht="14.25" customHeight="1">
      <c r="B234" s="133" t="s">
        <v>3187</v>
      </c>
      <c r="R234" s="132" t="str">
        <f t="shared" si="4"/>
        <v/>
      </c>
    </row>
    <row r="235" ht="14.25" customHeight="1">
      <c r="A235" s="127" t="s">
        <v>3188</v>
      </c>
      <c r="B235" s="128" t="s">
        <v>566</v>
      </c>
      <c r="C235" s="129" t="s">
        <v>1892</v>
      </c>
      <c r="D235" s="128" t="s">
        <v>1811</v>
      </c>
      <c r="G235" s="129" t="s">
        <v>2132</v>
      </c>
      <c r="I235" s="130">
        <v>1.0</v>
      </c>
      <c r="J235" s="129" t="s">
        <v>1820</v>
      </c>
      <c r="K235" s="130">
        <v>0.2</v>
      </c>
      <c r="L235" s="129" t="s">
        <v>547</v>
      </c>
      <c r="M235" s="128" t="s">
        <v>1822</v>
      </c>
      <c r="N235" s="131">
        <v>16.0</v>
      </c>
      <c r="O235" s="128" t="s">
        <v>457</v>
      </c>
      <c r="P235" s="129" t="s">
        <v>529</v>
      </c>
      <c r="Q235" s="128" t="s">
        <v>529</v>
      </c>
      <c r="R235" s="132">
        <f t="shared" si="4"/>
        <v>105</v>
      </c>
    </row>
    <row r="236" ht="14.25" customHeight="1">
      <c r="B236" s="133" t="s">
        <v>3190</v>
      </c>
      <c r="R236" s="132" t="str">
        <f t="shared" si="4"/>
        <v/>
      </c>
    </row>
    <row r="237" ht="14.25" customHeight="1">
      <c r="A237" s="127" t="s">
        <v>3192</v>
      </c>
      <c r="B237" s="128" t="s">
        <v>613</v>
      </c>
      <c r="C237" s="129" t="s">
        <v>1892</v>
      </c>
      <c r="D237" s="128" t="s">
        <v>1811</v>
      </c>
      <c r="G237" s="129" t="s">
        <v>2132</v>
      </c>
      <c r="I237" s="130">
        <v>0.95</v>
      </c>
      <c r="J237" s="129" t="s">
        <v>1820</v>
      </c>
      <c r="K237" s="130">
        <v>0.5</v>
      </c>
      <c r="L237" s="129" t="s">
        <v>547</v>
      </c>
      <c r="M237" s="128" t="s">
        <v>1822</v>
      </c>
      <c r="N237" s="131">
        <v>14.0</v>
      </c>
      <c r="O237" s="128" t="s">
        <v>2517</v>
      </c>
      <c r="P237" s="129" t="s">
        <v>529</v>
      </c>
      <c r="Q237" s="128" t="s">
        <v>529</v>
      </c>
      <c r="R237" s="132">
        <f t="shared" si="4"/>
        <v>106</v>
      </c>
    </row>
    <row r="238" ht="14.25" customHeight="1">
      <c r="B238" s="133" t="s">
        <v>3194</v>
      </c>
      <c r="R238" s="132" t="str">
        <f t="shared" si="4"/>
        <v/>
      </c>
    </row>
    <row r="239" ht="14.25" customHeight="1">
      <c r="A239" s="127" t="s">
        <v>3195</v>
      </c>
      <c r="B239" s="128" t="s">
        <v>613</v>
      </c>
      <c r="C239" s="129" t="s">
        <v>1892</v>
      </c>
      <c r="D239" s="128" t="s">
        <v>1811</v>
      </c>
      <c r="G239" s="129" t="s">
        <v>2489</v>
      </c>
      <c r="I239" s="130" t="s">
        <v>1821</v>
      </c>
      <c r="J239" s="129" t="s">
        <v>2132</v>
      </c>
      <c r="K239" s="130" t="s">
        <v>1821</v>
      </c>
      <c r="L239" s="129" t="s">
        <v>547</v>
      </c>
      <c r="M239" s="128">
        <v>0.0</v>
      </c>
      <c r="N239" s="131">
        <v>19.0</v>
      </c>
      <c r="O239" s="128" t="s">
        <v>457</v>
      </c>
      <c r="P239" s="129" t="s">
        <v>529</v>
      </c>
      <c r="Q239" s="128" t="s">
        <v>529</v>
      </c>
      <c r="R239" s="132">
        <f t="shared" si="4"/>
        <v>107</v>
      </c>
    </row>
    <row r="240" ht="14.25" customHeight="1">
      <c r="B240" s="133" t="s">
        <v>3199</v>
      </c>
      <c r="R240" s="132" t="str">
        <f t="shared" si="4"/>
        <v/>
      </c>
    </row>
    <row r="241" ht="14.25" customHeight="1">
      <c r="B241" s="149" t="s">
        <v>3201</v>
      </c>
      <c r="R241" s="132" t="str">
        <f t="shared" si="4"/>
        <v/>
      </c>
    </row>
    <row r="242" ht="14.25" customHeight="1">
      <c r="A242" s="127" t="s">
        <v>3202</v>
      </c>
      <c r="B242" s="128" t="s">
        <v>598</v>
      </c>
      <c r="C242" s="129" t="s">
        <v>1944</v>
      </c>
      <c r="D242" s="128" t="s">
        <v>1</v>
      </c>
      <c r="G242" s="129" t="s">
        <v>1821</v>
      </c>
      <c r="I242" s="130" t="s">
        <v>1821</v>
      </c>
      <c r="J242" s="129">
        <v>6.0</v>
      </c>
      <c r="K242" s="130" t="s">
        <v>1821</v>
      </c>
      <c r="L242" s="129" t="s">
        <v>529</v>
      </c>
      <c r="M242" s="128" t="s">
        <v>1822</v>
      </c>
      <c r="N242" s="131" t="s">
        <v>1821</v>
      </c>
      <c r="O242" s="128" t="s">
        <v>457</v>
      </c>
      <c r="P242" s="129" t="s">
        <v>529</v>
      </c>
      <c r="Q242" s="128" t="s">
        <v>529</v>
      </c>
      <c r="R242" s="132">
        <f t="shared" si="4"/>
        <v>108</v>
      </c>
    </row>
    <row r="243" ht="14.25" customHeight="1">
      <c r="B243" s="137" t="s">
        <v>3206</v>
      </c>
      <c r="R243" s="132" t="str">
        <f t="shared" si="4"/>
        <v/>
      </c>
    </row>
    <row r="244" ht="14.25" customHeight="1">
      <c r="B244" s="137" t="s">
        <v>3208</v>
      </c>
      <c r="R244" s="132" t="str">
        <f t="shared" si="4"/>
        <v/>
      </c>
    </row>
    <row r="245" ht="14.25" customHeight="1">
      <c r="A245" s="127" t="s">
        <v>3209</v>
      </c>
      <c r="B245" s="128" t="s">
        <v>613</v>
      </c>
      <c r="C245" s="129" t="s">
        <v>1892</v>
      </c>
      <c r="D245" s="128" t="s">
        <v>1811</v>
      </c>
      <c r="G245" s="129" t="s">
        <v>1971</v>
      </c>
      <c r="I245" s="130" t="s">
        <v>1821</v>
      </c>
      <c r="J245" s="129" t="s">
        <v>1931</v>
      </c>
      <c r="K245" s="130" t="s">
        <v>1821</v>
      </c>
      <c r="L245" s="129" t="s">
        <v>547</v>
      </c>
      <c r="M245" s="128" t="s">
        <v>1822</v>
      </c>
      <c r="N245" s="131">
        <v>10.0</v>
      </c>
      <c r="O245" s="128" t="s">
        <v>2517</v>
      </c>
      <c r="P245" s="129" t="s">
        <v>529</v>
      </c>
      <c r="Q245" s="128" t="s">
        <v>529</v>
      </c>
      <c r="R245" s="132">
        <f t="shared" si="4"/>
        <v>109</v>
      </c>
    </row>
    <row r="246" ht="14.25" customHeight="1">
      <c r="B246" s="133" t="s">
        <v>3212</v>
      </c>
      <c r="R246" s="132" t="str">
        <f t="shared" si="4"/>
        <v/>
      </c>
    </row>
    <row r="247" ht="14.25" customHeight="1">
      <c r="A247" s="127" t="s">
        <v>3215</v>
      </c>
      <c r="B247" s="128" t="s">
        <v>566</v>
      </c>
      <c r="C247" s="129" t="s">
        <v>1807</v>
      </c>
      <c r="D247" s="128" t="s">
        <v>1988</v>
      </c>
      <c r="G247" s="129" t="s">
        <v>2132</v>
      </c>
      <c r="I247" s="130">
        <v>1.0</v>
      </c>
      <c r="J247" s="129" t="s">
        <v>1820</v>
      </c>
      <c r="K247" s="130">
        <v>0.2</v>
      </c>
      <c r="L247" s="129" t="s">
        <v>529</v>
      </c>
      <c r="M247" s="128" t="s">
        <v>1822</v>
      </c>
      <c r="N247" s="131">
        <v>16.0</v>
      </c>
      <c r="O247" s="128" t="s">
        <v>1826</v>
      </c>
      <c r="P247" s="129" t="s">
        <v>529</v>
      </c>
      <c r="Q247" s="128" t="s">
        <v>529</v>
      </c>
      <c r="R247" s="132">
        <f t="shared" si="4"/>
        <v>110</v>
      </c>
    </row>
    <row r="248" ht="14.25" customHeight="1">
      <c r="B248" s="133" t="s">
        <v>3218</v>
      </c>
      <c r="R248" s="132" t="str">
        <f t="shared" si="4"/>
        <v/>
      </c>
    </row>
    <row r="249" ht="14.25" customHeight="1">
      <c r="A249" s="127" t="s">
        <v>3219</v>
      </c>
      <c r="B249" s="128" t="s">
        <v>566</v>
      </c>
      <c r="C249" s="129" t="s">
        <v>1944</v>
      </c>
      <c r="D249" s="128" t="s">
        <v>1929</v>
      </c>
      <c r="G249" s="129" t="s">
        <v>1821</v>
      </c>
      <c r="I249" s="130">
        <v>0.5</v>
      </c>
      <c r="J249" s="129" t="s">
        <v>2041</v>
      </c>
      <c r="K249" s="130" t="s">
        <v>1821</v>
      </c>
      <c r="L249" s="129" t="s">
        <v>529</v>
      </c>
      <c r="M249" s="128" t="s">
        <v>1822</v>
      </c>
      <c r="N249" s="131" t="s">
        <v>1821</v>
      </c>
      <c r="O249" s="128" t="s">
        <v>1826</v>
      </c>
      <c r="P249" s="129" t="s">
        <v>529</v>
      </c>
      <c r="Q249" s="128" t="s">
        <v>547</v>
      </c>
      <c r="R249" s="132">
        <f t="shared" si="4"/>
        <v>111</v>
      </c>
    </row>
    <row r="250" ht="14.25" customHeight="1">
      <c r="B250" s="137" t="s">
        <v>3222</v>
      </c>
      <c r="R250" s="132" t="str">
        <f t="shared" si="4"/>
        <v/>
      </c>
    </row>
    <row r="251" ht="14.25" customHeight="1">
      <c r="A251" s="134" t="s">
        <v>3224</v>
      </c>
      <c r="B251" s="135" t="s">
        <v>566</v>
      </c>
      <c r="C251" s="129" t="s">
        <v>1892</v>
      </c>
      <c r="D251" s="128" t="s">
        <v>1811</v>
      </c>
      <c r="G251" s="131">
        <v>8.0</v>
      </c>
      <c r="I251" s="130">
        <v>1.0</v>
      </c>
      <c r="J251" s="131">
        <v>6.0</v>
      </c>
      <c r="K251" s="130" t="s">
        <v>1821</v>
      </c>
      <c r="L251" s="129" t="s">
        <v>547</v>
      </c>
      <c r="M251" s="128" t="s">
        <v>1822</v>
      </c>
      <c r="N251" s="131">
        <v>16.0</v>
      </c>
      <c r="O251" s="135" t="s">
        <v>2201</v>
      </c>
      <c r="P251" s="129" t="s">
        <v>529</v>
      </c>
      <c r="Q251" s="128" t="s">
        <v>529</v>
      </c>
      <c r="R251" s="132">
        <f t="shared" si="4"/>
        <v>112</v>
      </c>
    </row>
    <row r="252" ht="14.25" customHeight="1">
      <c r="B252" s="137" t="s">
        <v>3226</v>
      </c>
      <c r="R252" s="132" t="str">
        <f t="shared" si="4"/>
        <v/>
      </c>
    </row>
    <row r="253" ht="14.25" customHeight="1">
      <c r="A253" s="127" t="s">
        <v>3227</v>
      </c>
      <c r="B253" s="128" t="s">
        <v>582</v>
      </c>
      <c r="C253" s="129" t="s">
        <v>1807</v>
      </c>
      <c r="D253" s="128" t="s">
        <v>1929</v>
      </c>
      <c r="G253" s="129">
        <v>8.0</v>
      </c>
      <c r="I253" s="146">
        <v>1.0</v>
      </c>
      <c r="J253" s="129">
        <v>6.0</v>
      </c>
      <c r="K253" s="128" t="s">
        <v>1821</v>
      </c>
      <c r="L253" s="129" t="s">
        <v>529</v>
      </c>
      <c r="M253" s="128">
        <v>0.0</v>
      </c>
      <c r="N253" s="131">
        <v>16.0</v>
      </c>
      <c r="O253" s="128" t="s">
        <v>1996</v>
      </c>
      <c r="P253" s="129" t="s">
        <v>529</v>
      </c>
      <c r="Q253" s="128" t="s">
        <v>529</v>
      </c>
      <c r="R253" s="132">
        <f t="shared" si="4"/>
        <v>113</v>
      </c>
    </row>
    <row r="254" ht="14.25" customHeight="1">
      <c r="B254" s="148" t="s">
        <v>3231</v>
      </c>
      <c r="R254" s="132" t="str">
        <f t="shared" si="4"/>
        <v/>
      </c>
    </row>
    <row r="255" ht="14.25" customHeight="1">
      <c r="A255" s="127" t="s">
        <v>3232</v>
      </c>
      <c r="B255" s="128" t="s">
        <v>548</v>
      </c>
      <c r="C255" s="129" t="s">
        <v>1944</v>
      </c>
      <c r="D255" s="128" t="s">
        <v>1</v>
      </c>
      <c r="G255" s="129" t="s">
        <v>1821</v>
      </c>
      <c r="I255" s="130" t="s">
        <v>1821</v>
      </c>
      <c r="J255" s="129" t="s">
        <v>1949</v>
      </c>
      <c r="K255" s="130" t="s">
        <v>1821</v>
      </c>
      <c r="L255" s="131" t="s">
        <v>529</v>
      </c>
      <c r="M255" s="128" t="s">
        <v>1822</v>
      </c>
      <c r="N255" s="131" t="s">
        <v>1821</v>
      </c>
      <c r="O255" s="128" t="s">
        <v>457</v>
      </c>
      <c r="P255" s="129" t="s">
        <v>547</v>
      </c>
      <c r="Q255" s="128" t="s">
        <v>529</v>
      </c>
      <c r="R255" s="132">
        <f t="shared" si="4"/>
        <v>114</v>
      </c>
    </row>
    <row r="256" ht="14.25" customHeight="1">
      <c r="B256" s="137" t="s">
        <v>3236</v>
      </c>
      <c r="R256" s="132" t="str">
        <f t="shared" si="4"/>
        <v/>
      </c>
    </row>
    <row r="257" ht="14.25" customHeight="1">
      <c r="A257" s="127" t="s">
        <v>3237</v>
      </c>
      <c r="B257" s="128" t="s">
        <v>613</v>
      </c>
      <c r="C257" s="129" t="s">
        <v>1944</v>
      </c>
      <c r="D257" s="128" t="s">
        <v>1</v>
      </c>
      <c r="G257" s="129" t="s">
        <v>1821</v>
      </c>
      <c r="I257" s="130" t="s">
        <v>1821</v>
      </c>
      <c r="J257" s="129" t="s">
        <v>1971</v>
      </c>
      <c r="K257" s="130" t="s">
        <v>1821</v>
      </c>
      <c r="L257" s="131" t="s">
        <v>529</v>
      </c>
      <c r="M257" s="128" t="s">
        <v>1822</v>
      </c>
      <c r="N257" s="131" t="s">
        <v>1821</v>
      </c>
      <c r="O257" s="128" t="s">
        <v>457</v>
      </c>
      <c r="P257" s="129" t="s">
        <v>547</v>
      </c>
      <c r="Q257" s="128" t="s">
        <v>529</v>
      </c>
      <c r="R257" s="132">
        <f t="shared" si="4"/>
        <v>115</v>
      </c>
    </row>
    <row r="258" ht="14.25" customHeight="1">
      <c r="B258" s="137" t="s">
        <v>3239</v>
      </c>
      <c r="R258" s="132" t="str">
        <f t="shared" si="4"/>
        <v/>
      </c>
    </row>
    <row r="259" ht="14.25" customHeight="1">
      <c r="A259" s="127" t="s">
        <v>3240</v>
      </c>
      <c r="B259" s="128" t="s">
        <v>591</v>
      </c>
      <c r="C259" s="129" t="s">
        <v>1944</v>
      </c>
      <c r="D259" s="128" t="s">
        <v>3241</v>
      </c>
      <c r="G259" s="129" t="s">
        <v>1821</v>
      </c>
      <c r="I259" s="130" t="s">
        <v>1821</v>
      </c>
      <c r="J259" s="129" t="s">
        <v>2041</v>
      </c>
      <c r="K259" s="130" t="s">
        <v>1821</v>
      </c>
      <c r="L259" s="129" t="s">
        <v>529</v>
      </c>
      <c r="M259" s="128" t="s">
        <v>1822</v>
      </c>
      <c r="N259" s="131" t="s">
        <v>1821</v>
      </c>
      <c r="O259" s="128" t="s">
        <v>457</v>
      </c>
      <c r="P259" s="129" t="s">
        <v>529</v>
      </c>
      <c r="Q259" s="128" t="s">
        <v>547</v>
      </c>
      <c r="R259" s="132">
        <f t="shared" si="4"/>
        <v>116</v>
      </c>
    </row>
    <row r="260" ht="14.25" customHeight="1">
      <c r="B260" s="137" t="s">
        <v>3243</v>
      </c>
      <c r="R260" s="132" t="str">
        <f t="shared" si="4"/>
        <v/>
      </c>
    </row>
    <row r="261" ht="14.25" customHeight="1">
      <c r="A261" s="127" t="s">
        <v>3244</v>
      </c>
      <c r="B261" s="128" t="s">
        <v>598</v>
      </c>
      <c r="C261" s="129" t="s">
        <v>1944</v>
      </c>
      <c r="D261" s="128" t="s">
        <v>1</v>
      </c>
      <c r="G261" s="129" t="s">
        <v>3245</v>
      </c>
      <c r="I261" s="130" t="s">
        <v>1821</v>
      </c>
      <c r="J261" s="129" t="s">
        <v>2786</v>
      </c>
      <c r="K261" s="130" t="s">
        <v>1821</v>
      </c>
      <c r="L261" s="129" t="s">
        <v>529</v>
      </c>
      <c r="M261" s="128" t="s">
        <v>1822</v>
      </c>
      <c r="N261" s="131" t="s">
        <v>1821</v>
      </c>
      <c r="O261" s="128" t="s">
        <v>457</v>
      </c>
      <c r="P261" s="129" t="s">
        <v>529</v>
      </c>
      <c r="Q261" s="128" t="s">
        <v>529</v>
      </c>
      <c r="R261" s="132">
        <f t="shared" si="4"/>
        <v>117</v>
      </c>
    </row>
    <row r="262" ht="14.25" customHeight="1">
      <c r="B262" s="137" t="s">
        <v>3247</v>
      </c>
      <c r="R262" s="132" t="str">
        <f t="shared" si="4"/>
        <v/>
      </c>
    </row>
    <row r="263" ht="14.25" customHeight="1">
      <c r="A263" s="127" t="s">
        <v>3248</v>
      </c>
      <c r="B263" s="128" t="s">
        <v>585</v>
      </c>
      <c r="C263" s="129" t="s">
        <v>1944</v>
      </c>
      <c r="D263" s="128" t="s">
        <v>1</v>
      </c>
      <c r="G263" s="129" t="s">
        <v>1821</v>
      </c>
      <c r="I263" s="130" t="s">
        <v>1821</v>
      </c>
      <c r="J263" s="129" t="s">
        <v>2489</v>
      </c>
      <c r="K263" s="130" t="s">
        <v>1821</v>
      </c>
      <c r="L263" s="131" t="s">
        <v>529</v>
      </c>
      <c r="M263" s="128">
        <v>4.0</v>
      </c>
      <c r="N263" s="131" t="s">
        <v>1821</v>
      </c>
      <c r="O263" s="128" t="s">
        <v>457</v>
      </c>
      <c r="P263" s="129" t="s">
        <v>529</v>
      </c>
      <c r="Q263" s="128" t="s">
        <v>529</v>
      </c>
      <c r="R263" s="132">
        <f t="shared" si="4"/>
        <v>118</v>
      </c>
    </row>
    <row r="264" ht="14.25" customHeight="1">
      <c r="B264" s="137" t="s">
        <v>3249</v>
      </c>
      <c r="R264" s="132" t="str">
        <f t="shared" si="4"/>
        <v/>
      </c>
    </row>
    <row r="265" ht="14.25" customHeight="1">
      <c r="B265" s="149" t="s">
        <v>3251</v>
      </c>
      <c r="R265" s="132" t="str">
        <f t="shared" si="4"/>
        <v/>
      </c>
    </row>
    <row r="266" ht="14.25" customHeight="1">
      <c r="A266" s="127" t="s">
        <v>3252</v>
      </c>
      <c r="B266" s="128" t="s">
        <v>623</v>
      </c>
      <c r="C266" s="129" t="s">
        <v>1892</v>
      </c>
      <c r="D266" s="128" t="s">
        <v>1929</v>
      </c>
      <c r="G266" s="129">
        <v>10.0</v>
      </c>
      <c r="I266" s="146">
        <v>0.95</v>
      </c>
      <c r="J266" s="129">
        <v>7.0</v>
      </c>
      <c r="K266" s="146">
        <v>0.5</v>
      </c>
      <c r="L266" s="129" t="s">
        <v>529</v>
      </c>
      <c r="M266" s="128">
        <v>0.0</v>
      </c>
      <c r="N266" s="131">
        <v>18.0</v>
      </c>
      <c r="O266" s="128" t="s">
        <v>1996</v>
      </c>
      <c r="P266" s="129" t="s">
        <v>529</v>
      </c>
      <c r="Q266" s="128" t="s">
        <v>529</v>
      </c>
      <c r="R266" s="132">
        <f t="shared" si="4"/>
        <v>119</v>
      </c>
    </row>
    <row r="267" ht="14.25" customHeight="1">
      <c r="B267" s="142" t="s">
        <v>3256</v>
      </c>
      <c r="R267" s="132" t="str">
        <f t="shared" si="4"/>
        <v/>
      </c>
    </row>
    <row r="268" ht="14.25" customHeight="1">
      <c r="A268" s="127" t="s">
        <v>3257</v>
      </c>
      <c r="B268" s="128" t="s">
        <v>606</v>
      </c>
      <c r="C268" s="129" t="s">
        <v>1892</v>
      </c>
      <c r="D268" s="128" t="s">
        <v>1811</v>
      </c>
      <c r="G268" s="129" t="s">
        <v>2132</v>
      </c>
      <c r="I268" s="130">
        <v>1.0</v>
      </c>
      <c r="J268" s="129" t="s">
        <v>2041</v>
      </c>
      <c r="K268" s="130" t="s">
        <v>1821</v>
      </c>
      <c r="L268" s="129" t="s">
        <v>547</v>
      </c>
      <c r="M268" s="128" t="s">
        <v>3259</v>
      </c>
      <c r="N268" s="131">
        <v>16.0</v>
      </c>
      <c r="O268" s="128" t="s">
        <v>2517</v>
      </c>
      <c r="P268" s="129" t="s">
        <v>529</v>
      </c>
      <c r="Q268" s="128" t="s">
        <v>529</v>
      </c>
      <c r="R268" s="132">
        <f t="shared" si="4"/>
        <v>120</v>
      </c>
    </row>
    <row r="269" ht="14.25" customHeight="1">
      <c r="B269" s="133" t="s">
        <v>3263</v>
      </c>
      <c r="R269" s="132" t="str">
        <f t="shared" si="4"/>
        <v/>
      </c>
    </row>
    <row r="270" ht="14.25" customHeight="1">
      <c r="B270" s="133" t="s">
        <v>3264</v>
      </c>
      <c r="R270" s="132" t="str">
        <f t="shared" si="4"/>
        <v/>
      </c>
    </row>
    <row r="271" ht="14.25" customHeight="1">
      <c r="A271" s="127" t="s">
        <v>3265</v>
      </c>
      <c r="B271" s="128" t="s">
        <v>613</v>
      </c>
      <c r="C271" s="129" t="s">
        <v>1944</v>
      </c>
      <c r="D271" s="128" t="s">
        <v>1811</v>
      </c>
      <c r="G271" s="129" t="s">
        <v>1821</v>
      </c>
      <c r="I271" s="130">
        <v>1.0</v>
      </c>
      <c r="J271" s="129" t="s">
        <v>1949</v>
      </c>
      <c r="K271" s="130" t="s">
        <v>1821</v>
      </c>
      <c r="L271" s="129" t="s">
        <v>529</v>
      </c>
      <c r="M271" s="128" t="s">
        <v>1822</v>
      </c>
      <c r="N271" s="131" t="s">
        <v>1821</v>
      </c>
      <c r="O271" s="128" t="s">
        <v>457</v>
      </c>
      <c r="P271" s="129" t="s">
        <v>529</v>
      </c>
      <c r="Q271" s="128" t="s">
        <v>547</v>
      </c>
      <c r="R271" s="132">
        <f t="shared" si="4"/>
        <v>121</v>
      </c>
    </row>
    <row r="272" ht="14.25" customHeight="1">
      <c r="B272" s="137" t="s">
        <v>3266</v>
      </c>
      <c r="R272" s="132" t="str">
        <f t="shared" si="4"/>
        <v/>
      </c>
    </row>
    <row r="273" ht="14.25" customHeight="1">
      <c r="A273" s="127" t="s">
        <v>3267</v>
      </c>
      <c r="B273" s="128" t="s">
        <v>582</v>
      </c>
      <c r="C273" s="129" t="s">
        <v>1807</v>
      </c>
      <c r="D273" s="135" t="s">
        <v>3270</v>
      </c>
      <c r="G273" s="129">
        <v>4.0</v>
      </c>
      <c r="I273" s="128" t="s">
        <v>1821</v>
      </c>
      <c r="J273" s="129">
        <v>4.0</v>
      </c>
      <c r="K273" s="128" t="s">
        <v>1821</v>
      </c>
      <c r="L273" s="129" t="s">
        <v>529</v>
      </c>
      <c r="M273" s="128">
        <v>0.0</v>
      </c>
      <c r="N273" s="131">
        <v>10.0</v>
      </c>
      <c r="O273" s="128" t="s">
        <v>1996</v>
      </c>
      <c r="P273" s="129" t="s">
        <v>529</v>
      </c>
      <c r="Q273" s="128" t="s">
        <v>529</v>
      </c>
      <c r="R273" s="132">
        <f t="shared" si="4"/>
        <v>122</v>
      </c>
    </row>
    <row r="274" ht="14.25" customHeight="1">
      <c r="B274" s="148" t="s">
        <v>3274</v>
      </c>
      <c r="R274" s="132" t="str">
        <f t="shared" si="4"/>
        <v/>
      </c>
    </row>
    <row r="275" ht="14.25" customHeight="1">
      <c r="A275" s="127" t="s">
        <v>3275</v>
      </c>
      <c r="B275" s="128" t="s">
        <v>580</v>
      </c>
      <c r="C275" s="129" t="s">
        <v>1807</v>
      </c>
      <c r="D275" s="128" t="s">
        <v>2868</v>
      </c>
      <c r="G275" s="129" t="s">
        <v>2132</v>
      </c>
      <c r="I275" s="130">
        <v>1.0</v>
      </c>
      <c r="J275" s="129" t="s">
        <v>1820</v>
      </c>
      <c r="K275" s="130">
        <v>0.3</v>
      </c>
      <c r="L275" s="129" t="s">
        <v>529</v>
      </c>
      <c r="M275" s="128" t="s">
        <v>1822</v>
      </c>
      <c r="N275" s="131">
        <v>16.0</v>
      </c>
      <c r="O275" s="128" t="s">
        <v>1826</v>
      </c>
      <c r="P275" s="129" t="s">
        <v>529</v>
      </c>
      <c r="Q275" s="128" t="s">
        <v>529</v>
      </c>
      <c r="R275" s="132">
        <f t="shared" si="4"/>
        <v>123</v>
      </c>
    </row>
    <row r="276" ht="14.25" customHeight="1">
      <c r="B276" s="133" t="s">
        <v>3277</v>
      </c>
      <c r="R276" s="132" t="str">
        <f t="shared" si="4"/>
        <v/>
      </c>
    </row>
    <row r="277" ht="14.25" customHeight="1">
      <c r="A277" s="127" t="s">
        <v>3278</v>
      </c>
      <c r="B277" s="128" t="s">
        <v>629</v>
      </c>
      <c r="C277" s="129" t="s">
        <v>1892</v>
      </c>
      <c r="D277" s="128" t="s">
        <v>1811</v>
      </c>
      <c r="G277" s="129" t="s">
        <v>2132</v>
      </c>
      <c r="I277" s="130">
        <v>1.0</v>
      </c>
      <c r="J277" s="129" t="s">
        <v>2041</v>
      </c>
      <c r="K277" s="130" t="s">
        <v>1821</v>
      </c>
      <c r="L277" s="129" t="s">
        <v>547</v>
      </c>
      <c r="M277" s="128" t="s">
        <v>3259</v>
      </c>
      <c r="N277" s="131">
        <v>16.0</v>
      </c>
      <c r="O277" s="128" t="s">
        <v>2517</v>
      </c>
      <c r="P277" s="129" t="s">
        <v>529</v>
      </c>
      <c r="Q277" s="128" t="s">
        <v>529</v>
      </c>
      <c r="R277" s="132">
        <f t="shared" si="4"/>
        <v>124</v>
      </c>
    </row>
    <row r="278" ht="14.25" customHeight="1">
      <c r="B278" s="137" t="s">
        <v>3280</v>
      </c>
      <c r="R278" s="132" t="str">
        <f t="shared" si="4"/>
        <v/>
      </c>
    </row>
    <row r="279" ht="14.25" customHeight="1">
      <c r="B279" s="133" t="s">
        <v>3281</v>
      </c>
      <c r="R279" s="132" t="str">
        <f t="shared" si="4"/>
        <v/>
      </c>
    </row>
    <row r="280" ht="14.25" customHeight="1">
      <c r="A280" s="127" t="s">
        <v>3282</v>
      </c>
      <c r="B280" s="128" t="s">
        <v>613</v>
      </c>
      <c r="C280" s="129" t="s">
        <v>1892</v>
      </c>
      <c r="D280" s="128" t="s">
        <v>1811</v>
      </c>
      <c r="G280" s="129" t="s">
        <v>1949</v>
      </c>
      <c r="I280" s="130">
        <v>1.0</v>
      </c>
      <c r="J280" s="129" t="s">
        <v>1971</v>
      </c>
      <c r="K280" s="130">
        <v>0.2</v>
      </c>
      <c r="L280" s="129" t="s">
        <v>547</v>
      </c>
      <c r="M280" s="128" t="s">
        <v>1822</v>
      </c>
      <c r="N280" s="131">
        <v>14.0</v>
      </c>
      <c r="O280" s="128" t="s">
        <v>457</v>
      </c>
      <c r="P280" s="129" t="s">
        <v>529</v>
      </c>
      <c r="Q280" s="128" t="s">
        <v>529</v>
      </c>
      <c r="R280" s="132">
        <f t="shared" si="4"/>
        <v>125</v>
      </c>
    </row>
    <row r="281" ht="14.25" customHeight="1">
      <c r="B281" s="133" t="s">
        <v>3284</v>
      </c>
      <c r="R281" s="132" t="str">
        <f t="shared" si="4"/>
        <v/>
      </c>
    </row>
    <row r="282" ht="14.25" customHeight="1">
      <c r="A282" s="127" t="s">
        <v>3285</v>
      </c>
      <c r="B282" s="128" t="s">
        <v>626</v>
      </c>
      <c r="C282" s="129" t="s">
        <v>1807</v>
      </c>
      <c r="D282" s="128" t="s">
        <v>1811</v>
      </c>
      <c r="G282" s="129" t="s">
        <v>3288</v>
      </c>
      <c r="I282" s="130">
        <v>1.0</v>
      </c>
      <c r="J282" s="129" t="s">
        <v>2041</v>
      </c>
      <c r="K282" s="130" t="s">
        <v>1821</v>
      </c>
      <c r="L282" s="129" t="s">
        <v>529</v>
      </c>
      <c r="M282" s="128" t="s">
        <v>1822</v>
      </c>
      <c r="N282" s="131">
        <v>20.0</v>
      </c>
      <c r="O282" s="128" t="s">
        <v>457</v>
      </c>
      <c r="P282" s="129" t="s">
        <v>529</v>
      </c>
      <c r="Q282" s="128" t="s">
        <v>529</v>
      </c>
      <c r="R282" s="132">
        <f t="shared" si="4"/>
        <v>126</v>
      </c>
    </row>
    <row r="283" ht="14.25" customHeight="1">
      <c r="B283" s="133" t="s">
        <v>3290</v>
      </c>
      <c r="R283" s="132" t="str">
        <f t="shared" si="4"/>
        <v/>
      </c>
    </row>
    <row r="284" ht="14.25" customHeight="1">
      <c r="A284" s="127" t="s">
        <v>3292</v>
      </c>
      <c r="B284" s="128" t="s">
        <v>613</v>
      </c>
      <c r="C284" s="129" t="s">
        <v>1892</v>
      </c>
      <c r="D284" s="128" t="s">
        <v>1811</v>
      </c>
      <c r="G284" s="129" t="s">
        <v>3293</v>
      </c>
      <c r="I284" s="130">
        <v>0.9</v>
      </c>
      <c r="J284" s="129" t="s">
        <v>1820</v>
      </c>
      <c r="K284" s="130" t="s">
        <v>1821</v>
      </c>
      <c r="L284" s="129" t="s">
        <v>547</v>
      </c>
      <c r="M284" s="128" t="s">
        <v>1822</v>
      </c>
      <c r="N284" s="131">
        <v>14.0</v>
      </c>
      <c r="O284" s="128" t="s">
        <v>457</v>
      </c>
      <c r="P284" s="129" t="s">
        <v>529</v>
      </c>
      <c r="Q284" s="128" t="s">
        <v>529</v>
      </c>
      <c r="R284" s="132">
        <f t="shared" si="4"/>
        <v>127</v>
      </c>
    </row>
    <row r="285" ht="14.25" customHeight="1">
      <c r="B285" s="133" t="s">
        <v>3296</v>
      </c>
      <c r="R285" s="132" t="str">
        <f t="shared" si="4"/>
        <v/>
      </c>
    </row>
    <row r="286" ht="14.25" customHeight="1">
      <c r="A286" s="127" t="s">
        <v>3297</v>
      </c>
      <c r="B286" s="128" t="s">
        <v>585</v>
      </c>
      <c r="C286" s="129" t="s">
        <v>1892</v>
      </c>
      <c r="D286" s="128" t="s">
        <v>1811</v>
      </c>
      <c r="G286" s="129" t="s">
        <v>2843</v>
      </c>
      <c r="I286" s="130">
        <v>1.0</v>
      </c>
      <c r="J286" s="129" t="s">
        <v>1813</v>
      </c>
      <c r="K286" s="130" t="s">
        <v>1821</v>
      </c>
      <c r="L286" s="129" t="s">
        <v>547</v>
      </c>
      <c r="M286" s="128" t="s">
        <v>1822</v>
      </c>
      <c r="N286" s="131">
        <v>10.0</v>
      </c>
      <c r="O286" s="128" t="s">
        <v>457</v>
      </c>
      <c r="P286" s="129" t="s">
        <v>529</v>
      </c>
      <c r="Q286" s="128" t="s">
        <v>529</v>
      </c>
      <c r="R286" s="132">
        <f t="shared" si="4"/>
        <v>128</v>
      </c>
    </row>
    <row r="287" ht="14.25" customHeight="1">
      <c r="B287" s="133" t="s">
        <v>3299</v>
      </c>
      <c r="R287" s="132" t="str">
        <f t="shared" si="4"/>
        <v/>
      </c>
    </row>
    <row r="288" ht="14.25" customHeight="1">
      <c r="A288" s="127" t="s">
        <v>3300</v>
      </c>
      <c r="B288" s="128" t="s">
        <v>613</v>
      </c>
      <c r="C288" s="129" t="s">
        <v>1944</v>
      </c>
      <c r="D288" s="128" t="s">
        <v>1</v>
      </c>
      <c r="G288" s="129" t="s">
        <v>1821</v>
      </c>
      <c r="I288" s="130" t="s">
        <v>1821</v>
      </c>
      <c r="J288" s="129" t="s">
        <v>2489</v>
      </c>
      <c r="K288" s="130" t="s">
        <v>1821</v>
      </c>
      <c r="L288" s="131" t="s">
        <v>529</v>
      </c>
      <c r="M288" s="128" t="s">
        <v>1822</v>
      </c>
      <c r="N288" s="131" t="s">
        <v>1821</v>
      </c>
      <c r="O288" s="128" t="s">
        <v>457</v>
      </c>
      <c r="P288" s="129" t="s">
        <v>547</v>
      </c>
      <c r="Q288" s="128" t="s">
        <v>529</v>
      </c>
      <c r="R288" s="132">
        <f t="shared" si="4"/>
        <v>129</v>
      </c>
    </row>
    <row r="289" ht="14.25" customHeight="1">
      <c r="B289" s="137" t="s">
        <v>3302</v>
      </c>
      <c r="R289" s="132" t="str">
        <f t="shared" si="4"/>
        <v/>
      </c>
    </row>
    <row r="290" ht="14.25" customHeight="1">
      <c r="B290" s="149" t="s">
        <v>3303</v>
      </c>
      <c r="R290" s="132" t="str">
        <f t="shared" si="4"/>
        <v/>
      </c>
    </row>
    <row r="291" ht="14.25" customHeight="1">
      <c r="A291" s="127" t="s">
        <v>3304</v>
      </c>
      <c r="B291" s="128" t="s">
        <v>613</v>
      </c>
      <c r="C291" s="129" t="s">
        <v>1892</v>
      </c>
      <c r="D291" s="128" t="s">
        <v>1811</v>
      </c>
      <c r="G291" s="129" t="s">
        <v>2489</v>
      </c>
      <c r="I291" s="130">
        <v>1.0</v>
      </c>
      <c r="J291" s="129" t="s">
        <v>2489</v>
      </c>
      <c r="K291" s="130" t="s">
        <v>1821</v>
      </c>
      <c r="L291" s="129" t="s">
        <v>547</v>
      </c>
      <c r="M291" s="128" t="s">
        <v>1822</v>
      </c>
      <c r="N291" s="131">
        <v>19.0</v>
      </c>
      <c r="O291" s="128" t="s">
        <v>2517</v>
      </c>
      <c r="P291" s="129" t="s">
        <v>529</v>
      </c>
      <c r="Q291" s="128" t="s">
        <v>529</v>
      </c>
      <c r="R291" s="132">
        <f t="shared" si="4"/>
        <v>130</v>
      </c>
    </row>
    <row r="292" ht="14.25" customHeight="1">
      <c r="B292" s="133" t="s">
        <v>3307</v>
      </c>
      <c r="R292" s="132" t="str">
        <f t="shared" si="4"/>
        <v/>
      </c>
    </row>
    <row r="293" ht="14.25" customHeight="1">
      <c r="B293" s="149" t="s">
        <v>3308</v>
      </c>
      <c r="R293" s="132" t="str">
        <f t="shared" si="4"/>
        <v/>
      </c>
    </row>
    <row r="294" ht="14.25" customHeight="1">
      <c r="B294" s="149" t="s">
        <v>3309</v>
      </c>
      <c r="R294" s="132" t="str">
        <f t="shared" si="4"/>
        <v/>
      </c>
    </row>
    <row r="295" ht="14.25" customHeight="1">
      <c r="A295" s="127" t="s">
        <v>3310</v>
      </c>
      <c r="B295" s="128" t="s">
        <v>613</v>
      </c>
      <c r="C295" s="129" t="s">
        <v>1892</v>
      </c>
      <c r="D295" s="128" t="s">
        <v>1811</v>
      </c>
      <c r="G295" s="129" t="s">
        <v>2277</v>
      </c>
      <c r="I295" s="130">
        <v>0.85</v>
      </c>
      <c r="J295" s="129" t="s">
        <v>1813</v>
      </c>
      <c r="K295" s="130" t="s">
        <v>1821</v>
      </c>
      <c r="L295" s="129" t="s">
        <v>547</v>
      </c>
      <c r="M295" s="128" t="s">
        <v>1822</v>
      </c>
      <c r="N295" s="131">
        <v>10.0</v>
      </c>
      <c r="O295" s="128" t="s">
        <v>457</v>
      </c>
      <c r="P295" s="129" t="s">
        <v>529</v>
      </c>
      <c r="Q295" s="128" t="s">
        <v>529</v>
      </c>
      <c r="R295" s="132">
        <f t="shared" si="4"/>
        <v>131</v>
      </c>
    </row>
    <row r="296" ht="14.25" customHeight="1">
      <c r="B296" s="133" t="s">
        <v>3311</v>
      </c>
      <c r="R296" s="132" t="str">
        <f t="shared" si="4"/>
        <v/>
      </c>
    </row>
    <row r="297" ht="14.25" customHeight="1">
      <c r="A297" s="127" t="s">
        <v>3312</v>
      </c>
      <c r="B297" s="128" t="s">
        <v>577</v>
      </c>
      <c r="C297" s="129" t="s">
        <v>1807</v>
      </c>
      <c r="D297" s="128" t="s">
        <v>1811</v>
      </c>
      <c r="G297" s="129">
        <v>13.0</v>
      </c>
      <c r="I297" s="130">
        <v>0.9</v>
      </c>
      <c r="J297" s="131">
        <v>9.0</v>
      </c>
      <c r="K297" s="130" t="s">
        <v>1821</v>
      </c>
      <c r="L297" s="129" t="s">
        <v>529</v>
      </c>
      <c r="M297" s="128" t="s">
        <v>1822</v>
      </c>
      <c r="N297" s="131">
        <v>20.0</v>
      </c>
      <c r="O297" s="128" t="s">
        <v>1996</v>
      </c>
      <c r="P297" s="129" t="s">
        <v>529</v>
      </c>
      <c r="Q297" s="128" t="s">
        <v>529</v>
      </c>
      <c r="R297" s="132">
        <f t="shared" si="4"/>
        <v>132</v>
      </c>
    </row>
    <row r="298" ht="14.25" customHeight="1">
      <c r="B298" s="133" t="s">
        <v>3316</v>
      </c>
      <c r="R298" s="132" t="str">
        <f t="shared" si="4"/>
        <v/>
      </c>
    </row>
    <row r="299" ht="14.25" customHeight="1">
      <c r="A299" s="127" t="s">
        <v>3317</v>
      </c>
      <c r="B299" s="128" t="s">
        <v>591</v>
      </c>
      <c r="C299" s="129" t="s">
        <v>1892</v>
      </c>
      <c r="D299" s="128" t="s">
        <v>1811</v>
      </c>
      <c r="G299" s="129">
        <v>12.0</v>
      </c>
      <c r="I299" s="146">
        <v>1.0</v>
      </c>
      <c r="J299" s="129">
        <v>8.0</v>
      </c>
      <c r="K299" s="128" t="s">
        <v>1821</v>
      </c>
      <c r="L299" s="129" t="s">
        <v>547</v>
      </c>
      <c r="M299" s="128">
        <v>0.0</v>
      </c>
      <c r="N299" s="131">
        <v>19.0</v>
      </c>
      <c r="O299" s="128" t="s">
        <v>2201</v>
      </c>
      <c r="P299" s="129" t="s">
        <v>529</v>
      </c>
      <c r="Q299" s="128" t="s">
        <v>529</v>
      </c>
      <c r="R299" s="132">
        <f t="shared" si="4"/>
        <v>133</v>
      </c>
    </row>
    <row r="300" ht="14.25" customHeight="1">
      <c r="B300" s="142" t="s">
        <v>3320</v>
      </c>
      <c r="R300" s="132" t="str">
        <f t="shared" si="4"/>
        <v/>
      </c>
    </row>
    <row r="301" ht="14.25" customHeight="1">
      <c r="A301" s="127" t="s">
        <v>3321</v>
      </c>
      <c r="B301" s="128" t="s">
        <v>577</v>
      </c>
      <c r="C301" s="129" t="s">
        <v>1807</v>
      </c>
      <c r="D301" s="128" t="s">
        <v>1811</v>
      </c>
      <c r="G301" s="129" t="s">
        <v>1820</v>
      </c>
      <c r="I301" s="130">
        <v>1.0</v>
      </c>
      <c r="J301" s="129" t="s">
        <v>1971</v>
      </c>
      <c r="K301" s="130">
        <v>0.3</v>
      </c>
      <c r="L301" s="129" t="s">
        <v>529</v>
      </c>
      <c r="M301" s="128" t="s">
        <v>1822</v>
      </c>
      <c r="N301" s="131">
        <v>12.0</v>
      </c>
      <c r="O301" s="128" t="s">
        <v>1826</v>
      </c>
      <c r="P301" s="129" t="s">
        <v>529</v>
      </c>
      <c r="Q301" s="128" t="s">
        <v>529</v>
      </c>
      <c r="R301" s="132">
        <f t="shared" si="4"/>
        <v>134</v>
      </c>
    </row>
    <row r="302" ht="14.25" customHeight="1">
      <c r="B302" s="133" t="s">
        <v>3322</v>
      </c>
      <c r="R302" s="132" t="str">
        <f t="shared" si="4"/>
        <v/>
      </c>
    </row>
    <row r="303" ht="14.25" customHeight="1">
      <c r="A303" s="127" t="s">
        <v>3324</v>
      </c>
      <c r="B303" s="128" t="s">
        <v>577</v>
      </c>
      <c r="C303" s="129" t="s">
        <v>1892</v>
      </c>
      <c r="D303" s="128" t="s">
        <v>1811</v>
      </c>
      <c r="G303" s="129" t="s">
        <v>2132</v>
      </c>
      <c r="I303" s="130">
        <v>1.0</v>
      </c>
      <c r="J303" s="129" t="s">
        <v>1820</v>
      </c>
      <c r="K303" s="130" t="s">
        <v>1821</v>
      </c>
      <c r="L303" s="129" t="s">
        <v>547</v>
      </c>
      <c r="M303" s="128" t="s">
        <v>1822</v>
      </c>
      <c r="N303" s="131">
        <v>16.0</v>
      </c>
      <c r="O303" s="128" t="s">
        <v>1826</v>
      </c>
      <c r="P303" s="129" t="s">
        <v>529</v>
      </c>
      <c r="Q303" s="128" t="s">
        <v>529</v>
      </c>
      <c r="R303" s="132">
        <f>IF(COUNTA($A$1:A303)&gt;COUNTA($A$1:A298),COUNTA($A$2:A303),"")</f>
        <v>135</v>
      </c>
    </row>
    <row r="304" ht="14.25" customHeight="1">
      <c r="B304" s="133" t="s">
        <v>3329</v>
      </c>
      <c r="R304" s="132" t="str">
        <f t="shared" ref="R304:R383" si="5">IF(COUNTA($A$1:A304)&gt;COUNTA($A$1:A303),COUNTA($A$2:A304),"")</f>
        <v/>
      </c>
    </row>
    <row r="305" ht="14.25" customHeight="1">
      <c r="A305" s="127" t="s">
        <v>3332</v>
      </c>
      <c r="B305" s="128" t="s">
        <v>577</v>
      </c>
      <c r="C305" s="129" t="s">
        <v>1944</v>
      </c>
      <c r="D305" s="128" t="s">
        <v>1</v>
      </c>
      <c r="G305" s="129" t="s">
        <v>1821</v>
      </c>
      <c r="I305" s="130" t="s">
        <v>1821</v>
      </c>
      <c r="J305" s="129" t="s">
        <v>1949</v>
      </c>
      <c r="K305" s="130" t="s">
        <v>1821</v>
      </c>
      <c r="L305" s="131" t="s">
        <v>529</v>
      </c>
      <c r="M305" s="128" t="s">
        <v>1822</v>
      </c>
      <c r="N305" s="131" t="s">
        <v>1821</v>
      </c>
      <c r="O305" s="128" t="s">
        <v>457</v>
      </c>
      <c r="P305" s="129" t="s">
        <v>547</v>
      </c>
      <c r="Q305" s="128" t="s">
        <v>529</v>
      </c>
      <c r="R305" s="132">
        <f t="shared" si="5"/>
        <v>136</v>
      </c>
    </row>
    <row r="306" ht="14.25" customHeight="1">
      <c r="B306" s="137" t="s">
        <v>3335</v>
      </c>
      <c r="R306" s="132" t="str">
        <f t="shared" si="5"/>
        <v/>
      </c>
    </row>
    <row r="307" ht="14.25" customHeight="1">
      <c r="A307" s="134" t="s">
        <v>3336</v>
      </c>
      <c r="B307" s="128" t="s">
        <v>577</v>
      </c>
      <c r="C307" s="131" t="s">
        <v>1892</v>
      </c>
      <c r="D307" s="128" t="s">
        <v>1988</v>
      </c>
      <c r="G307" s="129" t="s">
        <v>2238</v>
      </c>
      <c r="I307" s="130">
        <v>1.0</v>
      </c>
      <c r="J307" s="129" t="s">
        <v>1949</v>
      </c>
      <c r="K307" s="130" t="s">
        <v>1821</v>
      </c>
      <c r="L307" s="131" t="s">
        <v>547</v>
      </c>
      <c r="M307" s="128" t="s">
        <v>1822</v>
      </c>
      <c r="N307" s="131">
        <v>18.0</v>
      </c>
      <c r="O307" s="135" t="s">
        <v>1996</v>
      </c>
      <c r="P307" s="129" t="s">
        <v>529</v>
      </c>
      <c r="Q307" s="128" t="s">
        <v>529</v>
      </c>
      <c r="R307" s="132">
        <f t="shared" si="5"/>
        <v>137</v>
      </c>
    </row>
    <row r="308" ht="14.25" customHeight="1">
      <c r="B308" s="137" t="s">
        <v>3339</v>
      </c>
      <c r="R308" s="132" t="str">
        <f t="shared" si="5"/>
        <v/>
      </c>
    </row>
    <row r="309" ht="14.25" customHeight="1">
      <c r="A309" s="127" t="s">
        <v>3340</v>
      </c>
      <c r="B309" s="128" t="s">
        <v>577</v>
      </c>
      <c r="C309" s="129" t="s">
        <v>1807</v>
      </c>
      <c r="D309" s="128" t="s">
        <v>1988</v>
      </c>
      <c r="G309" s="129" t="s">
        <v>2238</v>
      </c>
      <c r="I309" s="130">
        <v>1.0</v>
      </c>
      <c r="J309" s="129" t="s">
        <v>1949</v>
      </c>
      <c r="K309" s="130" t="s">
        <v>1821</v>
      </c>
      <c r="L309" s="129" t="s">
        <v>529</v>
      </c>
      <c r="M309" s="128" t="s">
        <v>1822</v>
      </c>
      <c r="N309" s="131">
        <v>16.0</v>
      </c>
      <c r="O309" s="128" t="s">
        <v>1826</v>
      </c>
      <c r="P309" s="129" t="s">
        <v>529</v>
      </c>
      <c r="Q309" s="128" t="s">
        <v>529</v>
      </c>
      <c r="R309" s="132">
        <f t="shared" si="5"/>
        <v>138</v>
      </c>
    </row>
    <row r="310" ht="14.25" customHeight="1">
      <c r="B310" s="133" t="s">
        <v>3343</v>
      </c>
      <c r="R310" s="132" t="str">
        <f t="shared" si="5"/>
        <v/>
      </c>
    </row>
    <row r="311" ht="14.25" customHeight="1">
      <c r="A311" s="127" t="s">
        <v>3346</v>
      </c>
      <c r="B311" s="128" t="s">
        <v>577</v>
      </c>
      <c r="C311" s="129" t="s">
        <v>1807</v>
      </c>
      <c r="D311" s="128" t="s">
        <v>1811</v>
      </c>
      <c r="G311" s="129" t="s">
        <v>3347</v>
      </c>
      <c r="I311" s="130">
        <v>1.0</v>
      </c>
      <c r="J311" s="129" t="s">
        <v>1971</v>
      </c>
      <c r="K311" s="130" t="s">
        <v>1821</v>
      </c>
      <c r="L311" s="129" t="s">
        <v>529</v>
      </c>
      <c r="M311" s="128" t="s">
        <v>1822</v>
      </c>
      <c r="N311" s="131">
        <v>10.0</v>
      </c>
      <c r="O311" s="128" t="s">
        <v>1826</v>
      </c>
      <c r="P311" s="129" t="s">
        <v>529</v>
      </c>
      <c r="Q311" s="128" t="s">
        <v>529</v>
      </c>
      <c r="R311" s="132">
        <f t="shared" si="5"/>
        <v>139</v>
      </c>
    </row>
    <row r="312" ht="14.25" customHeight="1">
      <c r="B312" s="133" t="s">
        <v>3350</v>
      </c>
      <c r="R312" s="132" t="str">
        <f t="shared" si="5"/>
        <v/>
      </c>
    </row>
    <row r="313" ht="14.25" customHeight="1">
      <c r="A313" s="127" t="s">
        <v>3351</v>
      </c>
      <c r="B313" s="128" t="s">
        <v>577</v>
      </c>
      <c r="C313" s="129" t="s">
        <v>1892</v>
      </c>
      <c r="D313" s="128" t="s">
        <v>1811</v>
      </c>
      <c r="G313" s="129" t="s">
        <v>2041</v>
      </c>
      <c r="I313" s="130">
        <v>0.75</v>
      </c>
      <c r="J313" s="129" t="s">
        <v>1949</v>
      </c>
      <c r="K313" s="130">
        <v>0.2</v>
      </c>
      <c r="L313" s="129" t="s">
        <v>547</v>
      </c>
      <c r="M313" s="128" t="s">
        <v>1822</v>
      </c>
      <c r="N313" s="131">
        <v>18.0</v>
      </c>
      <c r="O313" s="128" t="s">
        <v>1826</v>
      </c>
      <c r="P313" s="129" t="s">
        <v>529</v>
      </c>
      <c r="Q313" s="128" t="s">
        <v>529</v>
      </c>
      <c r="R313" s="132">
        <f t="shared" si="5"/>
        <v>140</v>
      </c>
    </row>
    <row r="314" ht="14.25" customHeight="1">
      <c r="B314" s="133" t="s">
        <v>3354</v>
      </c>
      <c r="R314" s="132" t="str">
        <f t="shared" si="5"/>
        <v/>
      </c>
    </row>
    <row r="315" ht="14.25" customHeight="1">
      <c r="A315" s="127" t="s">
        <v>3355</v>
      </c>
      <c r="B315" s="128" t="s">
        <v>577</v>
      </c>
      <c r="C315" s="129" t="s">
        <v>1892</v>
      </c>
      <c r="D315" s="128" t="s">
        <v>1811</v>
      </c>
      <c r="G315" s="129" t="s">
        <v>1820</v>
      </c>
      <c r="I315" s="130">
        <v>0.9</v>
      </c>
      <c r="J315" s="129" t="s">
        <v>1971</v>
      </c>
      <c r="K315" s="130" t="s">
        <v>1821</v>
      </c>
      <c r="L315" s="129" t="s">
        <v>547</v>
      </c>
      <c r="M315" s="128">
        <v>-6.0</v>
      </c>
      <c r="N315" s="131">
        <v>12.0</v>
      </c>
      <c r="O315" s="128" t="s">
        <v>1826</v>
      </c>
      <c r="P315" s="129" t="s">
        <v>529</v>
      </c>
      <c r="Q315" s="128" t="s">
        <v>529</v>
      </c>
      <c r="R315" s="132">
        <f t="shared" si="5"/>
        <v>141</v>
      </c>
    </row>
    <row r="316" ht="14.25" customHeight="1">
      <c r="B316" s="133" t="s">
        <v>3357</v>
      </c>
      <c r="R316" s="132" t="str">
        <f t="shared" si="5"/>
        <v/>
      </c>
    </row>
    <row r="317" ht="14.25" customHeight="1">
      <c r="B317" s="133" t="s">
        <v>3064</v>
      </c>
      <c r="R317" s="132" t="str">
        <f t="shared" si="5"/>
        <v/>
      </c>
    </row>
    <row r="318" ht="14.25" customHeight="1">
      <c r="B318" s="133" t="s">
        <v>3066</v>
      </c>
      <c r="R318" s="132" t="str">
        <f t="shared" si="5"/>
        <v/>
      </c>
    </row>
    <row r="319" ht="14.25" customHeight="1">
      <c r="A319" s="127" t="s">
        <v>3359</v>
      </c>
      <c r="B319" s="128" t="s">
        <v>585</v>
      </c>
      <c r="C319" s="129" t="s">
        <v>1892</v>
      </c>
      <c r="D319" s="128" t="s">
        <v>1811</v>
      </c>
      <c r="G319" s="129" t="s">
        <v>2132</v>
      </c>
      <c r="I319" s="130">
        <v>1.0</v>
      </c>
      <c r="J319" s="129" t="s">
        <v>3090</v>
      </c>
      <c r="K319" s="130" t="s">
        <v>1821</v>
      </c>
      <c r="L319" s="129" t="s">
        <v>547</v>
      </c>
      <c r="M319" s="128" t="s">
        <v>1822</v>
      </c>
      <c r="N319" s="131">
        <v>14.0</v>
      </c>
      <c r="O319" s="128" t="s">
        <v>2201</v>
      </c>
      <c r="P319" s="129" t="s">
        <v>529</v>
      </c>
      <c r="Q319" s="128" t="s">
        <v>529</v>
      </c>
      <c r="R319" s="132">
        <f t="shared" si="5"/>
        <v>142</v>
      </c>
    </row>
    <row r="320" ht="14.25" customHeight="1">
      <c r="B320" s="133" t="s">
        <v>3362</v>
      </c>
      <c r="R320" s="132" t="str">
        <f t="shared" si="5"/>
        <v/>
      </c>
    </row>
    <row r="321" ht="14.25" customHeight="1">
      <c r="A321" s="127" t="s">
        <v>3363</v>
      </c>
      <c r="B321" s="128" t="s">
        <v>582</v>
      </c>
      <c r="C321" s="129" t="s">
        <v>1807</v>
      </c>
      <c r="D321" s="128" t="s">
        <v>1811</v>
      </c>
      <c r="G321" s="129">
        <v>5.0</v>
      </c>
      <c r="I321" s="146">
        <v>1.0</v>
      </c>
      <c r="J321" s="129">
        <v>7.0</v>
      </c>
      <c r="K321" s="128" t="s">
        <v>1821</v>
      </c>
      <c r="L321" s="129" t="s">
        <v>547</v>
      </c>
      <c r="M321" s="128">
        <v>0.0</v>
      </c>
      <c r="N321" s="131">
        <v>10.0</v>
      </c>
      <c r="O321" s="128" t="s">
        <v>2201</v>
      </c>
      <c r="P321" s="129" t="s">
        <v>529</v>
      </c>
      <c r="Q321" s="128" t="s">
        <v>529</v>
      </c>
      <c r="R321" s="132">
        <f t="shared" si="5"/>
        <v>143</v>
      </c>
    </row>
    <row r="322" ht="14.25" customHeight="1">
      <c r="B322" s="148" t="s">
        <v>3365</v>
      </c>
      <c r="R322" s="132" t="str">
        <f t="shared" si="5"/>
        <v/>
      </c>
    </row>
    <row r="323" ht="14.25" customHeight="1">
      <c r="A323" s="127" t="s">
        <v>3366</v>
      </c>
      <c r="B323" s="128" t="s">
        <v>620</v>
      </c>
      <c r="C323" s="129" t="s">
        <v>1807</v>
      </c>
      <c r="D323" s="128" t="s">
        <v>1811</v>
      </c>
      <c r="G323" s="129" t="s">
        <v>2041</v>
      </c>
      <c r="I323" s="130">
        <v>1.0</v>
      </c>
      <c r="J323" s="129" t="s">
        <v>3090</v>
      </c>
      <c r="K323" s="130" t="s">
        <v>1821</v>
      </c>
      <c r="L323" s="129" t="s">
        <v>529</v>
      </c>
      <c r="M323" s="128" t="s">
        <v>1822</v>
      </c>
      <c r="N323" s="131">
        <v>18.0</v>
      </c>
      <c r="O323" s="128" t="s">
        <v>1996</v>
      </c>
      <c r="P323" s="129" t="s">
        <v>529</v>
      </c>
      <c r="Q323" s="128" t="s">
        <v>529</v>
      </c>
      <c r="R323" s="132">
        <f t="shared" si="5"/>
        <v>144</v>
      </c>
    </row>
    <row r="324" ht="14.25" customHeight="1">
      <c r="B324" s="133" t="s">
        <v>3367</v>
      </c>
      <c r="R324" s="132" t="str">
        <f t="shared" si="5"/>
        <v/>
      </c>
    </row>
    <row r="325" ht="14.25" customHeight="1">
      <c r="A325" s="127" t="s">
        <v>3368</v>
      </c>
      <c r="B325" s="128" t="s">
        <v>591</v>
      </c>
      <c r="C325" s="129" t="s">
        <v>1892</v>
      </c>
      <c r="D325" s="128" t="s">
        <v>1988</v>
      </c>
      <c r="G325" s="129" t="s">
        <v>2132</v>
      </c>
      <c r="I325" s="130">
        <v>1.0</v>
      </c>
      <c r="J325" s="129" t="s">
        <v>1820</v>
      </c>
      <c r="K325" s="130" t="s">
        <v>1821</v>
      </c>
      <c r="L325" s="129" t="s">
        <v>547</v>
      </c>
      <c r="M325" s="128" t="s">
        <v>1822</v>
      </c>
      <c r="N325" s="131">
        <v>16.0</v>
      </c>
      <c r="O325" s="128" t="s">
        <v>1826</v>
      </c>
      <c r="P325" s="129" t="s">
        <v>529</v>
      </c>
      <c r="Q325" s="128" t="s">
        <v>529</v>
      </c>
      <c r="R325" s="132">
        <f t="shared" si="5"/>
        <v>145</v>
      </c>
    </row>
    <row r="326" ht="14.25" customHeight="1">
      <c r="B326" s="133" t="s">
        <v>3370</v>
      </c>
      <c r="R326" s="132" t="str">
        <f t="shared" si="5"/>
        <v/>
      </c>
    </row>
    <row r="327" ht="14.25" customHeight="1">
      <c r="A327" s="127" t="s">
        <v>3371</v>
      </c>
      <c r="B327" s="128" t="s">
        <v>606</v>
      </c>
      <c r="C327" s="129" t="s">
        <v>1892</v>
      </c>
      <c r="D327" s="128" t="s">
        <v>1811</v>
      </c>
      <c r="G327" s="129" t="s">
        <v>2132</v>
      </c>
      <c r="I327" s="130">
        <v>0.95</v>
      </c>
      <c r="J327" s="129" t="s">
        <v>1820</v>
      </c>
      <c r="K327" s="130" t="s">
        <v>1821</v>
      </c>
      <c r="L327" s="129" t="s">
        <v>547</v>
      </c>
      <c r="M327" s="128" t="s">
        <v>1822</v>
      </c>
      <c r="N327" s="131">
        <v>16.0</v>
      </c>
      <c r="O327" s="128" t="s">
        <v>1996</v>
      </c>
      <c r="P327" s="129" t="s">
        <v>529</v>
      </c>
      <c r="Q327" s="128" t="s">
        <v>529</v>
      </c>
      <c r="R327" s="132">
        <f t="shared" si="5"/>
        <v>146</v>
      </c>
    </row>
    <row r="328" ht="14.25" customHeight="1">
      <c r="B328" s="133" t="s">
        <v>3374</v>
      </c>
      <c r="R328" s="132" t="str">
        <f t="shared" si="5"/>
        <v/>
      </c>
    </row>
    <row r="329" ht="14.25" customHeight="1">
      <c r="A329" s="127" t="s">
        <v>3375</v>
      </c>
      <c r="B329" s="128" t="s">
        <v>577</v>
      </c>
      <c r="C329" s="129" t="s">
        <v>1892</v>
      </c>
      <c r="D329" s="128" t="s">
        <v>1811</v>
      </c>
      <c r="G329" s="129" t="s">
        <v>3293</v>
      </c>
      <c r="I329" s="130">
        <v>0.9</v>
      </c>
      <c r="J329" s="129" t="s">
        <v>1820</v>
      </c>
      <c r="K329" s="130" t="s">
        <v>1821</v>
      </c>
      <c r="L329" s="129" t="s">
        <v>547</v>
      </c>
      <c r="M329" s="128" t="s">
        <v>1822</v>
      </c>
      <c r="N329" s="131">
        <v>10.0</v>
      </c>
      <c r="O329" s="128" t="s">
        <v>1826</v>
      </c>
      <c r="P329" s="129" t="s">
        <v>529</v>
      </c>
      <c r="Q329" s="128" t="s">
        <v>529</v>
      </c>
      <c r="R329" s="132">
        <f t="shared" si="5"/>
        <v>147</v>
      </c>
    </row>
    <row r="330" ht="14.25" customHeight="1">
      <c r="B330" s="133" t="s">
        <v>3377</v>
      </c>
      <c r="R330" s="132" t="str">
        <f t="shared" si="5"/>
        <v/>
      </c>
    </row>
    <row r="331" ht="14.25" customHeight="1">
      <c r="A331" s="127" t="s">
        <v>3378</v>
      </c>
      <c r="B331" s="128" t="s">
        <v>585</v>
      </c>
      <c r="C331" s="129" t="s">
        <v>1892</v>
      </c>
      <c r="D331" s="128" t="s">
        <v>1811</v>
      </c>
      <c r="G331" s="129" t="s">
        <v>2041</v>
      </c>
      <c r="I331" s="130">
        <v>0.5</v>
      </c>
      <c r="J331" s="129" t="s">
        <v>2132</v>
      </c>
      <c r="K331" s="130" t="s">
        <v>1821</v>
      </c>
      <c r="L331" s="129" t="s">
        <v>547</v>
      </c>
      <c r="M331" s="128" t="s">
        <v>1822</v>
      </c>
      <c r="N331" s="131">
        <v>18.0</v>
      </c>
      <c r="O331" s="128" t="s">
        <v>2201</v>
      </c>
      <c r="P331" s="129" t="s">
        <v>529</v>
      </c>
      <c r="Q331" s="128" t="s">
        <v>529</v>
      </c>
      <c r="R331" s="132">
        <f t="shared" si="5"/>
        <v>148</v>
      </c>
    </row>
    <row r="332" ht="14.25" customHeight="1">
      <c r="B332" s="133" t="s">
        <v>3380</v>
      </c>
      <c r="R332" s="132" t="str">
        <f t="shared" si="5"/>
        <v/>
      </c>
    </row>
    <row r="333" ht="14.25" customHeight="1">
      <c r="A333" s="127" t="s">
        <v>3383</v>
      </c>
      <c r="B333" s="128" t="s">
        <v>606</v>
      </c>
      <c r="C333" s="129" t="s">
        <v>1807</v>
      </c>
      <c r="D333" s="128" t="s">
        <v>1811</v>
      </c>
      <c r="G333" s="129" t="s">
        <v>2238</v>
      </c>
      <c r="I333" s="130">
        <v>1.0</v>
      </c>
      <c r="J333" s="129" t="s">
        <v>1949</v>
      </c>
      <c r="K333" s="130">
        <v>0.1</v>
      </c>
      <c r="L333" s="129" t="s">
        <v>529</v>
      </c>
      <c r="M333" s="128" t="s">
        <v>1822</v>
      </c>
      <c r="N333" s="131">
        <v>18.0</v>
      </c>
      <c r="O333" s="128" t="s">
        <v>1826</v>
      </c>
      <c r="P333" s="129" t="s">
        <v>529</v>
      </c>
      <c r="Q333" s="128" t="s">
        <v>529</v>
      </c>
      <c r="R333" s="132">
        <f t="shared" si="5"/>
        <v>149</v>
      </c>
    </row>
    <row r="334" ht="14.25" customHeight="1">
      <c r="B334" s="133" t="s">
        <v>3386</v>
      </c>
      <c r="R334" s="132" t="str">
        <f t="shared" si="5"/>
        <v/>
      </c>
    </row>
    <row r="335" ht="14.25" customHeight="1">
      <c r="A335" s="127" t="s">
        <v>3387</v>
      </c>
      <c r="B335" s="128" t="s">
        <v>606</v>
      </c>
      <c r="C335" s="129" t="s">
        <v>1892</v>
      </c>
      <c r="D335" s="128" t="s">
        <v>2868</v>
      </c>
      <c r="G335" s="129" t="s">
        <v>2041</v>
      </c>
      <c r="I335" s="130">
        <v>1.0</v>
      </c>
      <c r="J335" s="129" t="s">
        <v>1949</v>
      </c>
      <c r="K335" s="130" t="s">
        <v>1821</v>
      </c>
      <c r="L335" s="129" t="s">
        <v>529</v>
      </c>
      <c r="M335" s="128" t="s">
        <v>1822</v>
      </c>
      <c r="N335" s="131">
        <v>18.0</v>
      </c>
      <c r="O335" s="128" t="s">
        <v>2201</v>
      </c>
      <c r="P335" s="129" t="s">
        <v>529</v>
      </c>
      <c r="Q335" s="128" t="s">
        <v>529</v>
      </c>
      <c r="R335" s="132">
        <f t="shared" si="5"/>
        <v>150</v>
      </c>
    </row>
    <row r="336" ht="14.25" customHeight="1">
      <c r="B336" s="133" t="s">
        <v>3389</v>
      </c>
      <c r="R336" s="132" t="str">
        <f t="shared" si="5"/>
        <v/>
      </c>
    </row>
    <row r="337" ht="14.25" customHeight="1">
      <c r="A337" s="127" t="s">
        <v>3391</v>
      </c>
      <c r="B337" s="128" t="s">
        <v>613</v>
      </c>
      <c r="C337" s="129" t="s">
        <v>1807</v>
      </c>
      <c r="D337" s="128" t="s">
        <v>1811</v>
      </c>
      <c r="G337" s="129" t="s">
        <v>2489</v>
      </c>
      <c r="I337" s="130">
        <v>1.0</v>
      </c>
      <c r="J337" s="129" t="s">
        <v>2489</v>
      </c>
      <c r="K337" s="130" t="s">
        <v>1821</v>
      </c>
      <c r="L337" s="129" t="s">
        <v>529</v>
      </c>
      <c r="M337" s="128">
        <v>0.0</v>
      </c>
      <c r="N337" s="131">
        <v>10.0</v>
      </c>
      <c r="O337" s="128" t="s">
        <v>2517</v>
      </c>
      <c r="P337" s="129" t="s">
        <v>529</v>
      </c>
      <c r="Q337" s="128" t="s">
        <v>529</v>
      </c>
      <c r="R337" s="132">
        <f t="shared" si="5"/>
        <v>151</v>
      </c>
    </row>
    <row r="338" ht="14.25" customHeight="1">
      <c r="B338" s="133" t="s">
        <v>3395</v>
      </c>
      <c r="R338" s="132" t="str">
        <f t="shared" si="5"/>
        <v/>
      </c>
    </row>
    <row r="339" ht="14.25" customHeight="1">
      <c r="B339" s="182" t="s">
        <v>3396</v>
      </c>
      <c r="R339" s="132" t="str">
        <f t="shared" si="5"/>
        <v/>
      </c>
    </row>
    <row r="340" ht="14.25" customHeight="1">
      <c r="B340" s="182" t="s">
        <v>3401</v>
      </c>
      <c r="R340" s="132" t="str">
        <f t="shared" si="5"/>
        <v/>
      </c>
    </row>
    <row r="341" ht="14.25" customHeight="1">
      <c r="A341" s="127" t="s">
        <v>3402</v>
      </c>
      <c r="B341" s="128" t="s">
        <v>580</v>
      </c>
      <c r="C341" s="129" t="s">
        <v>1944</v>
      </c>
      <c r="D341" s="128" t="s">
        <v>1811</v>
      </c>
      <c r="G341" s="129" t="s">
        <v>1821</v>
      </c>
      <c r="I341" s="146">
        <v>1.0</v>
      </c>
      <c r="J341" s="129">
        <v>6.0</v>
      </c>
      <c r="K341" s="128" t="s">
        <v>1821</v>
      </c>
      <c r="L341" s="129" t="s">
        <v>529</v>
      </c>
      <c r="M341" s="128">
        <v>0.0</v>
      </c>
      <c r="N341" s="131" t="s">
        <v>1821</v>
      </c>
      <c r="O341" s="128" t="s">
        <v>457</v>
      </c>
      <c r="P341" s="129" t="s">
        <v>529</v>
      </c>
      <c r="Q341" s="128" t="s">
        <v>547</v>
      </c>
      <c r="R341" s="132">
        <f t="shared" si="5"/>
        <v>152</v>
      </c>
    </row>
    <row r="342" ht="14.25" customHeight="1">
      <c r="B342" s="142" t="s">
        <v>3406</v>
      </c>
      <c r="R342" s="132" t="str">
        <f t="shared" si="5"/>
        <v/>
      </c>
    </row>
    <row r="343" ht="14.25" customHeight="1">
      <c r="A343" s="127" t="s">
        <v>3408</v>
      </c>
      <c r="B343" s="128" t="s">
        <v>613</v>
      </c>
      <c r="C343" s="129" t="s">
        <v>1892</v>
      </c>
      <c r="D343" s="128" t="s">
        <v>1811</v>
      </c>
      <c r="G343" s="129" t="s">
        <v>2041</v>
      </c>
      <c r="I343" s="130">
        <v>0.75</v>
      </c>
      <c r="J343" s="129" t="s">
        <v>1949</v>
      </c>
      <c r="K343" s="130" t="s">
        <v>1821</v>
      </c>
      <c r="L343" s="129" t="s">
        <v>529</v>
      </c>
      <c r="M343" s="128" t="s">
        <v>1822</v>
      </c>
      <c r="N343" s="131">
        <v>18.0</v>
      </c>
      <c r="O343" s="128" t="s">
        <v>457</v>
      </c>
      <c r="P343" s="129" t="s">
        <v>529</v>
      </c>
      <c r="Q343" s="128" t="s">
        <v>529</v>
      </c>
      <c r="R343" s="132">
        <f t="shared" si="5"/>
        <v>153</v>
      </c>
    </row>
    <row r="344" ht="14.25" customHeight="1">
      <c r="B344" s="133" t="s">
        <v>2081</v>
      </c>
      <c r="R344" s="132" t="str">
        <f t="shared" si="5"/>
        <v/>
      </c>
    </row>
    <row r="345" ht="14.25" customHeight="1">
      <c r="B345" s="133" t="s">
        <v>3410</v>
      </c>
      <c r="R345" s="132" t="str">
        <f t="shared" si="5"/>
        <v/>
      </c>
    </row>
    <row r="346" ht="14.25" customHeight="1">
      <c r="B346" s="133" t="s">
        <v>3411</v>
      </c>
      <c r="R346" s="132" t="str">
        <f t="shared" si="5"/>
        <v/>
      </c>
    </row>
    <row r="347" ht="14.25" customHeight="1">
      <c r="A347" s="127" t="s">
        <v>3412</v>
      </c>
      <c r="B347" s="128" t="s">
        <v>580</v>
      </c>
      <c r="C347" s="129" t="s">
        <v>1944</v>
      </c>
      <c r="D347" s="128" t="s">
        <v>3007</v>
      </c>
      <c r="G347" s="129" t="s">
        <v>1821</v>
      </c>
      <c r="I347" s="128" t="s">
        <v>1821</v>
      </c>
      <c r="J347" s="129">
        <v>10.0</v>
      </c>
      <c r="K347" s="128" t="s">
        <v>1821</v>
      </c>
      <c r="L347" s="129" t="s">
        <v>529</v>
      </c>
      <c r="M347" s="128">
        <v>0.0</v>
      </c>
      <c r="N347" s="131" t="s">
        <v>1821</v>
      </c>
      <c r="O347" s="128" t="s">
        <v>2201</v>
      </c>
      <c r="P347" s="129" t="s">
        <v>529</v>
      </c>
      <c r="Q347" s="128" t="s">
        <v>529</v>
      </c>
      <c r="R347" s="132">
        <f t="shared" si="5"/>
        <v>154</v>
      </c>
    </row>
    <row r="348" ht="14.25" customHeight="1">
      <c r="B348" s="142" t="s">
        <v>3416</v>
      </c>
      <c r="R348" s="132" t="str">
        <f t="shared" si="5"/>
        <v/>
      </c>
    </row>
    <row r="349" ht="14.25" customHeight="1">
      <c r="A349" s="127" t="s">
        <v>3417</v>
      </c>
      <c r="B349" s="128" t="s">
        <v>580</v>
      </c>
      <c r="C349" s="129" t="s">
        <v>1944</v>
      </c>
      <c r="D349" s="128" t="s">
        <v>1811</v>
      </c>
      <c r="G349" s="129" t="s">
        <v>1821</v>
      </c>
      <c r="I349" s="128" t="s">
        <v>1821</v>
      </c>
      <c r="J349" s="129">
        <v>7.0</v>
      </c>
      <c r="K349" s="128" t="s">
        <v>1821</v>
      </c>
      <c r="L349" s="129" t="s">
        <v>529</v>
      </c>
      <c r="M349" s="128">
        <v>0.0</v>
      </c>
      <c r="N349" s="131" t="s">
        <v>1821</v>
      </c>
      <c r="O349" s="128" t="s">
        <v>2201</v>
      </c>
      <c r="P349" s="129" t="s">
        <v>529</v>
      </c>
      <c r="Q349" s="128" t="s">
        <v>547</v>
      </c>
      <c r="R349" s="132">
        <f t="shared" si="5"/>
        <v>155</v>
      </c>
    </row>
    <row r="350" ht="14.25" customHeight="1">
      <c r="B350" s="142" t="s">
        <v>3419</v>
      </c>
      <c r="R350" s="132" t="str">
        <f t="shared" si="5"/>
        <v/>
      </c>
    </row>
    <row r="351" ht="14.25" customHeight="1">
      <c r="A351" s="127" t="s">
        <v>3420</v>
      </c>
      <c r="B351" s="128" t="s">
        <v>580</v>
      </c>
      <c r="C351" s="129" t="s">
        <v>1807</v>
      </c>
      <c r="D351" s="128" t="s">
        <v>1811</v>
      </c>
      <c r="G351" s="129" t="s">
        <v>3421</v>
      </c>
      <c r="I351" s="130">
        <v>1.0</v>
      </c>
      <c r="J351" s="129" t="s">
        <v>2238</v>
      </c>
      <c r="K351" s="130" t="s">
        <v>1821</v>
      </c>
      <c r="L351" s="129" t="s">
        <v>529</v>
      </c>
      <c r="M351" s="128" t="s">
        <v>1822</v>
      </c>
      <c r="N351" s="131">
        <v>16.0</v>
      </c>
      <c r="O351" s="128" t="s">
        <v>1826</v>
      </c>
      <c r="P351" s="129" t="s">
        <v>529</v>
      </c>
      <c r="Q351" s="128" t="s">
        <v>529</v>
      </c>
      <c r="R351" s="132">
        <f t="shared" si="5"/>
        <v>156</v>
      </c>
    </row>
    <row r="352" ht="14.25" customHeight="1">
      <c r="B352" s="133" t="s">
        <v>3423</v>
      </c>
      <c r="R352" s="132" t="str">
        <f t="shared" si="5"/>
        <v/>
      </c>
    </row>
    <row r="353" ht="14.25" customHeight="1">
      <c r="B353" s="183" t="s">
        <v>3424</v>
      </c>
      <c r="E353" s="169" t="s">
        <v>3427</v>
      </c>
      <c r="H353" s="184" t="s">
        <v>3428</v>
      </c>
      <c r="K353" s="169" t="s">
        <v>3430</v>
      </c>
      <c r="O353" s="184" t="s">
        <v>3431</v>
      </c>
      <c r="R353" s="132" t="str">
        <f t="shared" si="5"/>
        <v/>
      </c>
    </row>
    <row r="354" ht="14.25" customHeight="1">
      <c r="E354" s="172" t="s">
        <v>3432</v>
      </c>
      <c r="H354" s="172" t="s">
        <v>3433</v>
      </c>
      <c r="K354" s="172" t="s">
        <v>3434</v>
      </c>
      <c r="O354" s="172" t="s">
        <v>3436</v>
      </c>
      <c r="R354" s="132" t="str">
        <f t="shared" si="5"/>
        <v/>
      </c>
    </row>
    <row r="355" ht="14.25" customHeight="1">
      <c r="A355" s="127" t="s">
        <v>3437</v>
      </c>
      <c r="B355" s="128" t="s">
        <v>580</v>
      </c>
      <c r="C355" s="129" t="s">
        <v>1807</v>
      </c>
      <c r="D355" s="128" t="s">
        <v>1929</v>
      </c>
      <c r="G355" s="129" t="s">
        <v>1820</v>
      </c>
      <c r="I355" s="130">
        <v>0.95</v>
      </c>
      <c r="J355" s="129" t="s">
        <v>1971</v>
      </c>
      <c r="K355" s="130" t="s">
        <v>1821</v>
      </c>
      <c r="L355" s="129" t="s">
        <v>529</v>
      </c>
      <c r="M355" s="128" t="s">
        <v>1822</v>
      </c>
      <c r="N355" s="131">
        <v>10.0</v>
      </c>
      <c r="O355" s="128" t="s">
        <v>1826</v>
      </c>
      <c r="P355" s="129" t="s">
        <v>529</v>
      </c>
      <c r="Q355" s="128" t="s">
        <v>529</v>
      </c>
      <c r="R355" s="132">
        <f t="shared" si="5"/>
        <v>157</v>
      </c>
    </row>
    <row r="356" ht="14.25" customHeight="1">
      <c r="B356" s="133" t="s">
        <v>3441</v>
      </c>
      <c r="R356" s="132" t="str">
        <f t="shared" si="5"/>
        <v/>
      </c>
    </row>
    <row r="357" ht="14.25" customHeight="1">
      <c r="A357" s="127" t="s">
        <v>3442</v>
      </c>
      <c r="B357" s="128" t="s">
        <v>566</v>
      </c>
      <c r="C357" s="129" t="s">
        <v>1944</v>
      </c>
      <c r="D357" s="128" t="s">
        <v>1811</v>
      </c>
      <c r="G357" s="129" t="s">
        <v>1821</v>
      </c>
      <c r="I357" s="130">
        <v>1.0</v>
      </c>
      <c r="J357" s="129" t="s">
        <v>1971</v>
      </c>
      <c r="K357" s="130" t="s">
        <v>1821</v>
      </c>
      <c r="L357" s="129" t="s">
        <v>529</v>
      </c>
      <c r="M357" s="128" t="s">
        <v>1822</v>
      </c>
      <c r="N357" s="131" t="s">
        <v>1821</v>
      </c>
      <c r="O357" s="128" t="s">
        <v>457</v>
      </c>
      <c r="P357" s="129" t="s">
        <v>529</v>
      </c>
      <c r="Q357" s="128" t="s">
        <v>547</v>
      </c>
      <c r="R357" s="132">
        <f t="shared" si="5"/>
        <v>158</v>
      </c>
    </row>
    <row r="358" ht="14.25" customHeight="1">
      <c r="B358" s="137" t="s">
        <v>3444</v>
      </c>
      <c r="R358" s="132" t="str">
        <f t="shared" si="5"/>
        <v/>
      </c>
    </row>
    <row r="359" ht="14.25" customHeight="1">
      <c r="A359" s="127" t="s">
        <v>3445</v>
      </c>
      <c r="B359" s="128" t="s">
        <v>535</v>
      </c>
      <c r="C359" s="129" t="s">
        <v>1807</v>
      </c>
      <c r="D359" s="128" t="s">
        <v>1811</v>
      </c>
      <c r="G359" s="129" t="s">
        <v>1813</v>
      </c>
      <c r="I359" s="130">
        <v>1.0</v>
      </c>
      <c r="J359" s="129" t="s">
        <v>1931</v>
      </c>
      <c r="K359" s="130">
        <v>0.1</v>
      </c>
      <c r="L359" s="129" t="s">
        <v>529</v>
      </c>
      <c r="M359" s="128" t="s">
        <v>1822</v>
      </c>
      <c r="N359" s="131">
        <v>10.0</v>
      </c>
      <c r="O359" s="128" t="s">
        <v>1826</v>
      </c>
      <c r="P359" s="129" t="s">
        <v>529</v>
      </c>
      <c r="Q359" s="128" t="s">
        <v>529</v>
      </c>
      <c r="R359" s="132">
        <f t="shared" si="5"/>
        <v>159</v>
      </c>
    </row>
    <row r="360" ht="14.25" customHeight="1">
      <c r="B360" s="133" t="s">
        <v>3447</v>
      </c>
      <c r="R360" s="132" t="str">
        <f t="shared" si="5"/>
        <v/>
      </c>
    </row>
    <row r="361" ht="14.25" customHeight="1">
      <c r="A361" s="127" t="s">
        <v>3448</v>
      </c>
      <c r="B361" s="128" t="s">
        <v>613</v>
      </c>
      <c r="C361" s="129" t="s">
        <v>1944</v>
      </c>
      <c r="D361" s="128" t="s">
        <v>1811</v>
      </c>
      <c r="G361" s="129" t="s">
        <v>1821</v>
      </c>
      <c r="I361" s="130">
        <v>1.0</v>
      </c>
      <c r="J361" s="129" t="s">
        <v>2041</v>
      </c>
      <c r="K361" s="130" t="s">
        <v>1821</v>
      </c>
      <c r="L361" s="129" t="s">
        <v>529</v>
      </c>
      <c r="M361" s="128" t="s">
        <v>1822</v>
      </c>
      <c r="N361" s="131" t="s">
        <v>1821</v>
      </c>
      <c r="O361" s="128" t="s">
        <v>457</v>
      </c>
      <c r="P361" s="129" t="s">
        <v>529</v>
      </c>
      <c r="Q361" s="128" t="s">
        <v>547</v>
      </c>
      <c r="R361" s="132">
        <f t="shared" si="5"/>
        <v>160</v>
      </c>
    </row>
    <row r="362" ht="14.25" customHeight="1">
      <c r="B362" s="137" t="s">
        <v>3449</v>
      </c>
      <c r="R362" s="132" t="str">
        <f t="shared" si="5"/>
        <v/>
      </c>
    </row>
    <row r="363" ht="14.25" customHeight="1">
      <c r="A363" s="127" t="s">
        <v>3451</v>
      </c>
      <c r="B363" s="128" t="s">
        <v>613</v>
      </c>
      <c r="C363" s="129" t="s">
        <v>1892</v>
      </c>
      <c r="D363" s="128" t="s">
        <v>1811</v>
      </c>
      <c r="G363" s="129" t="s">
        <v>2489</v>
      </c>
      <c r="I363" s="130">
        <v>1.0</v>
      </c>
      <c r="J363" s="129" t="s">
        <v>2489</v>
      </c>
      <c r="K363" s="130" t="s">
        <v>1821</v>
      </c>
      <c r="L363" s="129" t="s">
        <v>547</v>
      </c>
      <c r="M363" s="128" t="s">
        <v>1822</v>
      </c>
      <c r="N363" s="131">
        <v>16.0</v>
      </c>
      <c r="O363" s="128" t="s">
        <v>2347</v>
      </c>
      <c r="P363" s="129" t="s">
        <v>529</v>
      </c>
      <c r="Q363" s="128" t="s">
        <v>529</v>
      </c>
      <c r="R363" s="132">
        <f t="shared" si="5"/>
        <v>161</v>
      </c>
    </row>
    <row r="364" ht="14.25" customHeight="1">
      <c r="B364" s="133" t="s">
        <v>3453</v>
      </c>
      <c r="R364" s="132" t="str">
        <f t="shared" si="5"/>
        <v/>
      </c>
    </row>
    <row r="365" ht="14.25" customHeight="1">
      <c r="B365" s="149" t="s">
        <v>3455</v>
      </c>
      <c r="R365" s="132" t="str">
        <f t="shared" si="5"/>
        <v/>
      </c>
    </row>
    <row r="366" ht="14.25" customHeight="1">
      <c r="B366" s="149" t="s">
        <v>3456</v>
      </c>
      <c r="R366" s="132" t="str">
        <f t="shared" si="5"/>
        <v/>
      </c>
    </row>
    <row r="367" ht="14.25" customHeight="1">
      <c r="A367" s="127" t="s">
        <v>3457</v>
      </c>
      <c r="B367" s="128" t="s">
        <v>613</v>
      </c>
      <c r="C367" s="129" t="s">
        <v>1944</v>
      </c>
      <c r="D367" s="128" t="s">
        <v>1</v>
      </c>
      <c r="G367" s="129" t="s">
        <v>1821</v>
      </c>
      <c r="I367" s="130" t="s">
        <v>1821</v>
      </c>
      <c r="J367" s="129" t="s">
        <v>2786</v>
      </c>
      <c r="K367" s="130" t="s">
        <v>1821</v>
      </c>
      <c r="L367" s="131" t="s">
        <v>529</v>
      </c>
      <c r="M367" s="128">
        <v>4.0</v>
      </c>
      <c r="N367" s="131" t="s">
        <v>1821</v>
      </c>
      <c r="O367" s="128" t="s">
        <v>2347</v>
      </c>
      <c r="P367" s="129" t="s">
        <v>529</v>
      </c>
      <c r="Q367" s="128" t="s">
        <v>529</v>
      </c>
      <c r="R367" s="132">
        <f t="shared" si="5"/>
        <v>162</v>
      </c>
    </row>
    <row r="368" ht="14.25" customHeight="1">
      <c r="B368" s="137" t="s">
        <v>3459</v>
      </c>
      <c r="R368" s="132" t="str">
        <f t="shared" si="5"/>
        <v/>
      </c>
    </row>
    <row r="369" ht="14.25" customHeight="1">
      <c r="A369" s="127" t="s">
        <v>3460</v>
      </c>
      <c r="B369" s="128" t="s">
        <v>601</v>
      </c>
      <c r="C369" s="129" t="s">
        <v>1807</v>
      </c>
      <c r="D369" s="128" t="s">
        <v>1811</v>
      </c>
      <c r="G369" s="129">
        <v>9.0</v>
      </c>
      <c r="I369" s="130">
        <v>1.0</v>
      </c>
      <c r="J369" s="129">
        <v>7.0</v>
      </c>
      <c r="K369" s="130">
        <v>0.1</v>
      </c>
      <c r="L369" s="129" t="s">
        <v>529</v>
      </c>
      <c r="M369" s="128" t="s">
        <v>1822</v>
      </c>
      <c r="N369" s="131">
        <v>18.0</v>
      </c>
      <c r="O369" s="128" t="s">
        <v>1826</v>
      </c>
      <c r="P369" s="129" t="s">
        <v>529</v>
      </c>
      <c r="Q369" s="128" t="s">
        <v>529</v>
      </c>
      <c r="R369" s="132">
        <f t="shared" si="5"/>
        <v>163</v>
      </c>
    </row>
    <row r="370" ht="14.25" customHeight="1">
      <c r="B370" s="133" t="s">
        <v>3463</v>
      </c>
      <c r="R370" s="132" t="str">
        <f t="shared" si="5"/>
        <v/>
      </c>
    </row>
    <row r="371" ht="14.25" customHeight="1">
      <c r="A371" s="127" t="s">
        <v>3464</v>
      </c>
      <c r="B371" s="128" t="s">
        <v>613</v>
      </c>
      <c r="C371" s="129" t="s">
        <v>1944</v>
      </c>
      <c r="D371" s="128" t="s">
        <v>1811</v>
      </c>
      <c r="G371" s="129" t="s">
        <v>1821</v>
      </c>
      <c r="I371" s="130" t="s">
        <v>1821</v>
      </c>
      <c r="J371" s="129" t="s">
        <v>2132</v>
      </c>
      <c r="K371" s="130" t="s">
        <v>1821</v>
      </c>
      <c r="L371" s="129" t="s">
        <v>529</v>
      </c>
      <c r="M371" s="128" t="s">
        <v>1822</v>
      </c>
      <c r="N371" s="131" t="s">
        <v>1821</v>
      </c>
      <c r="O371" s="128" t="s">
        <v>457</v>
      </c>
      <c r="P371" s="129" t="s">
        <v>529</v>
      </c>
      <c r="Q371" s="128" t="s">
        <v>547</v>
      </c>
      <c r="R371" s="132">
        <f t="shared" si="5"/>
        <v>164</v>
      </c>
    </row>
    <row r="372" ht="14.25" customHeight="1">
      <c r="B372" s="137" t="s">
        <v>3466</v>
      </c>
      <c r="R372" s="132" t="str">
        <f t="shared" si="5"/>
        <v/>
      </c>
    </row>
    <row r="373" ht="14.25" customHeight="1">
      <c r="A373" s="127" t="s">
        <v>3467</v>
      </c>
      <c r="B373" s="128" t="s">
        <v>535</v>
      </c>
      <c r="C373" s="129" t="s">
        <v>1807</v>
      </c>
      <c r="D373" s="128" t="s">
        <v>1929</v>
      </c>
      <c r="G373" s="129" t="s">
        <v>2489</v>
      </c>
      <c r="I373" s="130">
        <v>1.0</v>
      </c>
      <c r="J373" s="129" t="s">
        <v>2132</v>
      </c>
      <c r="K373" s="130" t="s">
        <v>1821</v>
      </c>
      <c r="L373" s="129" t="s">
        <v>529</v>
      </c>
      <c r="M373" s="128" t="s">
        <v>1822</v>
      </c>
      <c r="N373" s="131">
        <v>20.0</v>
      </c>
      <c r="O373" s="128" t="s">
        <v>1996</v>
      </c>
      <c r="P373" s="129" t="s">
        <v>529</v>
      </c>
      <c r="Q373" s="128" t="s">
        <v>529</v>
      </c>
      <c r="R373" s="132">
        <f t="shared" si="5"/>
        <v>165</v>
      </c>
    </row>
    <row r="374" ht="14.25" customHeight="1">
      <c r="B374" s="133" t="s">
        <v>3469</v>
      </c>
      <c r="R374" s="132" t="str">
        <f t="shared" si="5"/>
        <v/>
      </c>
    </row>
    <row r="375" ht="14.25" customHeight="1">
      <c r="B375" s="149" t="s">
        <v>3470</v>
      </c>
      <c r="R375" s="132" t="str">
        <f t="shared" si="5"/>
        <v/>
      </c>
    </row>
    <row r="376" ht="14.25" customHeight="1">
      <c r="A376" s="127" t="s">
        <v>3472</v>
      </c>
      <c r="B376" s="128" t="s">
        <v>613</v>
      </c>
      <c r="C376" s="129" t="s">
        <v>1892</v>
      </c>
      <c r="D376" s="128" t="s">
        <v>2868</v>
      </c>
      <c r="G376" s="129">
        <v>25.0</v>
      </c>
      <c r="I376" s="130">
        <v>1.0</v>
      </c>
      <c r="J376" s="129" t="s">
        <v>3474</v>
      </c>
      <c r="K376" s="130" t="s">
        <v>1821</v>
      </c>
      <c r="L376" s="129" t="s">
        <v>529</v>
      </c>
      <c r="M376" s="128">
        <v>0.0</v>
      </c>
      <c r="N376" s="131">
        <v>20.0</v>
      </c>
      <c r="O376" s="128" t="s">
        <v>2201</v>
      </c>
      <c r="P376" s="129" t="s">
        <v>529</v>
      </c>
      <c r="Q376" s="128" t="s">
        <v>529</v>
      </c>
      <c r="R376" s="132">
        <f t="shared" si="5"/>
        <v>166</v>
      </c>
    </row>
    <row r="377" ht="14.25" customHeight="1">
      <c r="B377" s="133" t="s">
        <v>3475</v>
      </c>
      <c r="R377" s="132" t="str">
        <f t="shared" si="5"/>
        <v/>
      </c>
    </row>
    <row r="378" ht="14.25" customHeight="1">
      <c r="A378" s="127" t="s">
        <v>3477</v>
      </c>
      <c r="B378" s="128" t="s">
        <v>620</v>
      </c>
      <c r="C378" s="129" t="s">
        <v>1807</v>
      </c>
      <c r="D378" s="128" t="s">
        <v>1811</v>
      </c>
      <c r="G378" s="129" t="s">
        <v>2132</v>
      </c>
      <c r="I378" s="130">
        <v>1.0</v>
      </c>
      <c r="J378" s="129" t="s">
        <v>1820</v>
      </c>
      <c r="K378" s="130">
        <v>0.1</v>
      </c>
      <c r="L378" s="129" t="s">
        <v>529</v>
      </c>
      <c r="M378" s="128" t="s">
        <v>1822</v>
      </c>
      <c r="N378" s="131">
        <v>16.0</v>
      </c>
      <c r="O378" s="128" t="s">
        <v>1826</v>
      </c>
      <c r="P378" s="129" t="s">
        <v>529</v>
      </c>
      <c r="Q378" s="128" t="s">
        <v>529</v>
      </c>
      <c r="R378" s="132">
        <f t="shared" si="5"/>
        <v>167</v>
      </c>
    </row>
    <row r="379" ht="14.25" customHeight="1">
      <c r="B379" s="133" t="s">
        <v>3478</v>
      </c>
      <c r="R379" s="132" t="str">
        <f t="shared" si="5"/>
        <v/>
      </c>
    </row>
    <row r="380" ht="14.25" customHeight="1">
      <c r="A380" s="127" t="s">
        <v>3480</v>
      </c>
      <c r="B380" s="128" t="s">
        <v>613</v>
      </c>
      <c r="C380" s="129" t="s">
        <v>1892</v>
      </c>
      <c r="D380" s="128" t="s">
        <v>1811</v>
      </c>
      <c r="G380" s="129" t="s">
        <v>2132</v>
      </c>
      <c r="I380" s="130">
        <v>1.0</v>
      </c>
      <c r="J380" s="129" t="s">
        <v>1820</v>
      </c>
      <c r="K380" s="130" t="s">
        <v>1821</v>
      </c>
      <c r="L380" s="129" t="s">
        <v>547</v>
      </c>
      <c r="M380" s="128">
        <v>2.0</v>
      </c>
      <c r="N380" s="131">
        <v>16.0</v>
      </c>
      <c r="O380" s="128" t="s">
        <v>457</v>
      </c>
      <c r="P380" s="129" t="s">
        <v>529</v>
      </c>
      <c r="Q380" s="128" t="s">
        <v>529</v>
      </c>
      <c r="R380" s="132">
        <f t="shared" si="5"/>
        <v>168</v>
      </c>
    </row>
    <row r="381" ht="14.25" customHeight="1">
      <c r="B381" s="133" t="s">
        <v>3483</v>
      </c>
      <c r="R381" s="132" t="str">
        <f t="shared" si="5"/>
        <v/>
      </c>
    </row>
    <row r="382" ht="14.25" customHeight="1">
      <c r="A382" s="127" t="s">
        <v>3486</v>
      </c>
      <c r="B382" s="128" t="s">
        <v>613</v>
      </c>
      <c r="C382" s="129" t="s">
        <v>1892</v>
      </c>
      <c r="D382" s="128" t="s">
        <v>1811</v>
      </c>
      <c r="G382" s="129">
        <v>7.0</v>
      </c>
      <c r="I382" s="130">
        <v>1.0</v>
      </c>
      <c r="J382" s="129" t="s">
        <v>3488</v>
      </c>
      <c r="K382" s="130" t="s">
        <v>1821</v>
      </c>
      <c r="L382" s="129" t="s">
        <v>547</v>
      </c>
      <c r="M382" s="128" t="s">
        <v>1822</v>
      </c>
      <c r="N382" s="131">
        <v>14.0</v>
      </c>
      <c r="O382" s="128" t="s">
        <v>2201</v>
      </c>
      <c r="P382" s="129" t="s">
        <v>529</v>
      </c>
      <c r="Q382" s="128" t="s">
        <v>529</v>
      </c>
      <c r="R382" s="132">
        <f t="shared" si="5"/>
        <v>169</v>
      </c>
    </row>
    <row r="383" ht="14.25" customHeight="1">
      <c r="B383" s="133" t="s">
        <v>3491</v>
      </c>
      <c r="R383" s="132" t="str">
        <f t="shared" si="5"/>
        <v/>
      </c>
    </row>
    <row r="384" ht="14.25" customHeight="1">
      <c r="A384" s="127" t="s">
        <v>3492</v>
      </c>
      <c r="B384" s="128" t="s">
        <v>582</v>
      </c>
      <c r="C384" s="129" t="s">
        <v>1944</v>
      </c>
      <c r="D384" s="128" t="s">
        <v>3007</v>
      </c>
      <c r="G384" s="129" t="s">
        <v>3493</v>
      </c>
      <c r="I384" s="128" t="s">
        <v>1821</v>
      </c>
      <c r="J384" s="129">
        <v>6.0</v>
      </c>
      <c r="K384" s="128" t="s">
        <v>1821</v>
      </c>
      <c r="L384" s="129" t="s">
        <v>529</v>
      </c>
      <c r="M384" s="128">
        <v>0.0</v>
      </c>
      <c r="N384" s="131" t="s">
        <v>1821</v>
      </c>
      <c r="O384" s="128" t="s">
        <v>457</v>
      </c>
      <c r="P384" s="129" t="s">
        <v>529</v>
      </c>
      <c r="Q384" s="128" t="s">
        <v>529</v>
      </c>
      <c r="R384" s="132" t="str">
        <f>IF(COUNTA($A$1:A384)&gt;COUNTA($A$1:A400),COUNTA($A$2:A384),"")</f>
        <v/>
      </c>
    </row>
    <row r="385" ht="14.25" customHeight="1">
      <c r="B385" s="142" t="s">
        <v>3499</v>
      </c>
      <c r="R385" s="132" t="str">
        <f>IF(COUNTA($A$1:A385)&gt;COUNTA($A$1:A384),COUNTA($A$2:A385),"")</f>
        <v/>
      </c>
    </row>
    <row r="386" ht="14.25" customHeight="1">
      <c r="B386" s="185" t="s">
        <v>3502</v>
      </c>
      <c r="R386" s="151"/>
    </row>
    <row r="387" ht="14.25" customHeight="1">
      <c r="A387" s="127" t="s">
        <v>3505</v>
      </c>
      <c r="B387" s="128" t="s">
        <v>582</v>
      </c>
      <c r="C387" s="129" t="s">
        <v>1807</v>
      </c>
      <c r="D387" s="128" t="s">
        <v>3506</v>
      </c>
      <c r="G387" s="129">
        <v>4.0</v>
      </c>
      <c r="I387" s="146">
        <v>1.0</v>
      </c>
      <c r="J387" s="129">
        <v>3.0</v>
      </c>
      <c r="K387" s="128" t="s">
        <v>1821</v>
      </c>
      <c r="L387" s="129" t="s">
        <v>529</v>
      </c>
      <c r="M387" s="128">
        <v>0.0</v>
      </c>
      <c r="N387" s="131">
        <v>10.0</v>
      </c>
      <c r="O387" s="128" t="s">
        <v>1826</v>
      </c>
      <c r="P387" s="129" t="s">
        <v>529</v>
      </c>
      <c r="Q387" s="128" t="s">
        <v>529</v>
      </c>
      <c r="R387" s="132">
        <f>IF(COUNTA($A$1:A387)&gt;COUNTA($A$1:A385),COUNTA($A$2:A387),"")</f>
        <v>171</v>
      </c>
    </row>
    <row r="388" ht="14.25" customHeight="1">
      <c r="B388" s="148" t="s">
        <v>3511</v>
      </c>
      <c r="R388" s="132" t="str">
        <f t="shared" ref="R388:R398" si="6">IF(COUNTA($A$1:A388)&gt;COUNTA($A$1:A387),COUNTA($A$2:A388),"")</f>
        <v/>
      </c>
    </row>
    <row r="389" ht="14.25" customHeight="1">
      <c r="A389" s="127" t="s">
        <v>3515</v>
      </c>
      <c r="B389" s="128" t="s">
        <v>613</v>
      </c>
      <c r="C389" s="129" t="s">
        <v>1892</v>
      </c>
      <c r="D389" s="128" t="s">
        <v>1811</v>
      </c>
      <c r="G389" s="129" t="s">
        <v>1813</v>
      </c>
      <c r="I389" s="130">
        <v>1.0</v>
      </c>
      <c r="J389" s="129" t="s">
        <v>1813</v>
      </c>
      <c r="K389" s="130" t="s">
        <v>1821</v>
      </c>
      <c r="L389" s="129" t="s">
        <v>547</v>
      </c>
      <c r="M389" s="128">
        <v>3.0</v>
      </c>
      <c r="N389" s="131">
        <v>10.0</v>
      </c>
      <c r="O389" s="135" t="s">
        <v>2201</v>
      </c>
      <c r="P389" s="129" t="s">
        <v>529</v>
      </c>
      <c r="Q389" s="128" t="s">
        <v>529</v>
      </c>
      <c r="R389" s="132">
        <f t="shared" si="6"/>
        <v>172</v>
      </c>
    </row>
    <row r="390" ht="14.25" customHeight="1">
      <c r="B390" s="137" t="s">
        <v>3518</v>
      </c>
      <c r="R390" s="132" t="str">
        <f t="shared" si="6"/>
        <v/>
      </c>
    </row>
    <row r="391" ht="14.25" customHeight="1">
      <c r="A391" s="127" t="s">
        <v>3519</v>
      </c>
      <c r="B391" s="128" t="s">
        <v>566</v>
      </c>
      <c r="C391" s="129" t="s">
        <v>1944</v>
      </c>
      <c r="D391" s="128" t="s">
        <v>1811</v>
      </c>
      <c r="G391" s="129" t="s">
        <v>1821</v>
      </c>
      <c r="I391" s="130">
        <v>1.0</v>
      </c>
      <c r="J391" s="129" t="s">
        <v>1820</v>
      </c>
      <c r="K391" s="130" t="s">
        <v>1821</v>
      </c>
      <c r="L391" s="129" t="s">
        <v>529</v>
      </c>
      <c r="M391" s="128" t="s">
        <v>1822</v>
      </c>
      <c r="N391" s="131" t="s">
        <v>1821</v>
      </c>
      <c r="O391" s="128" t="s">
        <v>457</v>
      </c>
      <c r="P391" s="129" t="s">
        <v>529</v>
      </c>
      <c r="Q391" s="128" t="s">
        <v>547</v>
      </c>
      <c r="R391" s="132">
        <f t="shared" si="6"/>
        <v>173</v>
      </c>
    </row>
    <row r="392" ht="14.25" customHeight="1">
      <c r="B392" s="137" t="s">
        <v>3521</v>
      </c>
      <c r="R392" s="132" t="str">
        <f t="shared" si="6"/>
        <v/>
      </c>
    </row>
    <row r="393" ht="14.25" customHeight="1">
      <c r="A393" s="127" t="s">
        <v>3523</v>
      </c>
      <c r="B393" s="128" t="s">
        <v>613</v>
      </c>
      <c r="C393" s="129" t="s">
        <v>1892</v>
      </c>
      <c r="D393" s="128" t="s">
        <v>1811</v>
      </c>
      <c r="G393" s="129" t="s">
        <v>1813</v>
      </c>
      <c r="I393" s="130">
        <v>1.0</v>
      </c>
      <c r="J393" s="129" t="s">
        <v>1931</v>
      </c>
      <c r="K393" s="130" t="s">
        <v>1821</v>
      </c>
      <c r="L393" s="129" t="s">
        <v>547</v>
      </c>
      <c r="M393" s="128" t="s">
        <v>1822</v>
      </c>
      <c r="N393" s="131">
        <v>10.0</v>
      </c>
      <c r="O393" s="128" t="s">
        <v>2517</v>
      </c>
      <c r="P393" s="129" t="s">
        <v>529</v>
      </c>
      <c r="Q393" s="128" t="s">
        <v>529</v>
      </c>
      <c r="R393" s="132">
        <f t="shared" si="6"/>
        <v>174</v>
      </c>
    </row>
    <row r="394" ht="14.25" customHeight="1">
      <c r="B394" s="133" t="s">
        <v>3526</v>
      </c>
      <c r="R394" s="132" t="str">
        <f t="shared" si="6"/>
        <v/>
      </c>
    </row>
    <row r="395" ht="14.25" customHeight="1">
      <c r="A395" s="127" t="s">
        <v>3528</v>
      </c>
      <c r="B395" s="128" t="s">
        <v>591</v>
      </c>
      <c r="C395" s="129" t="s">
        <v>1944</v>
      </c>
      <c r="D395" s="128" t="s">
        <v>1811</v>
      </c>
      <c r="G395" s="129" t="s">
        <v>1821</v>
      </c>
      <c r="I395" s="130">
        <v>1.0</v>
      </c>
      <c r="J395" s="129" t="s">
        <v>1820</v>
      </c>
      <c r="K395" s="130" t="s">
        <v>1821</v>
      </c>
      <c r="L395" s="129" t="s">
        <v>529</v>
      </c>
      <c r="M395" s="128" t="s">
        <v>1822</v>
      </c>
      <c r="N395" s="131" t="s">
        <v>1821</v>
      </c>
      <c r="O395" s="128" t="s">
        <v>457</v>
      </c>
      <c r="P395" s="129" t="s">
        <v>529</v>
      </c>
      <c r="Q395" s="128" t="s">
        <v>547</v>
      </c>
      <c r="R395" s="132">
        <f t="shared" si="6"/>
        <v>175</v>
      </c>
    </row>
    <row r="396" ht="14.25" customHeight="1">
      <c r="B396" s="137" t="s">
        <v>3530</v>
      </c>
      <c r="R396" s="132" t="str">
        <f t="shared" si="6"/>
        <v/>
      </c>
    </row>
    <row r="397" ht="14.25" customHeight="1">
      <c r="A397" s="127" t="s">
        <v>3531</v>
      </c>
      <c r="B397" s="128" t="s">
        <v>613</v>
      </c>
      <c r="C397" s="129" t="s">
        <v>1892</v>
      </c>
      <c r="D397" s="128" t="s">
        <v>1811</v>
      </c>
      <c r="G397" s="129" t="s">
        <v>1813</v>
      </c>
      <c r="I397" s="130">
        <v>1.0</v>
      </c>
      <c r="J397" s="129" t="s">
        <v>1813</v>
      </c>
      <c r="K397" s="130" t="s">
        <v>1821</v>
      </c>
      <c r="L397" s="129" t="s">
        <v>529</v>
      </c>
      <c r="M397" s="128">
        <v>2.0</v>
      </c>
      <c r="N397" s="131">
        <v>10.0</v>
      </c>
      <c r="O397" s="128" t="s">
        <v>2201</v>
      </c>
      <c r="P397" s="129" t="s">
        <v>529</v>
      </c>
      <c r="Q397" s="128" t="s">
        <v>529</v>
      </c>
      <c r="R397" s="132">
        <f t="shared" si="6"/>
        <v>176</v>
      </c>
    </row>
    <row r="398" ht="14.25" customHeight="1">
      <c r="B398" s="133" t="s">
        <v>3534</v>
      </c>
      <c r="R398" s="132" t="str">
        <f t="shared" si="6"/>
        <v/>
      </c>
    </row>
    <row r="399" ht="14.25" customHeight="1">
      <c r="A399" s="127" t="s">
        <v>3536</v>
      </c>
      <c r="B399" s="128" t="s">
        <v>566</v>
      </c>
      <c r="C399" s="129" t="s">
        <v>1892</v>
      </c>
      <c r="D399" s="128" t="s">
        <v>1811</v>
      </c>
      <c r="G399" s="129" t="s">
        <v>1820</v>
      </c>
      <c r="I399" s="130" t="s">
        <v>1821</v>
      </c>
      <c r="J399" s="129" t="s">
        <v>1813</v>
      </c>
      <c r="K399" s="130" t="s">
        <v>1821</v>
      </c>
      <c r="L399" s="129" t="s">
        <v>547</v>
      </c>
      <c r="M399" s="128" t="s">
        <v>1822</v>
      </c>
      <c r="N399" s="131">
        <v>12.0</v>
      </c>
      <c r="O399" s="128" t="s">
        <v>457</v>
      </c>
      <c r="P399" s="129" t="s">
        <v>529</v>
      </c>
      <c r="Q399" s="128" t="s">
        <v>529</v>
      </c>
      <c r="R399" s="132">
        <f>IF(COUNTA($A$1:A399)&gt;COUNTA($A$1:A383),COUNTA($A$2:A399),"")</f>
        <v>177</v>
      </c>
    </row>
    <row r="400" ht="14.25" customHeight="1">
      <c r="B400" s="133" t="s">
        <v>3540</v>
      </c>
      <c r="R400" s="132" t="str">
        <f>IF(COUNTA($A$1:A400)&gt;COUNTA($A$1:A399),COUNTA($A$2:A400),"")</f>
        <v/>
      </c>
    </row>
    <row r="401" ht="14.25" customHeight="1">
      <c r="A401" s="127" t="s">
        <v>3544</v>
      </c>
      <c r="B401" s="128" t="s">
        <v>548</v>
      </c>
      <c r="C401" s="129" t="s">
        <v>1892</v>
      </c>
      <c r="D401" s="128" t="s">
        <v>3506</v>
      </c>
      <c r="G401" s="131">
        <v>5.0</v>
      </c>
      <c r="I401" s="146">
        <v>1.0</v>
      </c>
      <c r="J401" s="129">
        <v>4.0</v>
      </c>
      <c r="K401" s="128" t="s">
        <v>1821</v>
      </c>
      <c r="L401" s="129" t="s">
        <v>547</v>
      </c>
      <c r="M401" s="128">
        <v>0.0</v>
      </c>
      <c r="N401" s="131">
        <v>10.0</v>
      </c>
      <c r="O401" s="128" t="s">
        <v>2201</v>
      </c>
      <c r="P401" s="129" t="s">
        <v>529</v>
      </c>
      <c r="Q401" s="128" t="s">
        <v>529</v>
      </c>
      <c r="R401" s="132">
        <f>IF(COUNTA($A$1:A401)&gt;COUNTA($A$1:A398),COUNTA($A$2:A401),"")</f>
        <v>178</v>
      </c>
    </row>
    <row r="402" ht="14.25" customHeight="1">
      <c r="B402" s="142" t="s">
        <v>3551</v>
      </c>
      <c r="R402" s="132" t="str">
        <f t="shared" ref="R402:R462" si="7">IF(COUNTA($A$1:A402)&gt;COUNTA($A$1:A401),COUNTA($A$2:A402),"")</f>
        <v/>
      </c>
    </row>
    <row r="403" ht="14.25" customHeight="1">
      <c r="A403" s="127" t="s">
        <v>3553</v>
      </c>
      <c r="B403" s="128" t="s">
        <v>535</v>
      </c>
      <c r="C403" s="129" t="s">
        <v>1807</v>
      </c>
      <c r="D403" s="128" t="s">
        <v>1811</v>
      </c>
      <c r="G403" s="129" t="s">
        <v>2132</v>
      </c>
      <c r="I403" s="130">
        <v>1.0</v>
      </c>
      <c r="J403" s="129" t="s">
        <v>1820</v>
      </c>
      <c r="K403" s="130">
        <v>0.5</v>
      </c>
      <c r="L403" s="129" t="s">
        <v>529</v>
      </c>
      <c r="M403" s="128" t="s">
        <v>1822</v>
      </c>
      <c r="N403" s="131">
        <v>16.0</v>
      </c>
      <c r="O403" s="128" t="s">
        <v>1826</v>
      </c>
      <c r="P403" s="129" t="s">
        <v>529</v>
      </c>
      <c r="Q403" s="128" t="s">
        <v>529</v>
      </c>
      <c r="R403" s="132">
        <f t="shared" si="7"/>
        <v>179</v>
      </c>
    </row>
    <row r="404" ht="14.25" customHeight="1">
      <c r="B404" s="133" t="s">
        <v>3557</v>
      </c>
      <c r="R404" s="132" t="str">
        <f t="shared" si="7"/>
        <v/>
      </c>
    </row>
    <row r="405" ht="14.25" customHeight="1">
      <c r="A405" s="127" t="s">
        <v>3558</v>
      </c>
      <c r="B405" s="128" t="s">
        <v>585</v>
      </c>
      <c r="C405" s="129" t="s">
        <v>1807</v>
      </c>
      <c r="D405" s="128" t="s">
        <v>1811</v>
      </c>
      <c r="G405" s="129" t="s">
        <v>2489</v>
      </c>
      <c r="I405" s="130">
        <v>1.0</v>
      </c>
      <c r="J405" s="129" t="s">
        <v>3474</v>
      </c>
      <c r="K405" s="130" t="s">
        <v>1821</v>
      </c>
      <c r="L405" s="129" t="s">
        <v>547</v>
      </c>
      <c r="M405" s="128" t="s">
        <v>1822</v>
      </c>
      <c r="N405" s="131">
        <v>18.0</v>
      </c>
      <c r="O405" s="128" t="s">
        <v>2201</v>
      </c>
      <c r="P405" s="129" t="s">
        <v>529</v>
      </c>
      <c r="Q405" s="128" t="s">
        <v>529</v>
      </c>
      <c r="R405" s="132">
        <f t="shared" si="7"/>
        <v>180</v>
      </c>
    </row>
    <row r="406" ht="14.25" customHeight="1">
      <c r="B406" s="133" t="s">
        <v>3560</v>
      </c>
      <c r="R406" s="132" t="str">
        <f t="shared" si="7"/>
        <v/>
      </c>
    </row>
    <row r="407" ht="14.25" customHeight="1">
      <c r="B407" s="149" t="s">
        <v>3564</v>
      </c>
      <c r="R407" s="132" t="str">
        <f t="shared" si="7"/>
        <v/>
      </c>
    </row>
    <row r="408" ht="14.25" customHeight="1">
      <c r="A408" s="127" t="s">
        <v>3565</v>
      </c>
      <c r="B408" s="128" t="s">
        <v>535</v>
      </c>
      <c r="C408" s="129" t="s">
        <v>1807</v>
      </c>
      <c r="D408" s="128" t="s">
        <v>1811</v>
      </c>
      <c r="G408" s="129">
        <v>11.0</v>
      </c>
      <c r="I408" s="130">
        <v>0.85</v>
      </c>
      <c r="J408" s="129" t="s">
        <v>2132</v>
      </c>
      <c r="K408" s="130">
        <v>0.1</v>
      </c>
      <c r="L408" s="129" t="s">
        <v>529</v>
      </c>
      <c r="M408" s="128" t="s">
        <v>1822</v>
      </c>
      <c r="N408" s="131">
        <v>19.0</v>
      </c>
      <c r="O408" s="128" t="s">
        <v>1826</v>
      </c>
      <c r="P408" s="129" t="s">
        <v>529</v>
      </c>
      <c r="Q408" s="128" t="s">
        <v>529</v>
      </c>
      <c r="R408" s="132">
        <f t="shared" si="7"/>
        <v>181</v>
      </c>
    </row>
    <row r="409" ht="14.25" customHeight="1">
      <c r="B409" s="133" t="s">
        <v>3567</v>
      </c>
      <c r="R409" s="132" t="str">
        <f t="shared" si="7"/>
        <v/>
      </c>
    </row>
    <row r="410" ht="14.25" customHeight="1">
      <c r="A410" s="127" t="s">
        <v>3568</v>
      </c>
      <c r="B410" s="128" t="s">
        <v>535</v>
      </c>
      <c r="C410" s="129" t="s">
        <v>1892</v>
      </c>
      <c r="D410" s="128" t="s">
        <v>1811</v>
      </c>
      <c r="G410" s="129" t="s">
        <v>1949</v>
      </c>
      <c r="I410" s="130">
        <v>0.95</v>
      </c>
      <c r="J410" s="129" t="s">
        <v>1971</v>
      </c>
      <c r="K410" s="130" t="s">
        <v>3570</v>
      </c>
      <c r="L410" s="129" t="s">
        <v>547</v>
      </c>
      <c r="M410" s="128" t="s">
        <v>1822</v>
      </c>
      <c r="N410" s="131">
        <v>12.0</v>
      </c>
      <c r="O410" s="128" t="s">
        <v>1826</v>
      </c>
      <c r="P410" s="129" t="s">
        <v>529</v>
      </c>
      <c r="Q410" s="128" t="s">
        <v>529</v>
      </c>
      <c r="R410" s="132">
        <f t="shared" si="7"/>
        <v>182</v>
      </c>
    </row>
    <row r="411" ht="14.25" customHeight="1">
      <c r="B411" s="133" t="s">
        <v>3571</v>
      </c>
      <c r="R411" s="132" t="str">
        <f t="shared" si="7"/>
        <v/>
      </c>
    </row>
    <row r="412" ht="14.25" customHeight="1">
      <c r="A412" s="134" t="s">
        <v>3572</v>
      </c>
      <c r="B412" s="128" t="s">
        <v>535</v>
      </c>
      <c r="C412" s="129" t="s">
        <v>1892</v>
      </c>
      <c r="D412" s="128" t="s">
        <v>1811</v>
      </c>
      <c r="G412" s="131">
        <v>8.0</v>
      </c>
      <c r="I412" s="130">
        <v>1.0</v>
      </c>
      <c r="J412" s="131">
        <v>6.0</v>
      </c>
      <c r="K412" s="130">
        <v>1.0</v>
      </c>
      <c r="L412" s="129" t="s">
        <v>547</v>
      </c>
      <c r="M412" s="128" t="s">
        <v>1822</v>
      </c>
      <c r="N412" s="131">
        <v>16.0</v>
      </c>
      <c r="O412" s="135" t="s">
        <v>1996</v>
      </c>
      <c r="P412" s="129" t="s">
        <v>529</v>
      </c>
      <c r="Q412" s="128" t="s">
        <v>529</v>
      </c>
      <c r="R412" s="132">
        <f t="shared" si="7"/>
        <v>183</v>
      </c>
    </row>
    <row r="413" ht="14.25" customHeight="1">
      <c r="B413" s="137" t="s">
        <v>3575</v>
      </c>
      <c r="R413" s="132" t="str">
        <f t="shared" si="7"/>
        <v/>
      </c>
    </row>
    <row r="414" ht="14.25" customHeight="1">
      <c r="A414" s="127" t="s">
        <v>3576</v>
      </c>
      <c r="B414" s="128" t="s">
        <v>535</v>
      </c>
      <c r="C414" s="129" t="s">
        <v>1807</v>
      </c>
      <c r="D414" s="128" t="s">
        <v>1811</v>
      </c>
      <c r="G414" s="129" t="s">
        <v>3578</v>
      </c>
      <c r="I414" s="130">
        <v>1.0</v>
      </c>
      <c r="J414" s="129" t="s">
        <v>1820</v>
      </c>
      <c r="K414" s="130" t="s">
        <v>1821</v>
      </c>
      <c r="L414" s="129" t="s">
        <v>529</v>
      </c>
      <c r="M414" s="128" t="s">
        <v>1822</v>
      </c>
      <c r="N414" s="131">
        <v>16.0</v>
      </c>
      <c r="O414" s="128" t="s">
        <v>2201</v>
      </c>
      <c r="P414" s="129" t="s">
        <v>529</v>
      </c>
      <c r="Q414" s="128" t="s">
        <v>529</v>
      </c>
      <c r="R414" s="132">
        <f t="shared" si="7"/>
        <v>184</v>
      </c>
    </row>
    <row r="415" ht="14.25" customHeight="1">
      <c r="B415" s="133" t="s">
        <v>3580</v>
      </c>
      <c r="R415" s="132" t="str">
        <f t="shared" si="7"/>
        <v/>
      </c>
    </row>
    <row r="416" ht="14.25" customHeight="1">
      <c r="A416" s="127" t="s">
        <v>3581</v>
      </c>
      <c r="B416" s="128" t="s">
        <v>535</v>
      </c>
      <c r="C416" s="129" t="s">
        <v>1892</v>
      </c>
      <c r="D416" s="128" t="s">
        <v>1811</v>
      </c>
      <c r="G416" s="129" t="s">
        <v>2132</v>
      </c>
      <c r="I416" s="130">
        <v>1.0</v>
      </c>
      <c r="J416" s="129" t="s">
        <v>1820</v>
      </c>
      <c r="K416" s="130">
        <v>0.1</v>
      </c>
      <c r="L416" s="129" t="s">
        <v>547</v>
      </c>
      <c r="M416" s="128" t="s">
        <v>1822</v>
      </c>
      <c r="N416" s="131">
        <v>14.0</v>
      </c>
      <c r="O416" s="128" t="s">
        <v>1826</v>
      </c>
      <c r="P416" s="129" t="s">
        <v>529</v>
      </c>
      <c r="Q416" s="128" t="s">
        <v>529</v>
      </c>
      <c r="R416" s="132">
        <f t="shared" si="7"/>
        <v>185</v>
      </c>
    </row>
    <row r="417" ht="14.25" customHeight="1">
      <c r="B417" s="133" t="s">
        <v>3584</v>
      </c>
      <c r="R417" s="132" t="str">
        <f t="shared" si="7"/>
        <v/>
      </c>
    </row>
    <row r="418" ht="14.25" customHeight="1">
      <c r="A418" s="127" t="s">
        <v>3585</v>
      </c>
      <c r="B418" s="128" t="s">
        <v>535</v>
      </c>
      <c r="C418" s="129" t="s">
        <v>1807</v>
      </c>
      <c r="D418" s="128" t="s">
        <v>1811</v>
      </c>
      <c r="G418" s="129">
        <v>4.0</v>
      </c>
      <c r="I418" s="130">
        <v>0.85</v>
      </c>
      <c r="J418" s="129" t="s">
        <v>1971</v>
      </c>
      <c r="K418" s="130" t="s">
        <v>1821</v>
      </c>
      <c r="L418" s="129" t="s">
        <v>529</v>
      </c>
      <c r="M418" s="128" t="s">
        <v>1822</v>
      </c>
      <c r="N418" s="131">
        <v>10.0</v>
      </c>
      <c r="O418" s="128" t="s">
        <v>1826</v>
      </c>
      <c r="P418" s="129" t="s">
        <v>529</v>
      </c>
      <c r="Q418" s="128" t="s">
        <v>529</v>
      </c>
      <c r="R418" s="132">
        <f t="shared" si="7"/>
        <v>186</v>
      </c>
    </row>
    <row r="419" ht="14.25" customHeight="1">
      <c r="B419" s="137" t="s">
        <v>3588</v>
      </c>
      <c r="R419" s="132" t="str">
        <f t="shared" si="7"/>
        <v/>
      </c>
    </row>
    <row r="420" ht="14.25" customHeight="1">
      <c r="A420" s="134" t="s">
        <v>3590</v>
      </c>
      <c r="B420" s="135" t="s">
        <v>548</v>
      </c>
      <c r="C420" s="131" t="s">
        <v>1892</v>
      </c>
      <c r="D420" s="128" t="s">
        <v>1811</v>
      </c>
      <c r="G420" s="131">
        <v>9.0</v>
      </c>
      <c r="I420" s="130">
        <v>1.0</v>
      </c>
      <c r="J420" s="131">
        <v>7.0</v>
      </c>
      <c r="K420" s="130" t="s">
        <v>1821</v>
      </c>
      <c r="L420" s="131" t="s">
        <v>547</v>
      </c>
      <c r="M420" s="135">
        <v>2.0</v>
      </c>
      <c r="N420" s="131">
        <v>18.0</v>
      </c>
      <c r="O420" s="135" t="s">
        <v>457</v>
      </c>
      <c r="P420" s="129" t="s">
        <v>529</v>
      </c>
      <c r="Q420" s="128" t="s">
        <v>529</v>
      </c>
      <c r="R420" s="132">
        <f t="shared" si="7"/>
        <v>187</v>
      </c>
    </row>
    <row r="421" ht="14.25" customHeight="1">
      <c r="B421" s="137" t="s">
        <v>3592</v>
      </c>
      <c r="R421" s="132" t="str">
        <f t="shared" si="7"/>
        <v/>
      </c>
    </row>
    <row r="422" ht="14.25" customHeight="1">
      <c r="A422" s="127" t="s">
        <v>3593</v>
      </c>
      <c r="B422" s="128" t="s">
        <v>606</v>
      </c>
      <c r="C422" s="129" t="s">
        <v>1892</v>
      </c>
      <c r="D422" s="128" t="s">
        <v>1811</v>
      </c>
      <c r="G422" s="129" t="s">
        <v>3594</v>
      </c>
      <c r="I422" s="130">
        <v>0.3</v>
      </c>
      <c r="J422" s="129" t="s">
        <v>3288</v>
      </c>
      <c r="K422" s="130" t="s">
        <v>1821</v>
      </c>
      <c r="L422" s="129" t="s">
        <v>529</v>
      </c>
      <c r="M422" s="128" t="s">
        <v>1822</v>
      </c>
      <c r="N422" s="131">
        <v>18.0</v>
      </c>
      <c r="O422" s="128" t="s">
        <v>2201</v>
      </c>
      <c r="P422" s="129" t="s">
        <v>529</v>
      </c>
      <c r="Q422" s="128" t="s">
        <v>529</v>
      </c>
      <c r="R422" s="132">
        <f t="shared" si="7"/>
        <v>188</v>
      </c>
    </row>
    <row r="423" ht="14.25" customHeight="1">
      <c r="B423" s="133" t="s">
        <v>3596</v>
      </c>
      <c r="R423" s="132" t="str">
        <f t="shared" si="7"/>
        <v/>
      </c>
    </row>
    <row r="424" ht="14.25" customHeight="1">
      <c r="A424" s="127" t="s">
        <v>3599</v>
      </c>
      <c r="B424" s="128" t="s">
        <v>613</v>
      </c>
      <c r="C424" s="129" t="s">
        <v>1892</v>
      </c>
      <c r="D424" s="128" t="s">
        <v>1811</v>
      </c>
      <c r="G424" s="129" t="s">
        <v>3421</v>
      </c>
      <c r="I424" s="130">
        <v>1.0</v>
      </c>
      <c r="J424" s="129" t="s">
        <v>3421</v>
      </c>
      <c r="K424" s="130" t="s">
        <v>1821</v>
      </c>
      <c r="L424" s="129" t="s">
        <v>547</v>
      </c>
      <c r="M424" s="128" t="s">
        <v>1822</v>
      </c>
      <c r="N424" s="131">
        <v>16.0</v>
      </c>
      <c r="O424" s="128" t="s">
        <v>2517</v>
      </c>
      <c r="P424" s="129" t="s">
        <v>529</v>
      </c>
      <c r="Q424" s="128" t="s">
        <v>529</v>
      </c>
      <c r="R424" s="132">
        <f t="shared" si="7"/>
        <v>189</v>
      </c>
    </row>
    <row r="425" ht="14.25" customHeight="1">
      <c r="B425" s="133" t="s">
        <v>3601</v>
      </c>
      <c r="R425" s="132" t="str">
        <f t="shared" si="7"/>
        <v/>
      </c>
    </row>
    <row r="426" ht="14.25" customHeight="1">
      <c r="B426" s="186" t="s">
        <v>3602</v>
      </c>
      <c r="D426" s="186" t="s">
        <v>3605</v>
      </c>
      <c r="E426" s="163" t="s">
        <v>3606</v>
      </c>
      <c r="G426" s="164" t="s">
        <v>3607</v>
      </c>
      <c r="I426" s="163" t="s">
        <v>3608</v>
      </c>
      <c r="K426" s="164" t="s">
        <v>3609</v>
      </c>
      <c r="M426" s="163" t="s">
        <v>3610</v>
      </c>
      <c r="P426" s="164" t="s">
        <v>3431</v>
      </c>
      <c r="R426" s="132" t="str">
        <f t="shared" si="7"/>
        <v/>
      </c>
    </row>
    <row r="427" ht="14.25" customHeight="1">
      <c r="D427" s="186" t="s">
        <v>1762</v>
      </c>
      <c r="E427" s="170" t="s">
        <v>3612</v>
      </c>
      <c r="G427" s="170" t="s">
        <v>3432</v>
      </c>
      <c r="I427" s="170" t="s">
        <v>3613</v>
      </c>
      <c r="K427" s="170" t="s">
        <v>3434</v>
      </c>
      <c r="M427" s="170" t="s">
        <v>3436</v>
      </c>
      <c r="P427" s="170" t="s">
        <v>3614</v>
      </c>
      <c r="R427" s="132" t="str">
        <f t="shared" si="7"/>
        <v/>
      </c>
    </row>
    <row r="428" ht="14.25" customHeight="1">
      <c r="D428" s="186" t="s">
        <v>3616</v>
      </c>
      <c r="E428" s="170" t="s">
        <v>3618</v>
      </c>
      <c r="G428" s="170" t="s">
        <v>3619</v>
      </c>
      <c r="I428" s="170" t="s">
        <v>3620</v>
      </c>
      <c r="K428" s="170" t="s">
        <v>3621</v>
      </c>
      <c r="M428" s="170" t="s">
        <v>3622</v>
      </c>
      <c r="P428" s="170" t="s">
        <v>3623</v>
      </c>
      <c r="R428" s="132" t="str">
        <f t="shared" si="7"/>
        <v/>
      </c>
    </row>
    <row r="429" ht="14.25" customHeight="1">
      <c r="A429" s="127" t="s">
        <v>3624</v>
      </c>
      <c r="B429" s="128" t="s">
        <v>535</v>
      </c>
      <c r="C429" s="129" t="s">
        <v>1807</v>
      </c>
      <c r="D429" s="128" t="s">
        <v>1811</v>
      </c>
      <c r="G429" s="129" t="s">
        <v>1949</v>
      </c>
      <c r="I429" s="130">
        <v>1.0</v>
      </c>
      <c r="J429" s="129" t="s">
        <v>1820</v>
      </c>
      <c r="K429" s="130" t="s">
        <v>1821</v>
      </c>
      <c r="L429" s="129" t="s">
        <v>529</v>
      </c>
      <c r="M429" s="128" t="s">
        <v>1822</v>
      </c>
      <c r="N429" s="131">
        <v>14.0</v>
      </c>
      <c r="O429" s="128" t="s">
        <v>1826</v>
      </c>
      <c r="P429" s="129" t="s">
        <v>529</v>
      </c>
      <c r="Q429" s="128" t="s">
        <v>529</v>
      </c>
      <c r="R429" s="132">
        <f t="shared" si="7"/>
        <v>190</v>
      </c>
    </row>
    <row r="430" ht="14.25" customHeight="1">
      <c r="B430" s="137" t="s">
        <v>3626</v>
      </c>
      <c r="R430" s="132" t="str">
        <f t="shared" si="7"/>
        <v/>
      </c>
    </row>
    <row r="431" ht="14.25" customHeight="1">
      <c r="A431" s="127" t="s">
        <v>3628</v>
      </c>
      <c r="B431" s="128" t="s">
        <v>535</v>
      </c>
      <c r="C431" s="129" t="s">
        <v>1892</v>
      </c>
      <c r="D431" s="128" t="s">
        <v>1811</v>
      </c>
      <c r="G431" s="129" t="s">
        <v>1971</v>
      </c>
      <c r="I431" s="130">
        <v>1.0</v>
      </c>
      <c r="J431" s="129" t="s">
        <v>1813</v>
      </c>
      <c r="K431" s="130" t="s">
        <v>1821</v>
      </c>
      <c r="L431" s="129" t="s">
        <v>547</v>
      </c>
      <c r="M431" s="128" t="s">
        <v>1822</v>
      </c>
      <c r="N431" s="131">
        <v>10.0</v>
      </c>
      <c r="O431" s="128" t="s">
        <v>1826</v>
      </c>
      <c r="P431" s="129" t="s">
        <v>529</v>
      </c>
      <c r="Q431" s="128" t="s">
        <v>529</v>
      </c>
      <c r="R431" s="132">
        <f t="shared" si="7"/>
        <v>191</v>
      </c>
    </row>
    <row r="432" ht="14.25" customHeight="1">
      <c r="B432" s="133" t="s">
        <v>3630</v>
      </c>
      <c r="R432" s="132" t="str">
        <f t="shared" si="7"/>
        <v/>
      </c>
    </row>
    <row r="433" ht="14.25" customHeight="1">
      <c r="A433" s="127" t="s">
        <v>3631</v>
      </c>
      <c r="B433" s="128" t="s">
        <v>535</v>
      </c>
      <c r="C433" s="129" t="s">
        <v>1892</v>
      </c>
      <c r="D433" s="128" t="s">
        <v>1811</v>
      </c>
      <c r="G433" s="129" t="s">
        <v>1820</v>
      </c>
      <c r="I433" s="130">
        <v>1.0</v>
      </c>
      <c r="J433" s="129" t="s">
        <v>1813</v>
      </c>
      <c r="K433" s="130">
        <v>0.1</v>
      </c>
      <c r="L433" s="129" t="s">
        <v>547</v>
      </c>
      <c r="M433" s="128" t="s">
        <v>1822</v>
      </c>
      <c r="N433" s="131">
        <v>12.0</v>
      </c>
      <c r="O433" s="128" t="s">
        <v>1826</v>
      </c>
      <c r="P433" s="129" t="s">
        <v>529</v>
      </c>
      <c r="Q433" s="128" t="s">
        <v>529</v>
      </c>
      <c r="R433" s="132">
        <f t="shared" si="7"/>
        <v>192</v>
      </c>
    </row>
    <row r="434" ht="14.25" customHeight="1">
      <c r="B434" s="133" t="s">
        <v>3634</v>
      </c>
      <c r="R434" s="132" t="str">
        <f t="shared" si="7"/>
        <v/>
      </c>
    </row>
    <row r="435" ht="14.25" customHeight="1">
      <c r="A435" s="127" t="s">
        <v>3636</v>
      </c>
      <c r="B435" s="128" t="s">
        <v>535</v>
      </c>
      <c r="C435" s="129" t="s">
        <v>1807</v>
      </c>
      <c r="D435" s="128" t="s">
        <v>1811</v>
      </c>
      <c r="G435" s="129">
        <v>9.0</v>
      </c>
      <c r="I435" s="130">
        <v>1.0</v>
      </c>
      <c r="J435" s="129" t="s">
        <v>1949</v>
      </c>
      <c r="K435" s="130">
        <v>0.1</v>
      </c>
      <c r="L435" s="129" t="s">
        <v>529</v>
      </c>
      <c r="M435" s="128" t="s">
        <v>1822</v>
      </c>
      <c r="N435" s="131">
        <v>18.0</v>
      </c>
      <c r="O435" s="128" t="s">
        <v>1826</v>
      </c>
      <c r="P435" s="129" t="s">
        <v>529</v>
      </c>
      <c r="Q435" s="128" t="s">
        <v>529</v>
      </c>
      <c r="R435" s="132">
        <f t="shared" si="7"/>
        <v>193</v>
      </c>
    </row>
    <row r="436" ht="14.25" customHeight="1">
      <c r="B436" s="133" t="s">
        <v>3638</v>
      </c>
      <c r="R436" s="132" t="str">
        <f t="shared" si="7"/>
        <v/>
      </c>
    </row>
    <row r="437" ht="14.25" customHeight="1">
      <c r="A437" s="127" t="s">
        <v>3639</v>
      </c>
      <c r="B437" s="128" t="s">
        <v>535</v>
      </c>
      <c r="C437" s="129" t="s">
        <v>1892</v>
      </c>
      <c r="D437" s="128" t="s">
        <v>1811</v>
      </c>
      <c r="G437" s="129" t="s">
        <v>2489</v>
      </c>
      <c r="I437" s="130">
        <v>1.0</v>
      </c>
      <c r="J437" s="129" t="s">
        <v>2489</v>
      </c>
      <c r="K437" s="130">
        <v>0.1</v>
      </c>
      <c r="L437" s="129" t="s">
        <v>547</v>
      </c>
      <c r="M437" s="128" t="s">
        <v>1822</v>
      </c>
      <c r="N437" s="131">
        <v>19.0</v>
      </c>
      <c r="O437" s="128" t="s">
        <v>1826</v>
      </c>
      <c r="P437" s="129" t="s">
        <v>529</v>
      </c>
      <c r="Q437" s="128" t="s">
        <v>529</v>
      </c>
      <c r="R437" s="132">
        <f t="shared" si="7"/>
        <v>194</v>
      </c>
    </row>
    <row r="438" ht="14.25" customHeight="1">
      <c r="B438" s="133" t="s">
        <v>3642</v>
      </c>
      <c r="R438" s="132" t="str">
        <f t="shared" si="7"/>
        <v/>
      </c>
    </row>
    <row r="439" ht="14.25" customHeight="1">
      <c r="B439" s="149" t="s">
        <v>2924</v>
      </c>
      <c r="R439" s="132" t="str">
        <f t="shared" si="7"/>
        <v/>
      </c>
    </row>
    <row r="440" ht="14.25" customHeight="1">
      <c r="B440" s="187" t="s">
        <v>3644</v>
      </c>
      <c r="R440" s="132" t="str">
        <f t="shared" si="7"/>
        <v/>
      </c>
    </row>
    <row r="441" ht="14.25" customHeight="1">
      <c r="A441" s="127" t="s">
        <v>3647</v>
      </c>
      <c r="B441" s="128" t="s">
        <v>613</v>
      </c>
      <c r="C441" s="129" t="s">
        <v>1944</v>
      </c>
      <c r="D441" s="128" t="s">
        <v>1811</v>
      </c>
      <c r="G441" s="129" t="s">
        <v>1821</v>
      </c>
      <c r="I441" s="130">
        <v>1.0</v>
      </c>
      <c r="J441" s="129" t="s">
        <v>2489</v>
      </c>
      <c r="K441" s="130" t="s">
        <v>1821</v>
      </c>
      <c r="L441" s="129" t="s">
        <v>529</v>
      </c>
      <c r="M441" s="128" t="s">
        <v>1822</v>
      </c>
      <c r="N441" s="131" t="s">
        <v>1821</v>
      </c>
      <c r="O441" s="128" t="s">
        <v>457</v>
      </c>
      <c r="P441" s="129" t="s">
        <v>529</v>
      </c>
      <c r="Q441" s="128" t="s">
        <v>547</v>
      </c>
      <c r="R441" s="132">
        <f t="shared" si="7"/>
        <v>195</v>
      </c>
    </row>
    <row r="442" ht="14.25" customHeight="1">
      <c r="B442" s="137" t="s">
        <v>3650</v>
      </c>
      <c r="R442" s="132" t="str">
        <f t="shared" si="7"/>
        <v/>
      </c>
    </row>
    <row r="443" ht="14.25" customHeight="1">
      <c r="B443" s="149" t="s">
        <v>3651</v>
      </c>
      <c r="R443" s="132" t="str">
        <f t="shared" si="7"/>
        <v/>
      </c>
    </row>
    <row r="444" ht="14.25" customHeight="1">
      <c r="A444" s="127" t="s">
        <v>3654</v>
      </c>
      <c r="B444" s="128" t="s">
        <v>626</v>
      </c>
      <c r="C444" s="129" t="s">
        <v>1807</v>
      </c>
      <c r="D444" s="128" t="s">
        <v>1811</v>
      </c>
      <c r="G444" s="129" t="s">
        <v>2132</v>
      </c>
      <c r="I444" s="130">
        <v>1.0</v>
      </c>
      <c r="J444" s="129" t="s">
        <v>1820</v>
      </c>
      <c r="K444" s="130">
        <v>0.1</v>
      </c>
      <c r="L444" s="129" t="s">
        <v>529</v>
      </c>
      <c r="M444" s="128" t="s">
        <v>1822</v>
      </c>
      <c r="N444" s="131">
        <v>16.0</v>
      </c>
      <c r="O444" s="128" t="s">
        <v>1826</v>
      </c>
      <c r="P444" s="129" t="s">
        <v>529</v>
      </c>
      <c r="Q444" s="128" t="s">
        <v>529</v>
      </c>
      <c r="R444" s="132">
        <f t="shared" si="7"/>
        <v>196</v>
      </c>
    </row>
    <row r="445" ht="14.25" customHeight="1">
      <c r="B445" s="133" t="s">
        <v>3657</v>
      </c>
      <c r="R445" s="132" t="str">
        <f t="shared" si="7"/>
        <v/>
      </c>
    </row>
    <row r="446" ht="14.25" customHeight="1">
      <c r="A446" s="127" t="s">
        <v>3658</v>
      </c>
      <c r="B446" s="128" t="s">
        <v>566</v>
      </c>
      <c r="C446" s="129" t="s">
        <v>1944</v>
      </c>
      <c r="D446" s="128" t="s">
        <v>1811</v>
      </c>
      <c r="G446" s="129" t="s">
        <v>1821</v>
      </c>
      <c r="I446" s="130">
        <v>1.0</v>
      </c>
      <c r="J446" s="129" t="s">
        <v>1813</v>
      </c>
      <c r="K446" s="130" t="s">
        <v>1821</v>
      </c>
      <c r="L446" s="129" t="s">
        <v>529</v>
      </c>
      <c r="M446" s="128" t="s">
        <v>1822</v>
      </c>
      <c r="N446" s="131" t="s">
        <v>1821</v>
      </c>
      <c r="O446" s="128" t="s">
        <v>457</v>
      </c>
      <c r="P446" s="129" t="s">
        <v>529</v>
      </c>
      <c r="Q446" s="128" t="s">
        <v>547</v>
      </c>
      <c r="R446" s="132">
        <f t="shared" si="7"/>
        <v>197</v>
      </c>
    </row>
    <row r="447" ht="14.25" customHeight="1">
      <c r="B447" s="137" t="s">
        <v>3661</v>
      </c>
      <c r="R447" s="132" t="str">
        <f t="shared" si="7"/>
        <v/>
      </c>
    </row>
    <row r="448" ht="14.25" customHeight="1">
      <c r="A448" s="134" t="s">
        <v>3662</v>
      </c>
      <c r="B448" s="135" t="s">
        <v>582</v>
      </c>
      <c r="C448" s="131" t="s">
        <v>1807</v>
      </c>
      <c r="D448" s="128" t="s">
        <v>1811</v>
      </c>
      <c r="G448" s="131">
        <v>13.0</v>
      </c>
      <c r="I448" s="130">
        <v>0.9</v>
      </c>
      <c r="J448" s="131">
        <v>9.0</v>
      </c>
      <c r="K448" s="130" t="s">
        <v>1821</v>
      </c>
      <c r="L448" s="129" t="s">
        <v>529</v>
      </c>
      <c r="M448" s="128" t="s">
        <v>1822</v>
      </c>
      <c r="N448" s="131">
        <v>20.0</v>
      </c>
      <c r="O448" s="135" t="s">
        <v>2201</v>
      </c>
      <c r="P448" s="129" t="s">
        <v>529</v>
      </c>
      <c r="Q448" s="135" t="s">
        <v>529</v>
      </c>
      <c r="R448" s="132">
        <f t="shared" si="7"/>
        <v>198</v>
      </c>
    </row>
    <row r="449" ht="14.25" customHeight="1">
      <c r="B449" s="137" t="s">
        <v>3664</v>
      </c>
      <c r="R449" s="132" t="str">
        <f t="shared" si="7"/>
        <v/>
      </c>
    </row>
    <row r="450" ht="14.25" customHeight="1">
      <c r="A450" s="127" t="s">
        <v>3667</v>
      </c>
      <c r="B450" s="128" t="s">
        <v>566</v>
      </c>
      <c r="C450" s="129" t="s">
        <v>1892</v>
      </c>
      <c r="D450" s="128" t="s">
        <v>1811</v>
      </c>
      <c r="G450" s="129" t="s">
        <v>3421</v>
      </c>
      <c r="I450" s="130">
        <v>1.0</v>
      </c>
      <c r="J450" s="129" t="s">
        <v>3421</v>
      </c>
      <c r="K450" s="130" t="s">
        <v>1821</v>
      </c>
      <c r="L450" s="129" t="s">
        <v>529</v>
      </c>
      <c r="M450" s="128" t="s">
        <v>1822</v>
      </c>
      <c r="N450" s="131">
        <v>10.0</v>
      </c>
      <c r="O450" s="128" t="s">
        <v>2201</v>
      </c>
      <c r="P450" s="129" t="s">
        <v>529</v>
      </c>
      <c r="Q450" s="128" t="s">
        <v>529</v>
      </c>
      <c r="R450" s="132">
        <f t="shared" si="7"/>
        <v>199</v>
      </c>
    </row>
    <row r="451" ht="14.25" customHeight="1">
      <c r="B451" s="137" t="s">
        <v>3669</v>
      </c>
      <c r="R451" s="132" t="str">
        <f t="shared" si="7"/>
        <v/>
      </c>
    </row>
    <row r="452" ht="14.25" customHeight="1">
      <c r="B452" s="188" t="s">
        <v>1762</v>
      </c>
      <c r="C452" s="188" t="s">
        <v>3672</v>
      </c>
      <c r="D452" s="186" t="s">
        <v>3673</v>
      </c>
      <c r="R452" s="132" t="str">
        <f t="shared" si="7"/>
        <v/>
      </c>
    </row>
    <row r="453" ht="6.0" customHeight="1">
      <c r="B453" s="164">
        <v>5.0</v>
      </c>
      <c r="C453" s="164">
        <v>2.5</v>
      </c>
      <c r="D453" s="189" t="s">
        <v>3675</v>
      </c>
      <c r="R453" s="132" t="str">
        <f t="shared" si="7"/>
        <v/>
      </c>
    </row>
    <row r="454" ht="14.25" customHeight="1">
      <c r="B454" s="163">
        <v>7.0</v>
      </c>
      <c r="C454" s="163">
        <v>3.5</v>
      </c>
      <c r="D454" s="149" t="s">
        <v>3678</v>
      </c>
      <c r="R454" s="132" t="str">
        <f t="shared" si="7"/>
        <v/>
      </c>
    </row>
    <row r="455" ht="14.25" customHeight="1">
      <c r="B455" s="164">
        <v>8.0</v>
      </c>
      <c r="C455" s="164">
        <v>4.0</v>
      </c>
      <c r="D455" s="189" t="s">
        <v>3679</v>
      </c>
      <c r="R455" s="132" t="str">
        <f t="shared" si="7"/>
        <v/>
      </c>
    </row>
    <row r="456" ht="14.25" customHeight="1">
      <c r="B456" s="163">
        <v>9.0</v>
      </c>
      <c r="C456" s="163">
        <v>4.5</v>
      </c>
      <c r="D456" s="149" t="s">
        <v>3681</v>
      </c>
      <c r="R456" s="132" t="str">
        <f t="shared" si="7"/>
        <v/>
      </c>
    </row>
    <row r="457" ht="14.25" customHeight="1">
      <c r="B457" s="164">
        <v>10.0</v>
      </c>
      <c r="C457" s="164">
        <v>5.0</v>
      </c>
      <c r="D457" s="189" t="s">
        <v>3684</v>
      </c>
      <c r="R457" s="132" t="str">
        <f t="shared" si="7"/>
        <v/>
      </c>
    </row>
    <row r="458" ht="14.25" customHeight="1">
      <c r="B458" s="163">
        <v>11.0</v>
      </c>
      <c r="C458" s="163">
        <v>5.5</v>
      </c>
      <c r="D458" s="149" t="s">
        <v>3686</v>
      </c>
      <c r="R458" s="132" t="str">
        <f t="shared" si="7"/>
        <v/>
      </c>
    </row>
    <row r="459" ht="14.25" customHeight="1">
      <c r="B459" s="164">
        <v>12.0</v>
      </c>
      <c r="C459" s="164">
        <v>6.0</v>
      </c>
      <c r="D459" s="189" t="s">
        <v>3688</v>
      </c>
      <c r="R459" s="132" t="str">
        <f t="shared" si="7"/>
        <v/>
      </c>
    </row>
    <row r="460" ht="14.25" customHeight="1">
      <c r="B460" s="163">
        <v>13.0</v>
      </c>
      <c r="C460" s="163">
        <v>6.5</v>
      </c>
      <c r="D460" s="149" t="s">
        <v>3690</v>
      </c>
      <c r="R460" s="132" t="str">
        <f t="shared" si="7"/>
        <v/>
      </c>
    </row>
    <row r="461" ht="14.25" customHeight="1">
      <c r="B461" s="164">
        <v>14.0</v>
      </c>
      <c r="C461" s="164">
        <v>7.0</v>
      </c>
      <c r="D461" s="189" t="s">
        <v>3691</v>
      </c>
      <c r="R461" s="132" t="str">
        <f t="shared" si="7"/>
        <v/>
      </c>
    </row>
    <row r="462" ht="14.25" customHeight="1">
      <c r="B462" s="163">
        <v>17.0</v>
      </c>
      <c r="C462" s="163">
        <v>8.5</v>
      </c>
      <c r="D462" s="149" t="s">
        <v>1579</v>
      </c>
      <c r="R462" s="132" t="str">
        <f t="shared" si="7"/>
        <v/>
      </c>
    </row>
    <row r="463" ht="14.25" customHeight="1">
      <c r="A463" s="134" t="s">
        <v>3693</v>
      </c>
      <c r="B463" s="128" t="s">
        <v>582</v>
      </c>
      <c r="C463" s="129" t="s">
        <v>1944</v>
      </c>
      <c r="D463" s="135" t="s">
        <v>1811</v>
      </c>
      <c r="G463" s="129" t="s">
        <v>1821</v>
      </c>
      <c r="I463" s="128" t="s">
        <v>1821</v>
      </c>
      <c r="J463" s="131">
        <v>14.0</v>
      </c>
      <c r="K463" s="128" t="s">
        <v>1821</v>
      </c>
      <c r="L463" s="129" t="s">
        <v>529</v>
      </c>
      <c r="M463" s="128">
        <v>0.0</v>
      </c>
      <c r="N463" s="131" t="s">
        <v>1821</v>
      </c>
      <c r="O463" s="128" t="s">
        <v>457</v>
      </c>
      <c r="P463" s="131" t="s">
        <v>529</v>
      </c>
      <c r="Q463" s="135" t="s">
        <v>547</v>
      </c>
      <c r="R463" s="132">
        <f>IF(COUNTA($A$1:A463)&gt;COUNTA($A$1:A460),COUNTA($A$2:A463),"")</f>
        <v>200</v>
      </c>
    </row>
    <row r="464" ht="14.25" customHeight="1">
      <c r="B464" s="137" t="s">
        <v>3698</v>
      </c>
      <c r="R464" s="132"/>
    </row>
    <row r="465" ht="14.25" customHeight="1">
      <c r="A465" s="127" t="s">
        <v>3700</v>
      </c>
      <c r="B465" s="128" t="s">
        <v>582</v>
      </c>
      <c r="C465" s="129" t="s">
        <v>1944</v>
      </c>
      <c r="D465" s="128" t="s">
        <v>3701</v>
      </c>
      <c r="G465" s="129" t="s">
        <v>1821</v>
      </c>
      <c r="I465" s="128" t="s">
        <v>1821</v>
      </c>
      <c r="J465" s="129">
        <v>7.0</v>
      </c>
      <c r="K465" s="128" t="s">
        <v>1821</v>
      </c>
      <c r="L465" s="129" t="s">
        <v>529</v>
      </c>
      <c r="M465" s="128">
        <v>0.0</v>
      </c>
      <c r="N465" s="131" t="s">
        <v>1821</v>
      </c>
      <c r="O465" s="128" t="s">
        <v>457</v>
      </c>
      <c r="P465" s="129" t="s">
        <v>547</v>
      </c>
      <c r="Q465" s="128" t="s">
        <v>529</v>
      </c>
      <c r="R465" s="132">
        <f>IF(COUNTA($A$1:A465)&gt;COUNTA($A$1:A462),COUNTA($A$2:A465),"")</f>
        <v>201</v>
      </c>
    </row>
    <row r="466" ht="14.25" customHeight="1">
      <c r="B466" s="137" t="s">
        <v>3704</v>
      </c>
      <c r="R466" s="132" t="str">
        <f t="shared" ref="R466:R517" si="8">IF(COUNTA($A$1:A466)&gt;COUNTA($A$1:A465),COUNTA($A$2:A466),"")</f>
        <v/>
      </c>
    </row>
    <row r="467" ht="14.25" customHeight="1">
      <c r="A467" s="127" t="s">
        <v>3706</v>
      </c>
      <c r="B467" s="128" t="s">
        <v>591</v>
      </c>
      <c r="C467" s="129" t="s">
        <v>1892</v>
      </c>
      <c r="D467" s="128" t="s">
        <v>1811</v>
      </c>
      <c r="G467" s="129">
        <v>9.0</v>
      </c>
      <c r="I467" s="130">
        <v>0.95</v>
      </c>
      <c r="J467" s="129">
        <v>11.0</v>
      </c>
      <c r="K467" s="130" t="s">
        <v>1821</v>
      </c>
      <c r="L467" s="129" t="s">
        <v>547</v>
      </c>
      <c r="M467" s="128" t="s">
        <v>3259</v>
      </c>
      <c r="N467" s="131">
        <v>18.0</v>
      </c>
      <c r="O467" s="128" t="s">
        <v>2517</v>
      </c>
      <c r="P467" s="129" t="s">
        <v>529</v>
      </c>
      <c r="Q467" s="128" t="s">
        <v>529</v>
      </c>
      <c r="R467" s="132">
        <f t="shared" si="8"/>
        <v>202</v>
      </c>
    </row>
    <row r="468" ht="14.25" customHeight="1">
      <c r="B468" s="133" t="s">
        <v>3710</v>
      </c>
      <c r="R468" s="132" t="str">
        <f t="shared" si="8"/>
        <v/>
      </c>
    </row>
    <row r="469" ht="14.25" customHeight="1">
      <c r="B469" s="133" t="s">
        <v>3712</v>
      </c>
      <c r="R469" s="132" t="str">
        <f t="shared" si="8"/>
        <v/>
      </c>
    </row>
    <row r="470" ht="14.25" customHeight="1">
      <c r="A470" s="127" t="s">
        <v>3713</v>
      </c>
      <c r="B470" s="128" t="s">
        <v>585</v>
      </c>
      <c r="C470" s="129" t="s">
        <v>1892</v>
      </c>
      <c r="D470" s="128" t="s">
        <v>1811</v>
      </c>
      <c r="G470" s="131">
        <v>10.0</v>
      </c>
      <c r="I470" s="146">
        <v>0.95</v>
      </c>
      <c r="J470" s="131">
        <v>7.0</v>
      </c>
      <c r="K470" s="128" t="s">
        <v>1821</v>
      </c>
      <c r="L470" s="129" t="s">
        <v>547</v>
      </c>
      <c r="M470" s="128">
        <v>0.0</v>
      </c>
      <c r="N470" s="131">
        <v>17.0</v>
      </c>
      <c r="O470" s="128" t="s">
        <v>2201</v>
      </c>
      <c r="P470" s="129" t="s">
        <v>529</v>
      </c>
      <c r="Q470" s="128" t="s">
        <v>529</v>
      </c>
      <c r="R470" s="132">
        <f t="shared" si="8"/>
        <v>203</v>
      </c>
    </row>
    <row r="471" ht="14.25" customHeight="1">
      <c r="B471" s="148" t="s">
        <v>3718</v>
      </c>
      <c r="R471" s="132" t="str">
        <f t="shared" si="8"/>
        <v/>
      </c>
    </row>
    <row r="472" ht="14.25" customHeight="1">
      <c r="A472" s="127" t="s">
        <v>3719</v>
      </c>
      <c r="B472" s="128" t="s">
        <v>585</v>
      </c>
      <c r="C472" s="129" t="s">
        <v>1807</v>
      </c>
      <c r="D472" s="128" t="s">
        <v>1811</v>
      </c>
      <c r="G472" s="129" t="s">
        <v>3090</v>
      </c>
      <c r="I472" s="130">
        <v>0.7</v>
      </c>
      <c r="J472" s="129" t="s">
        <v>2132</v>
      </c>
      <c r="K472" s="130">
        <v>0.1</v>
      </c>
      <c r="L472" s="129" t="s">
        <v>529</v>
      </c>
      <c r="M472" s="128" t="s">
        <v>1822</v>
      </c>
      <c r="N472" s="131">
        <v>19.0</v>
      </c>
      <c r="O472" s="128" t="s">
        <v>1996</v>
      </c>
      <c r="P472" s="129" t="s">
        <v>529</v>
      </c>
      <c r="Q472" s="128" t="s">
        <v>529</v>
      </c>
      <c r="R472" s="132">
        <f t="shared" si="8"/>
        <v>204</v>
      </c>
    </row>
    <row r="473" ht="14.25" customHeight="1">
      <c r="B473" s="133" t="s">
        <v>3720</v>
      </c>
      <c r="R473" s="132" t="str">
        <f t="shared" si="8"/>
        <v/>
      </c>
    </row>
    <row r="474" ht="14.25" customHeight="1">
      <c r="A474" s="127" t="s">
        <v>3722</v>
      </c>
      <c r="B474" s="128" t="s">
        <v>613</v>
      </c>
      <c r="C474" s="129" t="s">
        <v>1944</v>
      </c>
      <c r="D474" s="128" t="s">
        <v>1</v>
      </c>
      <c r="G474" s="129" t="s">
        <v>1821</v>
      </c>
      <c r="I474" s="130" t="s">
        <v>1821</v>
      </c>
      <c r="J474" s="129" t="s">
        <v>3090</v>
      </c>
      <c r="K474" s="130" t="s">
        <v>1821</v>
      </c>
      <c r="L474" s="131" t="s">
        <v>529</v>
      </c>
      <c r="M474" s="128" t="s">
        <v>1822</v>
      </c>
      <c r="N474" s="131" t="s">
        <v>1821</v>
      </c>
      <c r="O474" s="128" t="s">
        <v>457</v>
      </c>
      <c r="P474" s="129" t="s">
        <v>547</v>
      </c>
      <c r="Q474" s="128" t="s">
        <v>529</v>
      </c>
      <c r="R474" s="132">
        <f t="shared" si="8"/>
        <v>205</v>
      </c>
    </row>
    <row r="475" ht="14.25" customHeight="1">
      <c r="B475" s="137" t="s">
        <v>3725</v>
      </c>
      <c r="R475" s="132" t="str">
        <f t="shared" si="8"/>
        <v/>
      </c>
    </row>
    <row r="476" ht="14.25" customHeight="1">
      <c r="A476" s="127" t="s">
        <v>3726</v>
      </c>
      <c r="B476" s="128" t="s">
        <v>585</v>
      </c>
      <c r="C476" s="129" t="s">
        <v>1892</v>
      </c>
      <c r="D476" s="128" t="s">
        <v>1811</v>
      </c>
      <c r="G476" s="129" t="s">
        <v>2786</v>
      </c>
      <c r="I476" s="130">
        <v>1.0</v>
      </c>
      <c r="J476" s="129" t="s">
        <v>2041</v>
      </c>
      <c r="K476" s="130" t="s">
        <v>1821</v>
      </c>
      <c r="L476" s="131" t="s">
        <v>547</v>
      </c>
      <c r="M476" s="128" t="s">
        <v>3727</v>
      </c>
      <c r="N476" s="131">
        <v>20.0</v>
      </c>
      <c r="O476" s="128" t="s">
        <v>457</v>
      </c>
      <c r="P476" s="129" t="s">
        <v>529</v>
      </c>
      <c r="Q476" s="128" t="s">
        <v>529</v>
      </c>
      <c r="R476" s="132">
        <f t="shared" si="8"/>
        <v>206</v>
      </c>
    </row>
    <row r="477" ht="14.25" customHeight="1">
      <c r="B477" s="133" t="s">
        <v>3729</v>
      </c>
      <c r="R477" s="132" t="str">
        <f t="shared" si="8"/>
        <v/>
      </c>
    </row>
    <row r="478" ht="14.25" customHeight="1">
      <c r="A478" s="127" t="s">
        <v>3730</v>
      </c>
      <c r="B478" s="128" t="s">
        <v>613</v>
      </c>
      <c r="C478" s="129" t="s">
        <v>1944</v>
      </c>
      <c r="D478" s="128" t="s">
        <v>1</v>
      </c>
      <c r="G478" s="129" t="s">
        <v>1821</v>
      </c>
      <c r="I478" s="130">
        <v>1.0</v>
      </c>
      <c r="J478" s="129" t="s">
        <v>2238</v>
      </c>
      <c r="K478" s="130" t="s">
        <v>1821</v>
      </c>
      <c r="L478" s="131" t="s">
        <v>529</v>
      </c>
      <c r="M478" s="135">
        <v>2.0</v>
      </c>
      <c r="N478" s="131" t="s">
        <v>1821</v>
      </c>
      <c r="O478" s="128" t="s">
        <v>457</v>
      </c>
      <c r="P478" s="129" t="s">
        <v>529</v>
      </c>
      <c r="Q478" s="128" t="s">
        <v>529</v>
      </c>
      <c r="R478" s="132">
        <f t="shared" si="8"/>
        <v>207</v>
      </c>
    </row>
    <row r="479" ht="14.25" customHeight="1">
      <c r="B479" s="137" t="s">
        <v>3732</v>
      </c>
      <c r="R479" s="132" t="str">
        <f t="shared" si="8"/>
        <v/>
      </c>
    </row>
    <row r="480" ht="14.25" customHeight="1">
      <c r="A480" s="127" t="s">
        <v>3734</v>
      </c>
      <c r="B480" s="128" t="s">
        <v>585</v>
      </c>
      <c r="C480" s="129" t="s">
        <v>1892</v>
      </c>
      <c r="D480" s="128" t="s">
        <v>1811</v>
      </c>
      <c r="G480" s="129" t="s">
        <v>1820</v>
      </c>
      <c r="I480" s="130">
        <v>1.0</v>
      </c>
      <c r="J480" s="129" t="s">
        <v>1971</v>
      </c>
      <c r="K480" s="130">
        <v>0.3</v>
      </c>
      <c r="L480" s="129" t="s">
        <v>547</v>
      </c>
      <c r="M480" s="128" t="s">
        <v>1822</v>
      </c>
      <c r="N480" s="131">
        <v>12.0</v>
      </c>
      <c r="O480" s="128" t="s">
        <v>1996</v>
      </c>
      <c r="P480" s="129" t="s">
        <v>529</v>
      </c>
      <c r="Q480" s="128" t="s">
        <v>529</v>
      </c>
      <c r="R480" s="132">
        <f t="shared" si="8"/>
        <v>208</v>
      </c>
    </row>
    <row r="481" ht="14.25" customHeight="1">
      <c r="B481" s="133" t="s">
        <v>3736</v>
      </c>
      <c r="R481" s="132" t="str">
        <f t="shared" si="8"/>
        <v/>
      </c>
    </row>
    <row r="482" ht="14.25" customHeight="1">
      <c r="A482" s="127" t="s">
        <v>3737</v>
      </c>
      <c r="B482" s="128" t="s">
        <v>613</v>
      </c>
      <c r="C482" s="129" t="s">
        <v>1944</v>
      </c>
      <c r="D482" s="128" t="s">
        <v>1811</v>
      </c>
      <c r="G482" s="129" t="s">
        <v>1821</v>
      </c>
      <c r="I482" s="130" t="s">
        <v>1821</v>
      </c>
      <c r="J482" s="129" t="s">
        <v>1820</v>
      </c>
      <c r="K482" s="130" t="s">
        <v>1821</v>
      </c>
      <c r="L482" s="129" t="s">
        <v>529</v>
      </c>
      <c r="M482" s="128" t="s">
        <v>1822</v>
      </c>
      <c r="N482" s="131" t="s">
        <v>1821</v>
      </c>
      <c r="O482" s="128" t="s">
        <v>457</v>
      </c>
      <c r="P482" s="129" t="s">
        <v>529</v>
      </c>
      <c r="Q482" s="128" t="s">
        <v>547</v>
      </c>
      <c r="R482" s="132">
        <f t="shared" si="8"/>
        <v>209</v>
      </c>
    </row>
    <row r="483" ht="14.25" customHeight="1">
      <c r="B483" s="137" t="s">
        <v>3739</v>
      </c>
      <c r="R483" s="132" t="str">
        <f t="shared" si="8"/>
        <v/>
      </c>
    </row>
    <row r="484" ht="14.25" customHeight="1">
      <c r="A484" s="127" t="s">
        <v>3741</v>
      </c>
      <c r="B484" s="128" t="s">
        <v>601</v>
      </c>
      <c r="C484" s="129" t="s">
        <v>1944</v>
      </c>
      <c r="D484" s="128" t="s">
        <v>1811</v>
      </c>
      <c r="G484" s="129" t="s">
        <v>1821</v>
      </c>
      <c r="I484" s="146">
        <v>1.0</v>
      </c>
      <c r="J484" s="129">
        <v>8.0</v>
      </c>
      <c r="K484" s="128" t="s">
        <v>1821</v>
      </c>
      <c r="L484" s="129" t="s">
        <v>529</v>
      </c>
      <c r="M484" s="128">
        <v>0.0</v>
      </c>
      <c r="N484" s="131" t="s">
        <v>1821</v>
      </c>
      <c r="O484" s="128" t="s">
        <v>2201</v>
      </c>
      <c r="P484" s="129" t="s">
        <v>529</v>
      </c>
      <c r="Q484" s="128" t="s">
        <v>547</v>
      </c>
      <c r="R484" s="132">
        <f t="shared" si="8"/>
        <v>210</v>
      </c>
    </row>
    <row r="485" ht="14.25" customHeight="1">
      <c r="B485" s="142" t="s">
        <v>3743</v>
      </c>
      <c r="R485" s="132" t="str">
        <f t="shared" si="8"/>
        <v/>
      </c>
    </row>
    <row r="486" ht="14.25" customHeight="1">
      <c r="A486" s="127" t="s">
        <v>3744</v>
      </c>
      <c r="B486" s="128" t="s">
        <v>566</v>
      </c>
      <c r="C486" s="129" t="s">
        <v>1892</v>
      </c>
      <c r="D486" s="128" t="s">
        <v>1811</v>
      </c>
      <c r="G486" s="129" t="s">
        <v>2041</v>
      </c>
      <c r="I486" s="130">
        <v>1.0</v>
      </c>
      <c r="J486" s="129" t="s">
        <v>1949</v>
      </c>
      <c r="K486" s="130" t="s">
        <v>1821</v>
      </c>
      <c r="L486" s="129" t="s">
        <v>547</v>
      </c>
      <c r="M486" s="128" t="s">
        <v>1822</v>
      </c>
      <c r="N486" s="131">
        <v>18.0</v>
      </c>
      <c r="O486" s="128" t="s">
        <v>2201</v>
      </c>
      <c r="P486" s="129" t="s">
        <v>529</v>
      </c>
      <c r="Q486" s="128" t="s">
        <v>529</v>
      </c>
      <c r="R486" s="132">
        <f t="shared" si="8"/>
        <v>211</v>
      </c>
    </row>
    <row r="487" ht="14.25" customHeight="1">
      <c r="B487" s="133" t="s">
        <v>3746</v>
      </c>
      <c r="R487" s="132" t="str">
        <f t="shared" si="8"/>
        <v/>
      </c>
    </row>
    <row r="488" ht="14.25" customHeight="1">
      <c r="A488" s="127" t="s">
        <v>3749</v>
      </c>
      <c r="B488" s="128" t="s">
        <v>610</v>
      </c>
      <c r="C488" s="129" t="s">
        <v>1807</v>
      </c>
      <c r="D488" s="128" t="s">
        <v>1811</v>
      </c>
      <c r="G488" s="129">
        <v>7.0</v>
      </c>
      <c r="I488" s="146">
        <v>1.0</v>
      </c>
      <c r="J488" s="129">
        <v>5.0</v>
      </c>
      <c r="K488" s="146">
        <v>0.1</v>
      </c>
      <c r="L488" s="129" t="s">
        <v>529</v>
      </c>
      <c r="M488" s="128">
        <v>0.0</v>
      </c>
      <c r="N488" s="131">
        <v>14.0</v>
      </c>
      <c r="O488" s="128" t="s">
        <v>2201</v>
      </c>
      <c r="P488" s="129" t="s">
        <v>529</v>
      </c>
      <c r="Q488" s="128" t="s">
        <v>529</v>
      </c>
      <c r="R488" s="132">
        <f t="shared" si="8"/>
        <v>212</v>
      </c>
    </row>
    <row r="489" ht="14.25" customHeight="1">
      <c r="B489" s="148" t="s">
        <v>3752</v>
      </c>
      <c r="R489" s="132" t="str">
        <f t="shared" si="8"/>
        <v/>
      </c>
    </row>
    <row r="490" ht="14.25" customHeight="1">
      <c r="A490" s="127" t="s">
        <v>3753</v>
      </c>
      <c r="B490" s="128" t="s">
        <v>610</v>
      </c>
      <c r="C490" s="129" t="s">
        <v>1892</v>
      </c>
      <c r="D490" s="128" t="s">
        <v>1811</v>
      </c>
      <c r="G490" s="129" t="s">
        <v>3288</v>
      </c>
      <c r="I490" s="130">
        <v>0.9</v>
      </c>
      <c r="J490" s="129" t="s">
        <v>2238</v>
      </c>
      <c r="K490" s="130">
        <v>0.3</v>
      </c>
      <c r="L490" s="129" t="s">
        <v>529</v>
      </c>
      <c r="M490" s="128" t="s">
        <v>3756</v>
      </c>
      <c r="N490" s="131">
        <v>20.0</v>
      </c>
      <c r="O490" s="128" t="s">
        <v>2201</v>
      </c>
      <c r="P490" s="129" t="s">
        <v>529</v>
      </c>
      <c r="Q490" s="128" t="s">
        <v>529</v>
      </c>
      <c r="R490" s="132">
        <f t="shared" si="8"/>
        <v>213</v>
      </c>
    </row>
    <row r="491" ht="14.25" customHeight="1">
      <c r="B491" s="133" t="s">
        <v>3757</v>
      </c>
      <c r="R491" s="132" t="str">
        <f t="shared" si="8"/>
        <v/>
      </c>
    </row>
    <row r="492" ht="14.25" customHeight="1">
      <c r="A492" s="127" t="s">
        <v>3758</v>
      </c>
      <c r="B492" s="128" t="s">
        <v>601</v>
      </c>
      <c r="C492" s="129" t="s">
        <v>1807</v>
      </c>
      <c r="D492" s="128" t="s">
        <v>1811</v>
      </c>
      <c r="G492" s="129" t="s">
        <v>2786</v>
      </c>
      <c r="I492" s="130">
        <v>0.9</v>
      </c>
      <c r="J492" s="129" t="s">
        <v>2041</v>
      </c>
      <c r="K492" s="130" t="s">
        <v>1821</v>
      </c>
      <c r="L492" s="129" t="s">
        <v>529</v>
      </c>
      <c r="M492" s="128" t="s">
        <v>1822</v>
      </c>
      <c r="N492" s="131">
        <v>20.0</v>
      </c>
      <c r="O492" s="128" t="s">
        <v>2201</v>
      </c>
      <c r="P492" s="129" t="s">
        <v>529</v>
      </c>
      <c r="Q492" s="128" t="s">
        <v>529</v>
      </c>
      <c r="R492" s="132">
        <f t="shared" si="8"/>
        <v>214</v>
      </c>
    </row>
    <row r="493" ht="14.25" customHeight="1">
      <c r="B493" s="133" t="s">
        <v>3760</v>
      </c>
      <c r="R493" s="132" t="str">
        <f t="shared" si="8"/>
        <v/>
      </c>
    </row>
    <row r="494" ht="14.25" customHeight="1">
      <c r="A494" s="127" t="s">
        <v>3763</v>
      </c>
      <c r="B494" s="128" t="s">
        <v>610</v>
      </c>
      <c r="C494" s="129" t="s">
        <v>1807</v>
      </c>
      <c r="D494" s="128" t="s">
        <v>1811</v>
      </c>
      <c r="G494" s="129">
        <v>6.0</v>
      </c>
      <c r="I494" s="130">
        <v>0.9</v>
      </c>
      <c r="J494" s="129">
        <v>6.0</v>
      </c>
      <c r="K494" s="130" t="s">
        <v>1821</v>
      </c>
      <c r="L494" s="129" t="s">
        <v>529</v>
      </c>
      <c r="M494" s="128" t="s">
        <v>1822</v>
      </c>
      <c r="N494" s="131">
        <v>12.0</v>
      </c>
      <c r="O494" s="128" t="s">
        <v>2201</v>
      </c>
      <c r="P494" s="129" t="s">
        <v>529</v>
      </c>
      <c r="Q494" s="128" t="s">
        <v>529</v>
      </c>
      <c r="R494" s="132">
        <f t="shared" si="8"/>
        <v>215</v>
      </c>
    </row>
    <row r="495" ht="14.25" customHeight="1">
      <c r="B495" s="133" t="s">
        <v>3765</v>
      </c>
      <c r="R495" s="132" t="str">
        <f t="shared" si="8"/>
        <v/>
      </c>
    </row>
    <row r="496" ht="14.25" customHeight="1">
      <c r="A496" s="127" t="s">
        <v>3766</v>
      </c>
      <c r="B496" s="128" t="s">
        <v>613</v>
      </c>
      <c r="C496" s="129" t="s">
        <v>1892</v>
      </c>
      <c r="D496" s="128" t="s">
        <v>1811</v>
      </c>
      <c r="G496" s="129" t="s">
        <v>2132</v>
      </c>
      <c r="I496" s="130">
        <v>1.0</v>
      </c>
      <c r="J496" s="129" t="s">
        <v>1949</v>
      </c>
      <c r="K496" s="130" t="s">
        <v>1821</v>
      </c>
      <c r="L496" s="129" t="s">
        <v>547</v>
      </c>
      <c r="M496" s="128" t="s">
        <v>1822</v>
      </c>
      <c r="N496" s="131">
        <v>16.0</v>
      </c>
      <c r="O496" s="128" t="s">
        <v>457</v>
      </c>
      <c r="P496" s="129" t="s">
        <v>529</v>
      </c>
      <c r="Q496" s="128" t="s">
        <v>529</v>
      </c>
      <c r="R496" s="132">
        <f t="shared" si="8"/>
        <v>216</v>
      </c>
    </row>
    <row r="497" ht="14.25" customHeight="1">
      <c r="B497" s="133" t="s">
        <v>3768</v>
      </c>
      <c r="R497" s="132" t="str">
        <f t="shared" si="8"/>
        <v/>
      </c>
    </row>
    <row r="498" ht="14.25" customHeight="1">
      <c r="A498" s="127" t="s">
        <v>3769</v>
      </c>
      <c r="B498" s="128" t="s">
        <v>613</v>
      </c>
      <c r="C498" s="129" t="s">
        <v>1892</v>
      </c>
      <c r="D498" s="128" t="s">
        <v>1811</v>
      </c>
      <c r="G498" s="129" t="s">
        <v>2277</v>
      </c>
      <c r="I498" s="130">
        <v>0.85</v>
      </c>
      <c r="J498" s="129" t="s">
        <v>1813</v>
      </c>
      <c r="K498" s="130" t="s">
        <v>1821</v>
      </c>
      <c r="L498" s="129" t="s">
        <v>547</v>
      </c>
      <c r="M498" s="128" t="s">
        <v>1822</v>
      </c>
      <c r="N498" s="131">
        <v>10.0</v>
      </c>
      <c r="O498" s="128" t="s">
        <v>2517</v>
      </c>
      <c r="P498" s="129" t="s">
        <v>529</v>
      </c>
      <c r="Q498" s="128" t="s">
        <v>529</v>
      </c>
      <c r="R498" s="132">
        <f t="shared" si="8"/>
        <v>217</v>
      </c>
    </row>
    <row r="499" ht="14.25" customHeight="1">
      <c r="B499" s="133" t="s">
        <v>3771</v>
      </c>
      <c r="R499" s="132" t="str">
        <f t="shared" si="8"/>
        <v/>
      </c>
    </row>
    <row r="500" ht="14.25" customHeight="1">
      <c r="A500" s="127" t="s">
        <v>3773</v>
      </c>
      <c r="B500" s="128" t="s">
        <v>548</v>
      </c>
      <c r="C500" s="129" t="s">
        <v>1892</v>
      </c>
      <c r="D500" s="128" t="s">
        <v>1811</v>
      </c>
      <c r="G500" s="129" t="s">
        <v>2489</v>
      </c>
      <c r="I500" s="130">
        <v>0.95</v>
      </c>
      <c r="J500" s="129" t="s">
        <v>2489</v>
      </c>
      <c r="K500" s="130" t="s">
        <v>1821</v>
      </c>
      <c r="L500" s="129" t="s">
        <v>547</v>
      </c>
      <c r="M500" s="128" t="s">
        <v>1822</v>
      </c>
      <c r="N500" s="131">
        <v>10.0</v>
      </c>
      <c r="O500" s="128" t="s">
        <v>1826</v>
      </c>
      <c r="P500" s="129" t="s">
        <v>529</v>
      </c>
      <c r="Q500" s="128" t="s">
        <v>529</v>
      </c>
      <c r="R500" s="132">
        <f t="shared" si="8"/>
        <v>218</v>
      </c>
    </row>
    <row r="501" ht="14.25" customHeight="1">
      <c r="B501" s="133" t="s">
        <v>3775</v>
      </c>
      <c r="R501" s="132" t="str">
        <f t="shared" si="8"/>
        <v/>
      </c>
    </row>
    <row r="502" ht="14.25" customHeight="1">
      <c r="B502" s="149" t="s">
        <v>3776</v>
      </c>
      <c r="R502" s="132" t="str">
        <f t="shared" si="8"/>
        <v/>
      </c>
    </row>
    <row r="503" ht="14.25" customHeight="1">
      <c r="B503" s="149" t="s">
        <v>3778</v>
      </c>
      <c r="R503" s="132" t="str">
        <f t="shared" si="8"/>
        <v/>
      </c>
    </row>
    <row r="504" ht="14.25" customHeight="1">
      <c r="A504" s="127" t="s">
        <v>3779</v>
      </c>
      <c r="B504" s="128" t="s">
        <v>613</v>
      </c>
      <c r="C504" s="129" t="s">
        <v>1892</v>
      </c>
      <c r="D504" s="128" t="s">
        <v>1811</v>
      </c>
      <c r="G504" s="129" t="s">
        <v>2277</v>
      </c>
      <c r="I504" s="130">
        <v>0.8</v>
      </c>
      <c r="J504" s="129" t="s">
        <v>1813</v>
      </c>
      <c r="K504" s="130" t="s">
        <v>1821</v>
      </c>
      <c r="L504" s="129" t="s">
        <v>547</v>
      </c>
      <c r="M504" s="128" t="s">
        <v>1822</v>
      </c>
      <c r="N504" s="131">
        <v>10.0</v>
      </c>
      <c r="O504" s="128" t="s">
        <v>2517</v>
      </c>
      <c r="P504" s="129" t="s">
        <v>529</v>
      </c>
      <c r="Q504" s="128" t="s">
        <v>529</v>
      </c>
      <c r="R504" s="132">
        <f t="shared" si="8"/>
        <v>219</v>
      </c>
    </row>
    <row r="505" ht="14.25" customHeight="1">
      <c r="B505" s="133" t="s">
        <v>3781</v>
      </c>
      <c r="R505" s="132" t="str">
        <f t="shared" si="8"/>
        <v/>
      </c>
    </row>
    <row r="506" ht="14.25" customHeight="1">
      <c r="A506" s="127" t="s">
        <v>3782</v>
      </c>
      <c r="B506" s="128" t="s">
        <v>580</v>
      </c>
      <c r="C506" s="129" t="s">
        <v>1892</v>
      </c>
      <c r="D506" s="128" t="s">
        <v>1811</v>
      </c>
      <c r="G506" s="129" t="s">
        <v>2041</v>
      </c>
      <c r="I506" s="130">
        <v>1.0</v>
      </c>
      <c r="J506" s="129" t="s">
        <v>1949</v>
      </c>
      <c r="K506" s="130" t="s">
        <v>1821</v>
      </c>
      <c r="L506" s="129" t="s">
        <v>529</v>
      </c>
      <c r="M506" s="128" t="s">
        <v>1822</v>
      </c>
      <c r="N506" s="131">
        <v>18.0</v>
      </c>
      <c r="O506" s="128" t="s">
        <v>2201</v>
      </c>
      <c r="P506" s="129" t="s">
        <v>529</v>
      </c>
      <c r="Q506" s="128" t="s">
        <v>529</v>
      </c>
      <c r="R506" s="132">
        <f t="shared" si="8"/>
        <v>220</v>
      </c>
    </row>
    <row r="507" ht="14.25" customHeight="1">
      <c r="B507" s="133" t="s">
        <v>3785</v>
      </c>
      <c r="R507" s="132" t="str">
        <f t="shared" si="8"/>
        <v/>
      </c>
    </row>
    <row r="508" ht="14.25" customHeight="1">
      <c r="A508" s="127" t="s">
        <v>3786</v>
      </c>
      <c r="B508" s="128" t="s">
        <v>535</v>
      </c>
      <c r="C508" s="129" t="s">
        <v>1807</v>
      </c>
      <c r="D508" s="128" t="s">
        <v>1811</v>
      </c>
      <c r="G508" s="129" t="s">
        <v>2041</v>
      </c>
      <c r="I508" s="130">
        <v>1.0</v>
      </c>
      <c r="J508" s="129" t="s">
        <v>1949</v>
      </c>
      <c r="K508" s="130" t="s">
        <v>1821</v>
      </c>
      <c r="L508" s="129" t="s">
        <v>529</v>
      </c>
      <c r="M508" s="128" t="s">
        <v>1822</v>
      </c>
      <c r="N508" s="131">
        <v>18.0</v>
      </c>
      <c r="O508" s="128" t="s">
        <v>2201</v>
      </c>
      <c r="P508" s="129" t="s">
        <v>529</v>
      </c>
      <c r="Q508" s="128" t="s">
        <v>529</v>
      </c>
      <c r="R508" s="132">
        <f t="shared" si="8"/>
        <v>221</v>
      </c>
    </row>
    <row r="509" ht="14.25" customHeight="1">
      <c r="B509" s="133" t="s">
        <v>3788</v>
      </c>
      <c r="R509" s="132" t="str">
        <f t="shared" si="8"/>
        <v/>
      </c>
    </row>
    <row r="510" ht="14.25" customHeight="1">
      <c r="A510" s="127" t="s">
        <v>3789</v>
      </c>
      <c r="B510" s="128" t="s">
        <v>620</v>
      </c>
      <c r="C510" s="129" t="s">
        <v>1807</v>
      </c>
      <c r="D510" s="128" t="s">
        <v>1811</v>
      </c>
      <c r="G510" s="129">
        <v>12.0</v>
      </c>
      <c r="I510" s="130">
        <v>1.0</v>
      </c>
      <c r="J510" s="129">
        <v>8.0</v>
      </c>
      <c r="K510" s="130" t="s">
        <v>1821</v>
      </c>
      <c r="L510" s="129" t="s">
        <v>529</v>
      </c>
      <c r="M510" s="128" t="s">
        <v>1822</v>
      </c>
      <c r="N510" s="131">
        <v>19.0</v>
      </c>
      <c r="O510" s="128" t="s">
        <v>457</v>
      </c>
      <c r="P510" s="129" t="s">
        <v>529</v>
      </c>
      <c r="Q510" s="128" t="s">
        <v>529</v>
      </c>
      <c r="R510" s="132">
        <f t="shared" si="8"/>
        <v>222</v>
      </c>
    </row>
    <row r="511" ht="14.25" customHeight="1">
      <c r="B511" s="133" t="s">
        <v>3792</v>
      </c>
      <c r="R511" s="132" t="str">
        <f t="shared" si="8"/>
        <v/>
      </c>
    </row>
    <row r="512" ht="14.25" customHeight="1">
      <c r="A512" s="127" t="s">
        <v>3794</v>
      </c>
      <c r="B512" s="128" t="s">
        <v>616</v>
      </c>
      <c r="C512" s="129" t="s">
        <v>1944</v>
      </c>
      <c r="D512" s="128" t="s">
        <v>1811</v>
      </c>
      <c r="G512" s="129" t="s">
        <v>1821</v>
      </c>
      <c r="I512" s="130">
        <v>1.0</v>
      </c>
      <c r="J512" s="129" t="s">
        <v>1820</v>
      </c>
      <c r="K512" s="130" t="s">
        <v>1821</v>
      </c>
      <c r="L512" s="129" t="s">
        <v>529</v>
      </c>
      <c r="M512" s="128" t="s">
        <v>1822</v>
      </c>
      <c r="N512" s="131" t="s">
        <v>1821</v>
      </c>
      <c r="O512" s="128" t="s">
        <v>457</v>
      </c>
      <c r="P512" s="129" t="s">
        <v>529</v>
      </c>
      <c r="Q512" s="128" t="s">
        <v>547</v>
      </c>
      <c r="R512" s="132">
        <f t="shared" si="8"/>
        <v>223</v>
      </c>
    </row>
    <row r="513" ht="14.25" customHeight="1">
      <c r="B513" s="137" t="s">
        <v>3797</v>
      </c>
      <c r="R513" s="132" t="str">
        <f t="shared" si="8"/>
        <v/>
      </c>
    </row>
    <row r="514" ht="14.25" customHeight="1">
      <c r="A514" s="127" t="s">
        <v>3798</v>
      </c>
      <c r="B514" s="128" t="s">
        <v>626</v>
      </c>
      <c r="C514" s="129" t="s">
        <v>1892</v>
      </c>
      <c r="D514" s="128" t="s">
        <v>1811</v>
      </c>
      <c r="G514" s="129" t="s">
        <v>2856</v>
      </c>
      <c r="I514" s="130">
        <v>0.85</v>
      </c>
      <c r="J514" s="129" t="s">
        <v>2132</v>
      </c>
      <c r="K514" s="130" t="s">
        <v>1821</v>
      </c>
      <c r="L514" s="129" t="s">
        <v>547</v>
      </c>
      <c r="M514" s="128" t="s">
        <v>1822</v>
      </c>
      <c r="N514" s="131">
        <v>18.0</v>
      </c>
      <c r="O514" s="128" t="s">
        <v>457</v>
      </c>
      <c r="P514" s="129" t="s">
        <v>529</v>
      </c>
      <c r="Q514" s="128" t="s">
        <v>529</v>
      </c>
      <c r="R514" s="132">
        <f t="shared" si="8"/>
        <v>224</v>
      </c>
    </row>
    <row r="515" ht="14.25" customHeight="1">
      <c r="B515" s="133" t="s">
        <v>3802</v>
      </c>
      <c r="R515" s="132" t="str">
        <f t="shared" si="8"/>
        <v/>
      </c>
    </row>
    <row r="516" ht="14.25" customHeight="1">
      <c r="A516" s="134" t="s">
        <v>3803</v>
      </c>
      <c r="B516" s="128" t="s">
        <v>626</v>
      </c>
      <c r="C516" s="131" t="s">
        <v>1944</v>
      </c>
      <c r="D516" s="135" t="s">
        <v>2291</v>
      </c>
      <c r="G516" s="131" t="s">
        <v>1821</v>
      </c>
      <c r="I516" s="135" t="s">
        <v>1821</v>
      </c>
      <c r="J516" s="131">
        <v>7.0</v>
      </c>
      <c r="K516" s="130" t="s">
        <v>1821</v>
      </c>
      <c r="L516" s="131" t="s">
        <v>529</v>
      </c>
      <c r="M516" s="128" t="s">
        <v>1822</v>
      </c>
      <c r="N516" s="131" t="s">
        <v>1821</v>
      </c>
      <c r="O516" s="128" t="s">
        <v>457</v>
      </c>
      <c r="P516" s="129" t="s">
        <v>529</v>
      </c>
      <c r="Q516" s="128" t="s">
        <v>529</v>
      </c>
      <c r="R516" s="132">
        <f t="shared" si="8"/>
        <v>225</v>
      </c>
    </row>
    <row r="517" ht="14.25" customHeight="1">
      <c r="B517" s="137" t="s">
        <v>3807</v>
      </c>
      <c r="R517" s="132" t="str">
        <f t="shared" si="8"/>
        <v/>
      </c>
    </row>
    <row r="518" ht="14.25" customHeight="1">
      <c r="A518" s="127" t="s">
        <v>3808</v>
      </c>
      <c r="B518" s="128" t="s">
        <v>582</v>
      </c>
      <c r="C518" s="129" t="s">
        <v>1944</v>
      </c>
      <c r="D518" s="128" t="s">
        <v>1</v>
      </c>
      <c r="G518" s="129" t="s">
        <v>1821</v>
      </c>
      <c r="I518" s="128" t="s">
        <v>1821</v>
      </c>
      <c r="J518" s="129">
        <v>11.0</v>
      </c>
      <c r="K518" s="128" t="s">
        <v>1821</v>
      </c>
      <c r="L518" s="129" t="s">
        <v>529</v>
      </c>
      <c r="M518" s="190" t="s">
        <v>3809</v>
      </c>
      <c r="N518" s="191" t="s">
        <v>1821</v>
      </c>
      <c r="O518" s="128" t="s">
        <v>457</v>
      </c>
      <c r="P518" s="129" t="s">
        <v>547</v>
      </c>
      <c r="Q518" s="128" t="s">
        <v>529</v>
      </c>
      <c r="R518" s="132">
        <f>IF(COUNTA($A$1:A518)&gt;COUNTA($A$1:A515),COUNTA($A$2:A518),"")</f>
        <v>226</v>
      </c>
    </row>
    <row r="519" ht="14.25" customHeight="1">
      <c r="B519" s="142" t="s">
        <v>3818</v>
      </c>
      <c r="R519" s="132" t="str">
        <f t="shared" ref="R519:R561" si="9">IF(COUNTA($A$1:A519)&gt;COUNTA($A$1:A518),COUNTA($A$2:A519),"")</f>
        <v/>
      </c>
    </row>
    <row r="520" ht="14.25" customHeight="1">
      <c r="A520" s="127" t="s">
        <v>3821</v>
      </c>
      <c r="B520" s="128" t="s">
        <v>601</v>
      </c>
      <c r="C520" s="129" t="s">
        <v>1807</v>
      </c>
      <c r="D520" s="128" t="s">
        <v>1811</v>
      </c>
      <c r="G520" s="129" t="s">
        <v>2132</v>
      </c>
      <c r="I520" s="130">
        <v>1.0</v>
      </c>
      <c r="J520" s="129" t="s">
        <v>3090</v>
      </c>
      <c r="K520" s="130" t="s">
        <v>1821</v>
      </c>
      <c r="L520" s="129" t="s">
        <v>529</v>
      </c>
      <c r="M520" s="128" t="s">
        <v>1822</v>
      </c>
      <c r="N520" s="131">
        <v>14.0</v>
      </c>
      <c r="O520" s="128" t="s">
        <v>2201</v>
      </c>
      <c r="P520" s="129" t="s">
        <v>529</v>
      </c>
      <c r="Q520" s="128" t="s">
        <v>529</v>
      </c>
      <c r="R520" s="132">
        <f t="shared" si="9"/>
        <v>227</v>
      </c>
    </row>
    <row r="521" ht="14.25" customHeight="1">
      <c r="B521" s="133" t="s">
        <v>3827</v>
      </c>
      <c r="R521" s="132" t="str">
        <f t="shared" si="9"/>
        <v/>
      </c>
    </row>
    <row r="522" ht="14.25" customHeight="1">
      <c r="A522" s="127" t="s">
        <v>3828</v>
      </c>
      <c r="B522" s="128" t="s">
        <v>613</v>
      </c>
      <c r="C522" s="129" t="s">
        <v>1892</v>
      </c>
      <c r="D522" s="128" t="s">
        <v>1811</v>
      </c>
      <c r="G522" s="129" t="s">
        <v>2489</v>
      </c>
      <c r="I522" s="130">
        <v>0.9</v>
      </c>
      <c r="J522" s="129" t="s">
        <v>2489</v>
      </c>
      <c r="K522" s="130" t="s">
        <v>1821</v>
      </c>
      <c r="L522" s="129" t="s">
        <v>547</v>
      </c>
      <c r="M522" s="128" t="s">
        <v>1822</v>
      </c>
      <c r="N522" s="131">
        <v>20.0</v>
      </c>
      <c r="O522" s="128" t="s">
        <v>457</v>
      </c>
      <c r="P522" s="129" t="s">
        <v>529</v>
      </c>
      <c r="Q522" s="128" t="s">
        <v>529</v>
      </c>
      <c r="R522" s="132">
        <f t="shared" si="9"/>
        <v>228</v>
      </c>
    </row>
    <row r="523" ht="14.25" customHeight="1">
      <c r="B523" s="133" t="s">
        <v>3830</v>
      </c>
      <c r="R523" s="132" t="str">
        <f t="shared" si="9"/>
        <v/>
      </c>
    </row>
    <row r="524" ht="14.25" customHeight="1">
      <c r="B524" s="149" t="s">
        <v>3832</v>
      </c>
      <c r="R524" s="132" t="str">
        <f t="shared" si="9"/>
        <v/>
      </c>
    </row>
    <row r="525" ht="14.25" customHeight="1">
      <c r="B525" s="149" t="s">
        <v>3833</v>
      </c>
      <c r="R525" s="132" t="str">
        <f t="shared" si="9"/>
        <v/>
      </c>
    </row>
    <row r="526" ht="14.25" customHeight="1">
      <c r="A526" s="127" t="s">
        <v>3834</v>
      </c>
      <c r="B526" s="128" t="s">
        <v>610</v>
      </c>
      <c r="C526" s="129" t="s">
        <v>1807</v>
      </c>
      <c r="D526" s="128" t="s">
        <v>1929</v>
      </c>
      <c r="G526" s="129" t="s">
        <v>1949</v>
      </c>
      <c r="I526" s="130">
        <v>0.95</v>
      </c>
      <c r="J526" s="129" t="s">
        <v>1971</v>
      </c>
      <c r="K526" s="130">
        <v>1.0</v>
      </c>
      <c r="L526" s="129" t="s">
        <v>529</v>
      </c>
      <c r="M526" s="128" t="s">
        <v>1822</v>
      </c>
      <c r="N526" s="131">
        <v>12.0</v>
      </c>
      <c r="O526" s="128" t="s">
        <v>2201</v>
      </c>
      <c r="P526" s="129" t="s">
        <v>529</v>
      </c>
      <c r="Q526" s="128" t="s">
        <v>529</v>
      </c>
      <c r="R526" s="132">
        <f t="shared" si="9"/>
        <v>229</v>
      </c>
    </row>
    <row r="527" ht="14.25" customHeight="1">
      <c r="B527" s="133" t="s">
        <v>3837</v>
      </c>
      <c r="R527" s="132" t="str">
        <f t="shared" si="9"/>
        <v/>
      </c>
    </row>
    <row r="528" ht="14.25" customHeight="1">
      <c r="A528" s="127" t="s">
        <v>3839</v>
      </c>
      <c r="B528" s="128" t="s">
        <v>613</v>
      </c>
      <c r="C528" s="129" t="s">
        <v>1944</v>
      </c>
      <c r="D528" s="128" t="s">
        <v>1811</v>
      </c>
      <c r="G528" s="129" t="s">
        <v>1821</v>
      </c>
      <c r="I528" s="130">
        <v>1.0</v>
      </c>
      <c r="J528" s="129" t="s">
        <v>1820</v>
      </c>
      <c r="K528" s="130" t="s">
        <v>1821</v>
      </c>
      <c r="L528" s="129" t="s">
        <v>529</v>
      </c>
      <c r="M528" s="128" t="s">
        <v>1822</v>
      </c>
      <c r="N528" s="131" t="s">
        <v>1821</v>
      </c>
      <c r="O528" s="128" t="s">
        <v>457</v>
      </c>
      <c r="P528" s="129" t="s">
        <v>529</v>
      </c>
      <c r="Q528" s="128" t="s">
        <v>547</v>
      </c>
      <c r="R528" s="132">
        <f t="shared" si="9"/>
        <v>230</v>
      </c>
    </row>
    <row r="529" ht="14.25" customHeight="1">
      <c r="B529" s="137" t="s">
        <v>3842</v>
      </c>
      <c r="R529" s="132" t="str">
        <f t="shared" si="9"/>
        <v/>
      </c>
    </row>
    <row r="530" ht="14.25" customHeight="1">
      <c r="A530" s="127" t="s">
        <v>3843</v>
      </c>
      <c r="B530" s="128" t="s">
        <v>601</v>
      </c>
      <c r="C530" s="129" t="s">
        <v>1807</v>
      </c>
      <c r="D530" s="128" t="s">
        <v>1811</v>
      </c>
      <c r="G530" s="129" t="s">
        <v>3421</v>
      </c>
      <c r="I530" s="130">
        <v>1.0</v>
      </c>
      <c r="J530" s="131" t="s">
        <v>3846</v>
      </c>
      <c r="K530" s="130" t="s">
        <v>1821</v>
      </c>
      <c r="L530" s="129" t="s">
        <v>547</v>
      </c>
      <c r="M530" s="128" t="s">
        <v>1822</v>
      </c>
      <c r="N530" s="131">
        <v>16.0</v>
      </c>
      <c r="O530" s="128" t="s">
        <v>2201</v>
      </c>
      <c r="P530" s="129" t="s">
        <v>529</v>
      </c>
      <c r="Q530" s="128" t="s">
        <v>529</v>
      </c>
      <c r="R530" s="132">
        <f t="shared" si="9"/>
        <v>231</v>
      </c>
    </row>
    <row r="531" ht="14.25" customHeight="1">
      <c r="B531" s="133" t="s">
        <v>3847</v>
      </c>
      <c r="R531" s="132" t="str">
        <f t="shared" si="9"/>
        <v/>
      </c>
    </row>
    <row r="532" ht="14.25" customHeight="1">
      <c r="B532" s="186" t="s">
        <v>3848</v>
      </c>
      <c r="D532" s="163">
        <v>1.0</v>
      </c>
      <c r="E532" s="164">
        <v>2.0</v>
      </c>
      <c r="F532" s="163">
        <v>3.0</v>
      </c>
      <c r="G532" s="164">
        <v>4.0</v>
      </c>
      <c r="H532" s="163">
        <v>5.0</v>
      </c>
      <c r="I532" s="164">
        <v>6.0</v>
      </c>
      <c r="J532" s="163">
        <v>7.0</v>
      </c>
      <c r="K532" s="164">
        <v>8.0</v>
      </c>
      <c r="L532" s="163">
        <v>9.0</v>
      </c>
      <c r="M532" s="164">
        <v>10.0</v>
      </c>
      <c r="N532" s="163">
        <v>11.0</v>
      </c>
      <c r="O532" s="164">
        <v>12.0</v>
      </c>
      <c r="P532" s="163" t="s">
        <v>3851</v>
      </c>
      <c r="R532" s="132" t="str">
        <f t="shared" si="9"/>
        <v/>
      </c>
    </row>
    <row r="533" ht="14.25" customHeight="1">
      <c r="B533" s="186" t="s">
        <v>1762</v>
      </c>
      <c r="D533" s="170">
        <v>4.0</v>
      </c>
      <c r="E533" s="170">
        <v>5.0</v>
      </c>
      <c r="F533" s="170">
        <v>6.0</v>
      </c>
      <c r="G533" s="170">
        <v>8.0</v>
      </c>
      <c r="H533" s="170">
        <v>10.0</v>
      </c>
      <c r="I533" s="170">
        <v>12.0</v>
      </c>
      <c r="J533" s="170">
        <v>13.0</v>
      </c>
      <c r="K533" s="170">
        <v>14.0</v>
      </c>
      <c r="L533" s="170">
        <v>15.0</v>
      </c>
      <c r="M533" s="170">
        <v>16.0</v>
      </c>
      <c r="N533" s="171">
        <v>17.0</v>
      </c>
      <c r="O533" s="171">
        <v>18.0</v>
      </c>
      <c r="P533" s="171" t="s">
        <v>3853</v>
      </c>
      <c r="R533" s="132" t="str">
        <f t="shared" si="9"/>
        <v/>
      </c>
    </row>
    <row r="534" ht="14.25" customHeight="1">
      <c r="B534" s="186" t="s">
        <v>1770</v>
      </c>
      <c r="D534" s="170">
        <v>4.5</v>
      </c>
      <c r="E534" s="170">
        <v>5.0</v>
      </c>
      <c r="F534" s="170">
        <v>5.5</v>
      </c>
      <c r="G534" s="170">
        <v>6.0</v>
      </c>
      <c r="H534" s="170">
        <v>6.5</v>
      </c>
      <c r="I534" s="170">
        <v>7.0</v>
      </c>
      <c r="J534" s="170">
        <v>7.5</v>
      </c>
      <c r="K534" s="170">
        <v>8.0</v>
      </c>
      <c r="L534" s="170">
        <v>8.5</v>
      </c>
      <c r="M534" s="170">
        <v>9.0</v>
      </c>
      <c r="N534" s="171">
        <v>9.5</v>
      </c>
      <c r="O534" s="171">
        <v>10.0</v>
      </c>
      <c r="P534" s="171" t="s">
        <v>3846</v>
      </c>
      <c r="R534" s="132" t="str">
        <f t="shared" si="9"/>
        <v/>
      </c>
    </row>
    <row r="535" ht="14.25" customHeight="1">
      <c r="A535" s="127" t="s">
        <v>3855</v>
      </c>
      <c r="B535" s="128" t="s">
        <v>601</v>
      </c>
      <c r="C535" s="129" t="s">
        <v>1807</v>
      </c>
      <c r="D535" s="128" t="s">
        <v>1811</v>
      </c>
      <c r="G535" s="129" t="s">
        <v>3578</v>
      </c>
      <c r="I535" s="130">
        <v>1.0</v>
      </c>
      <c r="J535" s="129" t="s">
        <v>1820</v>
      </c>
      <c r="K535" s="130" t="s">
        <v>1821</v>
      </c>
      <c r="L535" s="129" t="s">
        <v>529</v>
      </c>
      <c r="M535" s="128" t="s">
        <v>1822</v>
      </c>
      <c r="N535" s="131">
        <v>16.0</v>
      </c>
      <c r="O535" s="128" t="s">
        <v>2201</v>
      </c>
      <c r="P535" s="129" t="s">
        <v>529</v>
      </c>
      <c r="Q535" s="128" t="s">
        <v>529</v>
      </c>
      <c r="R535" s="132">
        <f t="shared" si="9"/>
        <v>232</v>
      </c>
    </row>
    <row r="536" ht="14.25" customHeight="1">
      <c r="B536" s="133" t="s">
        <v>3859</v>
      </c>
      <c r="R536" s="132" t="str">
        <f t="shared" si="9"/>
        <v/>
      </c>
    </row>
    <row r="537" ht="14.25" customHeight="1">
      <c r="A537" s="127" t="s">
        <v>3860</v>
      </c>
      <c r="B537" s="128" t="s">
        <v>601</v>
      </c>
      <c r="C537" s="129" t="s">
        <v>1944</v>
      </c>
      <c r="D537" s="128" t="s">
        <v>1811</v>
      </c>
      <c r="G537" s="129" t="s">
        <v>1821</v>
      </c>
      <c r="I537" s="130">
        <v>0.55</v>
      </c>
      <c r="J537" s="129" t="s">
        <v>1971</v>
      </c>
      <c r="K537" s="130" t="s">
        <v>1821</v>
      </c>
      <c r="L537" s="129" t="s">
        <v>529</v>
      </c>
      <c r="M537" s="128" t="s">
        <v>1822</v>
      </c>
      <c r="N537" s="131" t="s">
        <v>1821</v>
      </c>
      <c r="O537" s="128" t="s">
        <v>457</v>
      </c>
      <c r="P537" s="129" t="s">
        <v>529</v>
      </c>
      <c r="Q537" s="128" t="s">
        <v>547</v>
      </c>
      <c r="R537" s="132">
        <f t="shared" si="9"/>
        <v>233</v>
      </c>
    </row>
    <row r="538" ht="14.25" customHeight="1">
      <c r="B538" s="137" t="s">
        <v>3863</v>
      </c>
      <c r="R538" s="132" t="str">
        <f t="shared" si="9"/>
        <v/>
      </c>
    </row>
    <row r="539" ht="14.25" customHeight="1">
      <c r="A539" s="127" t="s">
        <v>3864</v>
      </c>
      <c r="B539" s="128" t="s">
        <v>601</v>
      </c>
      <c r="C539" s="129" t="s">
        <v>1944</v>
      </c>
      <c r="D539" s="128" t="s">
        <v>3241</v>
      </c>
      <c r="G539" s="129" t="s">
        <v>1821</v>
      </c>
      <c r="I539" s="128" t="s">
        <v>1821</v>
      </c>
      <c r="J539" s="129">
        <v>10.0</v>
      </c>
      <c r="K539" s="128" t="s">
        <v>1821</v>
      </c>
      <c r="L539" s="129" t="s">
        <v>529</v>
      </c>
      <c r="M539" s="128">
        <v>0.0</v>
      </c>
      <c r="N539" s="131" t="s">
        <v>1821</v>
      </c>
      <c r="O539" s="128" t="s">
        <v>2201</v>
      </c>
      <c r="P539" s="129" t="s">
        <v>529</v>
      </c>
      <c r="Q539" s="128" t="s">
        <v>529</v>
      </c>
      <c r="R539" s="132">
        <f t="shared" si="9"/>
        <v>234</v>
      </c>
    </row>
    <row r="540" ht="14.25" customHeight="1">
      <c r="B540" s="142" t="s">
        <v>3867</v>
      </c>
      <c r="R540" s="132" t="str">
        <f t="shared" si="9"/>
        <v/>
      </c>
    </row>
    <row r="541" ht="14.25" customHeight="1">
      <c r="A541" s="127" t="s">
        <v>3868</v>
      </c>
      <c r="B541" s="128" t="s">
        <v>620</v>
      </c>
      <c r="C541" s="129" t="s">
        <v>1944</v>
      </c>
      <c r="D541" s="128" t="s">
        <v>3241</v>
      </c>
      <c r="G541" s="129" t="s">
        <v>1821</v>
      </c>
      <c r="I541" s="130" t="s">
        <v>1821</v>
      </c>
      <c r="J541" s="129" t="s">
        <v>2041</v>
      </c>
      <c r="K541" s="130" t="s">
        <v>1821</v>
      </c>
      <c r="L541" s="131" t="s">
        <v>529</v>
      </c>
      <c r="M541" s="128" t="s">
        <v>1822</v>
      </c>
      <c r="N541" s="131" t="s">
        <v>1821</v>
      </c>
      <c r="O541" s="128" t="s">
        <v>457</v>
      </c>
      <c r="P541" s="129" t="s">
        <v>529</v>
      </c>
      <c r="Q541" s="128" t="s">
        <v>529</v>
      </c>
      <c r="R541" s="132">
        <f t="shared" si="9"/>
        <v>235</v>
      </c>
    </row>
    <row r="542" ht="14.25" customHeight="1">
      <c r="B542" s="137" t="s">
        <v>3872</v>
      </c>
      <c r="R542" s="132" t="str">
        <f t="shared" si="9"/>
        <v/>
      </c>
    </row>
    <row r="543" ht="14.25" customHeight="1">
      <c r="A543" s="127" t="s">
        <v>3873</v>
      </c>
      <c r="B543" s="128" t="s">
        <v>613</v>
      </c>
      <c r="C543" s="129" t="s">
        <v>1944</v>
      </c>
      <c r="D543" s="128" t="s">
        <v>1929</v>
      </c>
      <c r="G543" s="129" t="s">
        <v>1821</v>
      </c>
      <c r="I543" s="130">
        <v>1.0</v>
      </c>
      <c r="J543" s="129" t="s">
        <v>1813</v>
      </c>
      <c r="K543" s="130" t="s">
        <v>1821</v>
      </c>
      <c r="L543" s="129" t="s">
        <v>529</v>
      </c>
      <c r="M543" s="128" t="s">
        <v>1822</v>
      </c>
      <c r="N543" s="131" t="s">
        <v>1821</v>
      </c>
      <c r="O543" s="128" t="s">
        <v>457</v>
      </c>
      <c r="P543" s="129" t="s">
        <v>529</v>
      </c>
      <c r="Q543" s="128" t="s">
        <v>547</v>
      </c>
      <c r="R543" s="132">
        <f t="shared" si="9"/>
        <v>236</v>
      </c>
    </row>
    <row r="544" ht="14.25" customHeight="1">
      <c r="B544" s="137" t="s">
        <v>3875</v>
      </c>
      <c r="R544" s="132" t="str">
        <f t="shared" si="9"/>
        <v/>
      </c>
    </row>
    <row r="545" ht="14.25" customHeight="1">
      <c r="A545" s="127" t="s">
        <v>3876</v>
      </c>
      <c r="B545" s="128" t="s">
        <v>613</v>
      </c>
      <c r="C545" s="129" t="s">
        <v>1944</v>
      </c>
      <c r="D545" s="128" t="s">
        <v>1</v>
      </c>
      <c r="G545" s="129" t="s">
        <v>1821</v>
      </c>
      <c r="I545" s="130" t="s">
        <v>1821</v>
      </c>
      <c r="J545" s="129" t="s">
        <v>1949</v>
      </c>
      <c r="K545" s="130" t="s">
        <v>1821</v>
      </c>
      <c r="L545" s="131" t="s">
        <v>529</v>
      </c>
      <c r="M545" s="128" t="s">
        <v>1822</v>
      </c>
      <c r="N545" s="131" t="s">
        <v>1821</v>
      </c>
      <c r="O545" s="128" t="s">
        <v>457</v>
      </c>
      <c r="P545" s="129" t="s">
        <v>547</v>
      </c>
      <c r="Q545" s="128" t="s">
        <v>529</v>
      </c>
      <c r="R545" s="132">
        <f t="shared" si="9"/>
        <v>237</v>
      </c>
    </row>
    <row r="546" ht="14.25" customHeight="1">
      <c r="B546" s="137" t="s">
        <v>3880</v>
      </c>
      <c r="R546" s="132" t="str">
        <f t="shared" si="9"/>
        <v/>
      </c>
    </row>
    <row r="547" ht="14.25" customHeight="1">
      <c r="A547" s="127" t="s">
        <v>3881</v>
      </c>
      <c r="B547" s="128" t="s">
        <v>598</v>
      </c>
      <c r="C547" s="129" t="s">
        <v>1944</v>
      </c>
      <c r="D547" s="128" t="s">
        <v>1</v>
      </c>
      <c r="G547" s="129" t="s">
        <v>1821</v>
      </c>
      <c r="I547" s="130" t="s">
        <v>1821</v>
      </c>
      <c r="J547" s="129" t="s">
        <v>2238</v>
      </c>
      <c r="K547" s="130" t="s">
        <v>1821</v>
      </c>
      <c r="L547" s="129" t="s">
        <v>529</v>
      </c>
      <c r="M547" s="128" t="s">
        <v>1822</v>
      </c>
      <c r="N547" s="131" t="s">
        <v>1821</v>
      </c>
      <c r="O547" s="128" t="s">
        <v>457</v>
      </c>
      <c r="P547" s="129" t="s">
        <v>529</v>
      </c>
      <c r="Q547" s="128" t="s">
        <v>529</v>
      </c>
      <c r="R547" s="132">
        <f t="shared" si="9"/>
        <v>238</v>
      </c>
    </row>
    <row r="548" ht="14.25" customHeight="1">
      <c r="B548" s="137" t="s">
        <v>3885</v>
      </c>
      <c r="R548" s="132" t="str">
        <f t="shared" si="9"/>
        <v/>
      </c>
    </row>
    <row r="549" ht="14.25" customHeight="1">
      <c r="A549" s="127" t="s">
        <v>3888</v>
      </c>
      <c r="B549" s="128" t="s">
        <v>620</v>
      </c>
      <c r="C549" s="129" t="s">
        <v>1944</v>
      </c>
      <c r="D549" s="128" t="s">
        <v>1811</v>
      </c>
      <c r="G549" s="129" t="s">
        <v>1821</v>
      </c>
      <c r="I549" s="130" t="s">
        <v>1821</v>
      </c>
      <c r="J549" s="129" t="s">
        <v>2489</v>
      </c>
      <c r="K549" s="130" t="s">
        <v>1821</v>
      </c>
      <c r="L549" s="129" t="s">
        <v>529</v>
      </c>
      <c r="M549" s="128" t="s">
        <v>1822</v>
      </c>
      <c r="N549" s="131" t="s">
        <v>1821</v>
      </c>
      <c r="O549" s="128" t="s">
        <v>457</v>
      </c>
      <c r="P549" s="129" t="s">
        <v>529</v>
      </c>
      <c r="Q549" s="128" t="s">
        <v>529</v>
      </c>
      <c r="R549" s="132">
        <f t="shared" si="9"/>
        <v>239</v>
      </c>
    </row>
    <row r="550" ht="14.25" customHeight="1">
      <c r="B550" s="137" t="s">
        <v>3892</v>
      </c>
      <c r="R550" s="132" t="str">
        <f t="shared" si="9"/>
        <v/>
      </c>
    </row>
    <row r="551" ht="14.25" customHeight="1">
      <c r="B551" s="149" t="s">
        <v>3893</v>
      </c>
      <c r="R551" s="132" t="str">
        <f t="shared" si="9"/>
        <v/>
      </c>
    </row>
    <row r="552" ht="14.25" customHeight="1">
      <c r="A552" s="127" t="s">
        <v>3895</v>
      </c>
      <c r="B552" s="128" t="s">
        <v>620</v>
      </c>
      <c r="C552" s="129" t="s">
        <v>1944</v>
      </c>
      <c r="D552" s="128" t="s">
        <v>1811</v>
      </c>
      <c r="G552" s="129" t="s">
        <v>1821</v>
      </c>
      <c r="I552" s="130" t="s">
        <v>1821</v>
      </c>
      <c r="J552" s="129" t="s">
        <v>1971</v>
      </c>
      <c r="K552" s="130" t="s">
        <v>1821</v>
      </c>
      <c r="L552" s="129" t="s">
        <v>529</v>
      </c>
      <c r="M552" s="128" t="s">
        <v>1822</v>
      </c>
      <c r="N552" s="131" t="s">
        <v>1821</v>
      </c>
      <c r="O552" s="128" t="s">
        <v>457</v>
      </c>
      <c r="P552" s="129" t="s">
        <v>529</v>
      </c>
      <c r="Q552" s="128" t="s">
        <v>529</v>
      </c>
      <c r="R552" s="132">
        <f t="shared" si="9"/>
        <v>240</v>
      </c>
    </row>
    <row r="553" ht="14.25" customHeight="1">
      <c r="B553" s="137" t="s">
        <v>3897</v>
      </c>
      <c r="R553" s="132" t="str">
        <f t="shared" si="9"/>
        <v/>
      </c>
    </row>
    <row r="554" ht="14.25" customHeight="1">
      <c r="A554" s="127" t="s">
        <v>3898</v>
      </c>
      <c r="B554" s="128" t="s">
        <v>613</v>
      </c>
      <c r="C554" s="129" t="s">
        <v>1892</v>
      </c>
      <c r="D554" s="128" t="s">
        <v>1811</v>
      </c>
      <c r="G554" s="129" t="s">
        <v>3594</v>
      </c>
      <c r="I554" s="130">
        <v>0.3</v>
      </c>
      <c r="J554" s="129" t="s">
        <v>3899</v>
      </c>
      <c r="K554" s="130" t="s">
        <v>1821</v>
      </c>
      <c r="L554" s="129" t="s">
        <v>547</v>
      </c>
      <c r="M554" s="128" t="s">
        <v>1822</v>
      </c>
      <c r="N554" s="131">
        <v>18.0</v>
      </c>
      <c r="O554" s="128" t="s">
        <v>457</v>
      </c>
      <c r="P554" s="129" t="s">
        <v>529</v>
      </c>
      <c r="Q554" s="128" t="s">
        <v>529</v>
      </c>
      <c r="R554" s="132">
        <f t="shared" si="9"/>
        <v>241</v>
      </c>
    </row>
    <row r="555" ht="14.25" customHeight="1">
      <c r="B555" s="133" t="s">
        <v>3901</v>
      </c>
      <c r="R555" s="132" t="str">
        <f t="shared" si="9"/>
        <v/>
      </c>
    </row>
    <row r="556" ht="14.25" customHeight="1">
      <c r="A556" s="127" t="s">
        <v>3902</v>
      </c>
      <c r="B556" s="128" t="s">
        <v>616</v>
      </c>
      <c r="C556" s="129" t="s">
        <v>1892</v>
      </c>
      <c r="D556" s="128" t="s">
        <v>1811</v>
      </c>
      <c r="G556" s="129" t="s">
        <v>3090</v>
      </c>
      <c r="I556" s="130">
        <v>0.8</v>
      </c>
      <c r="J556" s="129" t="s">
        <v>2132</v>
      </c>
      <c r="K556" s="130">
        <v>0.3</v>
      </c>
      <c r="L556" s="129" t="s">
        <v>529</v>
      </c>
      <c r="M556" s="128" t="s">
        <v>1822</v>
      </c>
      <c r="N556" s="131">
        <v>19.0</v>
      </c>
      <c r="O556" s="128" t="s">
        <v>1996</v>
      </c>
      <c r="P556" s="129" t="s">
        <v>529</v>
      </c>
      <c r="Q556" s="128" t="s">
        <v>529</v>
      </c>
      <c r="R556" s="132">
        <f t="shared" si="9"/>
        <v>242</v>
      </c>
    </row>
    <row r="557" ht="14.25" customHeight="1">
      <c r="B557" s="133" t="s">
        <v>3904</v>
      </c>
      <c r="R557" s="132" t="str">
        <f t="shared" si="9"/>
        <v/>
      </c>
    </row>
    <row r="558" ht="14.25" customHeight="1">
      <c r="A558" s="127" t="s">
        <v>3905</v>
      </c>
      <c r="B558" s="128" t="s">
        <v>591</v>
      </c>
      <c r="C558" s="129" t="s">
        <v>1807</v>
      </c>
      <c r="D558" s="128" t="s">
        <v>1988</v>
      </c>
      <c r="G558" s="129" t="s">
        <v>3906</v>
      </c>
      <c r="I558" s="130">
        <v>1.0</v>
      </c>
      <c r="J558" s="129" t="s">
        <v>1931</v>
      </c>
      <c r="K558" s="130" t="s">
        <v>1821</v>
      </c>
      <c r="L558" s="129" t="s">
        <v>529</v>
      </c>
      <c r="M558" s="128" t="s">
        <v>1822</v>
      </c>
      <c r="N558" s="131">
        <v>10.0</v>
      </c>
      <c r="O558" s="128" t="s">
        <v>1826</v>
      </c>
      <c r="P558" s="129" t="s">
        <v>529</v>
      </c>
      <c r="Q558" s="128" t="s">
        <v>529</v>
      </c>
      <c r="R558" s="132">
        <f t="shared" si="9"/>
        <v>243</v>
      </c>
    </row>
    <row r="559" ht="14.25" customHeight="1">
      <c r="B559" s="133" t="s">
        <v>3909</v>
      </c>
      <c r="R559" s="132" t="str">
        <f t="shared" si="9"/>
        <v/>
      </c>
    </row>
    <row r="560" ht="14.25" customHeight="1">
      <c r="A560" s="127" t="s">
        <v>3911</v>
      </c>
      <c r="B560" s="128" t="s">
        <v>626</v>
      </c>
      <c r="C560" s="129" t="s">
        <v>1892</v>
      </c>
      <c r="D560" s="128" t="s">
        <v>1811</v>
      </c>
      <c r="G560" s="129" t="s">
        <v>2489</v>
      </c>
      <c r="I560" s="130">
        <v>1.0</v>
      </c>
      <c r="J560" s="129" t="s">
        <v>1949</v>
      </c>
      <c r="K560" s="130" t="s">
        <v>1821</v>
      </c>
      <c r="L560" s="129" t="s">
        <v>547</v>
      </c>
      <c r="M560" s="128" t="s">
        <v>1822</v>
      </c>
      <c r="N560" s="131">
        <v>16.0</v>
      </c>
      <c r="O560" s="128" t="s">
        <v>1826</v>
      </c>
      <c r="P560" s="129" t="s">
        <v>529</v>
      </c>
      <c r="Q560" s="128" t="s">
        <v>529</v>
      </c>
      <c r="R560" s="132">
        <f t="shared" si="9"/>
        <v>244</v>
      </c>
    </row>
    <row r="561" ht="14.25" customHeight="1">
      <c r="B561" s="133" t="s">
        <v>3914</v>
      </c>
      <c r="R561" s="132" t="str">
        <f t="shared" si="9"/>
        <v/>
      </c>
    </row>
    <row r="562" ht="14.25" customHeight="1">
      <c r="B562" s="182" t="s">
        <v>3916</v>
      </c>
      <c r="R562" s="13"/>
    </row>
    <row r="563" ht="14.25" customHeight="1">
      <c r="A563" s="127" t="s">
        <v>3917</v>
      </c>
      <c r="B563" s="128" t="s">
        <v>610</v>
      </c>
      <c r="C563" s="129" t="s">
        <v>1944</v>
      </c>
      <c r="D563" s="128" t="s">
        <v>3241</v>
      </c>
      <c r="G563" s="129" t="s">
        <v>1821</v>
      </c>
      <c r="I563" s="130" t="s">
        <v>1821</v>
      </c>
      <c r="J563" s="129" t="s">
        <v>2041</v>
      </c>
      <c r="K563" s="130" t="s">
        <v>1821</v>
      </c>
      <c r="L563" s="131" t="s">
        <v>529</v>
      </c>
      <c r="M563" s="128" t="s">
        <v>1822</v>
      </c>
      <c r="N563" s="131" t="s">
        <v>1821</v>
      </c>
      <c r="O563" s="128" t="s">
        <v>2201</v>
      </c>
      <c r="P563" s="129" t="s">
        <v>529</v>
      </c>
      <c r="Q563" s="128" t="s">
        <v>529</v>
      </c>
      <c r="R563" s="132">
        <f>IF(COUNTA($A$1:A563)&gt;COUNTA($A$1:A561),COUNTA($A$2:A563),"")</f>
        <v>245</v>
      </c>
    </row>
    <row r="564" ht="14.25" customHeight="1">
      <c r="B564" s="137" t="s">
        <v>3922</v>
      </c>
      <c r="R564" s="132" t="str">
        <f t="shared" ref="R564:R566" si="10">IF(COUNTA($A$1:A564)&gt;COUNTA($A$1:A563),COUNTA($A$2:A564),"")</f>
        <v/>
      </c>
    </row>
    <row r="565" ht="14.25" customHeight="1">
      <c r="A565" s="127" t="s">
        <v>3924</v>
      </c>
      <c r="B565" s="128" t="s">
        <v>585</v>
      </c>
      <c r="C565" s="129" t="s">
        <v>1892</v>
      </c>
      <c r="D565" s="128" t="s">
        <v>1811</v>
      </c>
      <c r="G565" s="129" t="s">
        <v>2041</v>
      </c>
      <c r="I565" s="130">
        <v>0.9</v>
      </c>
      <c r="J565" s="129" t="s">
        <v>1949</v>
      </c>
      <c r="K565" s="130" t="s">
        <v>1821</v>
      </c>
      <c r="L565" s="129" t="s">
        <v>547</v>
      </c>
      <c r="M565" s="128" t="s">
        <v>1822</v>
      </c>
      <c r="N565" s="131">
        <v>18.0</v>
      </c>
      <c r="O565" s="128" t="s">
        <v>1996</v>
      </c>
      <c r="P565" s="129" t="s">
        <v>529</v>
      </c>
      <c r="Q565" s="128" t="s">
        <v>529</v>
      </c>
      <c r="R565" s="132">
        <f t="shared" si="10"/>
        <v>246</v>
      </c>
    </row>
    <row r="566" ht="14.25" customHeight="1">
      <c r="B566" s="133" t="s">
        <v>3928</v>
      </c>
      <c r="R566" s="132" t="str">
        <f t="shared" si="10"/>
        <v/>
      </c>
    </row>
    <row r="567" ht="14.25" customHeight="1">
      <c r="A567" s="127" t="s">
        <v>3929</v>
      </c>
      <c r="B567" s="128" t="s">
        <v>613</v>
      </c>
      <c r="C567" s="129" t="s">
        <v>1944</v>
      </c>
      <c r="D567" s="128" t="s">
        <v>1</v>
      </c>
      <c r="G567" s="129" t="s">
        <v>1821</v>
      </c>
      <c r="I567" s="128" t="s">
        <v>1821</v>
      </c>
      <c r="J567" s="129">
        <v>3.0</v>
      </c>
      <c r="K567" s="128" t="s">
        <v>1821</v>
      </c>
      <c r="L567" s="129" t="s">
        <v>529</v>
      </c>
      <c r="M567" s="128">
        <v>0.0</v>
      </c>
      <c r="N567" s="131" t="s">
        <v>1821</v>
      </c>
      <c r="O567" s="128" t="s">
        <v>457</v>
      </c>
      <c r="P567" s="129" t="s">
        <v>529</v>
      </c>
      <c r="Q567" s="128" t="s">
        <v>529</v>
      </c>
      <c r="R567" s="151"/>
    </row>
    <row r="568" ht="14.25" customHeight="1">
      <c r="B568" s="142" t="s">
        <v>3931</v>
      </c>
      <c r="R568" s="151"/>
    </row>
    <row r="569" ht="14.25" customHeight="1">
      <c r="A569" s="127" t="s">
        <v>3932</v>
      </c>
      <c r="B569" s="128" t="s">
        <v>613</v>
      </c>
      <c r="C569" s="129" t="s">
        <v>1944</v>
      </c>
      <c r="D569" s="128" t="s">
        <v>1</v>
      </c>
      <c r="G569" s="129" t="s">
        <v>1821</v>
      </c>
      <c r="I569" s="130" t="s">
        <v>1821</v>
      </c>
      <c r="J569" s="129" t="s">
        <v>1971</v>
      </c>
      <c r="K569" s="130" t="s">
        <v>1821</v>
      </c>
      <c r="L569" s="131" t="s">
        <v>529</v>
      </c>
      <c r="M569" s="128" t="s">
        <v>1822</v>
      </c>
      <c r="N569" s="131" t="s">
        <v>1821</v>
      </c>
      <c r="O569" s="128" t="s">
        <v>457</v>
      </c>
      <c r="P569" s="129" t="s">
        <v>547</v>
      </c>
      <c r="Q569" s="128" t="s">
        <v>529</v>
      </c>
      <c r="R569" s="132">
        <f>IF(COUNTA($A$1:A569)&gt;COUNTA($A$1:A566),COUNTA($A$2:A569),"")</f>
        <v>248</v>
      </c>
    </row>
    <row r="570" ht="14.25" customHeight="1">
      <c r="B570" s="137" t="s">
        <v>3936</v>
      </c>
      <c r="R570" s="132" t="str">
        <f t="shared" ref="R570:R574" si="11">IF(COUNTA($A$1:A570)&gt;COUNTA($A$1:A569),COUNTA($A$2:A570),"")</f>
        <v/>
      </c>
    </row>
    <row r="571" ht="14.25" customHeight="1">
      <c r="A571" s="127" t="s">
        <v>3938</v>
      </c>
      <c r="B571" s="128" t="s">
        <v>610</v>
      </c>
      <c r="C571" s="129" t="s">
        <v>1944</v>
      </c>
      <c r="D571" s="128" t="s">
        <v>3241</v>
      </c>
      <c r="G571" s="129" t="s">
        <v>1821</v>
      </c>
      <c r="I571" s="130" t="s">
        <v>1821</v>
      </c>
      <c r="J571" s="129" t="s">
        <v>1820</v>
      </c>
      <c r="K571" s="130" t="s">
        <v>1821</v>
      </c>
      <c r="L571" s="129" t="s">
        <v>529</v>
      </c>
      <c r="M571" s="128" t="s">
        <v>1822</v>
      </c>
      <c r="N571" s="131" t="s">
        <v>1821</v>
      </c>
      <c r="O571" s="128" t="s">
        <v>457</v>
      </c>
      <c r="P571" s="129" t="s">
        <v>529</v>
      </c>
      <c r="Q571" s="128" t="s">
        <v>529</v>
      </c>
      <c r="R571" s="132">
        <f t="shared" si="11"/>
        <v>249</v>
      </c>
    </row>
    <row r="572" ht="14.25" customHeight="1">
      <c r="B572" s="133" t="s">
        <v>2081</v>
      </c>
      <c r="R572" s="132" t="str">
        <f t="shared" si="11"/>
        <v/>
      </c>
    </row>
    <row r="573" ht="14.25" customHeight="1">
      <c r="B573" s="133" t="s">
        <v>3941</v>
      </c>
      <c r="R573" s="132" t="str">
        <f t="shared" si="11"/>
        <v/>
      </c>
    </row>
    <row r="574" ht="14.25" customHeight="1">
      <c r="B574" s="133" t="s">
        <v>3942</v>
      </c>
      <c r="R574" s="132" t="str">
        <f t="shared" si="11"/>
        <v/>
      </c>
    </row>
    <row r="575" ht="14.25" customHeight="1">
      <c r="B575" s="137" t="s">
        <v>3943</v>
      </c>
      <c r="R575" s="132"/>
    </row>
    <row r="576" ht="14.25" customHeight="1">
      <c r="A576" s="127" t="s">
        <v>3945</v>
      </c>
      <c r="B576" s="128" t="s">
        <v>613</v>
      </c>
      <c r="C576" s="129" t="s">
        <v>1892</v>
      </c>
      <c r="D576" s="128" t="s">
        <v>1811</v>
      </c>
      <c r="G576" s="129" t="s">
        <v>2489</v>
      </c>
      <c r="I576" s="130">
        <v>1.0</v>
      </c>
      <c r="J576" s="129" t="s">
        <v>2489</v>
      </c>
      <c r="K576" s="130" t="s">
        <v>1821</v>
      </c>
      <c r="L576" s="129" t="s">
        <v>547</v>
      </c>
      <c r="M576" s="128" t="s">
        <v>1822</v>
      </c>
      <c r="N576" s="131">
        <v>19.0</v>
      </c>
      <c r="O576" s="128" t="s">
        <v>457</v>
      </c>
      <c r="P576" s="129" t="s">
        <v>529</v>
      </c>
      <c r="Q576" s="128" t="s">
        <v>529</v>
      </c>
      <c r="R576" s="132">
        <f>IF(COUNTA($A$1:A576)&gt;COUNTA($A$1:A574),COUNTA($A$2:A576),"")</f>
        <v>250</v>
      </c>
    </row>
    <row r="577" ht="14.25" customHeight="1">
      <c r="B577" s="137" t="s">
        <v>3948</v>
      </c>
      <c r="R577" s="132" t="str">
        <f t="shared" ref="R577:R591" si="12">IF(COUNTA($A$1:A577)&gt;COUNTA($A$1:A576),COUNTA($A$2:A577),"")</f>
        <v/>
      </c>
    </row>
    <row r="578" ht="14.25" customHeight="1">
      <c r="B578" s="149" t="s">
        <v>2924</v>
      </c>
      <c r="R578" s="132" t="str">
        <f t="shared" si="12"/>
        <v/>
      </c>
    </row>
    <row r="579" ht="14.25" customHeight="1">
      <c r="B579" s="149" t="s">
        <v>3953</v>
      </c>
      <c r="R579" s="132" t="str">
        <f t="shared" si="12"/>
        <v/>
      </c>
    </row>
    <row r="580" ht="14.25" customHeight="1">
      <c r="A580" s="127" t="s">
        <v>3954</v>
      </c>
      <c r="B580" s="128" t="s">
        <v>623</v>
      </c>
      <c r="C580" s="129" t="s">
        <v>1892</v>
      </c>
      <c r="D580" s="128" t="s">
        <v>1811</v>
      </c>
      <c r="G580" s="129" t="s">
        <v>2489</v>
      </c>
      <c r="I580" s="130">
        <v>0.8</v>
      </c>
      <c r="J580" s="129" t="s">
        <v>2489</v>
      </c>
      <c r="K580" s="130" t="s">
        <v>1821</v>
      </c>
      <c r="L580" s="129" t="s">
        <v>547</v>
      </c>
      <c r="M580" s="128" t="s">
        <v>1822</v>
      </c>
      <c r="N580" s="131">
        <v>20.0</v>
      </c>
      <c r="O580" s="128" t="s">
        <v>1996</v>
      </c>
      <c r="P580" s="129" t="s">
        <v>529</v>
      </c>
      <c r="Q580" s="128" t="s">
        <v>529</v>
      </c>
      <c r="R580" s="132">
        <f t="shared" si="12"/>
        <v>251</v>
      </c>
    </row>
    <row r="581" ht="14.25" customHeight="1">
      <c r="B581" s="137" t="s">
        <v>3956</v>
      </c>
      <c r="R581" s="132" t="str">
        <f t="shared" si="12"/>
        <v/>
      </c>
    </row>
    <row r="582" ht="14.25" customHeight="1">
      <c r="B582" s="149" t="s">
        <v>3958</v>
      </c>
      <c r="R582" s="132" t="str">
        <f t="shared" si="12"/>
        <v/>
      </c>
    </row>
    <row r="583" ht="14.25" customHeight="1">
      <c r="B583" s="149" t="s">
        <v>3833</v>
      </c>
      <c r="R583" s="132" t="str">
        <f t="shared" si="12"/>
        <v/>
      </c>
    </row>
    <row r="584" ht="14.25" customHeight="1">
      <c r="A584" s="127" t="s">
        <v>3960</v>
      </c>
      <c r="B584" s="128" t="s">
        <v>613</v>
      </c>
      <c r="C584" s="129" t="s">
        <v>1892</v>
      </c>
      <c r="D584" s="128" t="s">
        <v>1811</v>
      </c>
      <c r="G584" s="129" t="s">
        <v>1949</v>
      </c>
      <c r="I584" s="130">
        <v>1.0</v>
      </c>
      <c r="J584" s="129" t="s">
        <v>1971</v>
      </c>
      <c r="K584" s="130">
        <v>0.3</v>
      </c>
      <c r="L584" s="129" t="s">
        <v>547</v>
      </c>
      <c r="M584" s="128" t="s">
        <v>1822</v>
      </c>
      <c r="N584" s="131">
        <v>14.0</v>
      </c>
      <c r="O584" s="128" t="s">
        <v>2517</v>
      </c>
      <c r="P584" s="129" t="s">
        <v>529</v>
      </c>
      <c r="Q584" s="128" t="s">
        <v>529</v>
      </c>
      <c r="R584" s="132">
        <f t="shared" si="12"/>
        <v>252</v>
      </c>
    </row>
    <row r="585" ht="14.25" customHeight="1">
      <c r="B585" s="133" t="s">
        <v>3962</v>
      </c>
      <c r="R585" s="132" t="str">
        <f t="shared" si="12"/>
        <v/>
      </c>
    </row>
    <row r="586" ht="14.25" customHeight="1">
      <c r="A586" s="127" t="s">
        <v>3964</v>
      </c>
      <c r="B586" s="128" t="s">
        <v>613</v>
      </c>
      <c r="C586" s="129" t="s">
        <v>1944</v>
      </c>
      <c r="D586" s="128" t="s">
        <v>2291</v>
      </c>
      <c r="G586" s="129" t="s">
        <v>1821</v>
      </c>
      <c r="I586" s="130" t="s">
        <v>1821</v>
      </c>
      <c r="J586" s="129" t="s">
        <v>2238</v>
      </c>
      <c r="K586" s="130" t="s">
        <v>1821</v>
      </c>
      <c r="L586" s="129" t="s">
        <v>529</v>
      </c>
      <c r="M586" s="128" t="s">
        <v>1822</v>
      </c>
      <c r="N586" s="131" t="s">
        <v>1821</v>
      </c>
      <c r="O586" s="128" t="s">
        <v>457</v>
      </c>
      <c r="P586" s="129" t="s">
        <v>547</v>
      </c>
      <c r="Q586" s="128" t="s">
        <v>529</v>
      </c>
      <c r="R586" s="132">
        <f t="shared" si="12"/>
        <v>253</v>
      </c>
    </row>
    <row r="587" ht="14.25" customHeight="1">
      <c r="B587" s="137" t="s">
        <v>3967</v>
      </c>
      <c r="R587" s="132" t="str">
        <f t="shared" si="12"/>
        <v/>
      </c>
    </row>
    <row r="588" ht="14.25" customHeight="1">
      <c r="A588" s="127" t="s">
        <v>3968</v>
      </c>
      <c r="B588" s="128" t="s">
        <v>620</v>
      </c>
      <c r="C588" s="129" t="s">
        <v>1944</v>
      </c>
      <c r="D588" s="128" t="s">
        <v>3969</v>
      </c>
      <c r="G588" s="129" t="s">
        <v>1821</v>
      </c>
      <c r="I588" s="130" t="s">
        <v>1821</v>
      </c>
      <c r="J588" s="129" t="s">
        <v>2041</v>
      </c>
      <c r="K588" s="130" t="s">
        <v>1821</v>
      </c>
      <c r="L588" s="129" t="s">
        <v>529</v>
      </c>
      <c r="M588" s="128" t="s">
        <v>1822</v>
      </c>
      <c r="N588" s="131" t="s">
        <v>1821</v>
      </c>
      <c r="O588" s="128" t="s">
        <v>457</v>
      </c>
      <c r="P588" s="129" t="s">
        <v>529</v>
      </c>
      <c r="Q588" s="128" t="s">
        <v>547</v>
      </c>
      <c r="R588" s="132">
        <f t="shared" si="12"/>
        <v>254</v>
      </c>
    </row>
    <row r="589" ht="14.25" customHeight="1">
      <c r="B589" s="137" t="s">
        <v>3971</v>
      </c>
      <c r="R589" s="132" t="str">
        <f t="shared" si="12"/>
        <v/>
      </c>
    </row>
    <row r="590" ht="14.25" customHeight="1">
      <c r="A590" s="127" t="s">
        <v>3972</v>
      </c>
      <c r="B590" s="128" t="s">
        <v>548</v>
      </c>
      <c r="C590" s="129" t="s">
        <v>1944</v>
      </c>
      <c r="D590" s="128" t="s">
        <v>1</v>
      </c>
      <c r="G590" s="129" t="s">
        <v>1821</v>
      </c>
      <c r="I590" s="130" t="s">
        <v>1821</v>
      </c>
      <c r="J590" s="129" t="s">
        <v>2489</v>
      </c>
      <c r="K590" s="130" t="s">
        <v>1821</v>
      </c>
      <c r="L590" s="129" t="s">
        <v>529</v>
      </c>
      <c r="M590" s="128" t="s">
        <v>1822</v>
      </c>
      <c r="N590" s="131" t="s">
        <v>1821</v>
      </c>
      <c r="O590" s="128" t="s">
        <v>457</v>
      </c>
      <c r="P590" s="129" t="s">
        <v>547</v>
      </c>
      <c r="Q590" s="128" t="s">
        <v>529</v>
      </c>
      <c r="R590" s="132">
        <f t="shared" si="12"/>
        <v>255</v>
      </c>
    </row>
    <row r="591" ht="14.25" customHeight="1">
      <c r="B591" s="137" t="s">
        <v>3974</v>
      </c>
      <c r="R591" s="132" t="str">
        <f t="shared" si="12"/>
        <v/>
      </c>
    </row>
    <row r="592" ht="14.25" customHeight="1">
      <c r="B592" s="192" t="s">
        <v>3975</v>
      </c>
      <c r="R592" s="151"/>
    </row>
    <row r="593" ht="14.25" customHeight="1">
      <c r="A593" s="127" t="s">
        <v>3979</v>
      </c>
      <c r="B593" s="128" t="s">
        <v>620</v>
      </c>
      <c r="C593" s="129" t="s">
        <v>1944</v>
      </c>
      <c r="D593" s="128" t="s">
        <v>1988</v>
      </c>
      <c r="G593" s="129" t="s">
        <v>1821</v>
      </c>
      <c r="I593" s="130" t="s">
        <v>1821</v>
      </c>
      <c r="J593" s="129" t="s">
        <v>3288</v>
      </c>
      <c r="K593" s="130" t="s">
        <v>1821</v>
      </c>
      <c r="L593" s="129" t="s">
        <v>529</v>
      </c>
      <c r="M593" s="128" t="s">
        <v>1822</v>
      </c>
      <c r="N593" s="131" t="s">
        <v>1821</v>
      </c>
      <c r="O593" s="128" t="s">
        <v>457</v>
      </c>
      <c r="P593" s="129" t="s">
        <v>529</v>
      </c>
      <c r="Q593" s="128" t="s">
        <v>547</v>
      </c>
      <c r="R593" s="132">
        <f>IF(COUNTA($A$1:A593)&gt;COUNTA($A$1:A591),COUNTA($A$2:A593),"")</f>
        <v>256</v>
      </c>
    </row>
    <row r="594" ht="14.25" customHeight="1">
      <c r="B594" s="137" t="s">
        <v>3983</v>
      </c>
      <c r="R594" s="132" t="str">
        <f t="shared" ref="R594:R618" si="13">IF(COUNTA($A$1:A594)&gt;COUNTA($A$1:A593),COUNTA($A$2:A594),"")</f>
        <v/>
      </c>
    </row>
    <row r="595" ht="14.25" customHeight="1">
      <c r="A595" s="127" t="s">
        <v>3985</v>
      </c>
      <c r="B595" s="128" t="s">
        <v>620</v>
      </c>
      <c r="C595" s="129" t="s">
        <v>1944</v>
      </c>
      <c r="D595" s="128" t="s">
        <v>1</v>
      </c>
      <c r="G595" s="129" t="s">
        <v>1821</v>
      </c>
      <c r="I595" s="130" t="s">
        <v>1821</v>
      </c>
      <c r="J595" s="131">
        <v>15.0</v>
      </c>
      <c r="K595" s="130" t="s">
        <v>1821</v>
      </c>
      <c r="L595" s="129" t="s">
        <v>529</v>
      </c>
      <c r="M595" s="128" t="s">
        <v>1822</v>
      </c>
      <c r="N595" s="131" t="s">
        <v>1821</v>
      </c>
      <c r="O595" s="128" t="s">
        <v>457</v>
      </c>
      <c r="P595" s="129" t="s">
        <v>547</v>
      </c>
      <c r="Q595" s="128" t="s">
        <v>529</v>
      </c>
      <c r="R595" s="132">
        <f t="shared" si="13"/>
        <v>257</v>
      </c>
    </row>
    <row r="596" ht="14.25" customHeight="1">
      <c r="B596" s="137" t="s">
        <v>3987</v>
      </c>
      <c r="R596" s="132" t="str">
        <f t="shared" si="13"/>
        <v/>
      </c>
    </row>
    <row r="597" ht="14.25" customHeight="1">
      <c r="A597" s="127" t="s">
        <v>3989</v>
      </c>
      <c r="B597" s="128" t="s">
        <v>620</v>
      </c>
      <c r="C597" s="129" t="s">
        <v>1892</v>
      </c>
      <c r="D597" s="128" t="s">
        <v>1811</v>
      </c>
      <c r="G597" s="129" t="s">
        <v>1820</v>
      </c>
      <c r="I597" s="130">
        <v>1.0</v>
      </c>
      <c r="J597" s="129" t="s">
        <v>1813</v>
      </c>
      <c r="K597" s="130">
        <v>0.3</v>
      </c>
      <c r="L597" s="129" t="s">
        <v>547</v>
      </c>
      <c r="M597" s="128">
        <v>0.0</v>
      </c>
      <c r="N597" s="131">
        <v>12.0</v>
      </c>
      <c r="O597" s="128" t="s">
        <v>1826</v>
      </c>
      <c r="P597" s="129" t="s">
        <v>529</v>
      </c>
      <c r="Q597" s="128" t="s">
        <v>529</v>
      </c>
      <c r="R597" s="132">
        <f t="shared" si="13"/>
        <v>258</v>
      </c>
    </row>
    <row r="598" ht="14.25" customHeight="1">
      <c r="B598" s="133" t="s">
        <v>3993</v>
      </c>
      <c r="R598" s="132" t="str">
        <f t="shared" si="13"/>
        <v/>
      </c>
    </row>
    <row r="599" ht="14.25" customHeight="1">
      <c r="A599" s="127" t="s">
        <v>3994</v>
      </c>
      <c r="B599" s="128" t="s">
        <v>620</v>
      </c>
      <c r="C599" s="129" t="s">
        <v>1944</v>
      </c>
      <c r="D599" s="128" t="s">
        <v>1811</v>
      </c>
      <c r="G599" s="129" t="s">
        <v>1821</v>
      </c>
      <c r="I599" s="130" t="s">
        <v>1821</v>
      </c>
      <c r="J599" s="129" t="s">
        <v>2132</v>
      </c>
      <c r="K599" s="130" t="s">
        <v>1821</v>
      </c>
      <c r="L599" s="129" t="s">
        <v>547</v>
      </c>
      <c r="M599" s="128" t="s">
        <v>1822</v>
      </c>
      <c r="N599" s="131" t="s">
        <v>1821</v>
      </c>
      <c r="O599" s="128" t="s">
        <v>457</v>
      </c>
      <c r="P599" s="129" t="s">
        <v>529</v>
      </c>
      <c r="Q599" s="128" t="s">
        <v>529</v>
      </c>
      <c r="R599" s="132">
        <f t="shared" si="13"/>
        <v>259</v>
      </c>
    </row>
    <row r="600" ht="14.25" customHeight="1">
      <c r="B600" s="137" t="s">
        <v>3996</v>
      </c>
      <c r="R600" s="132" t="str">
        <f t="shared" si="13"/>
        <v/>
      </c>
    </row>
    <row r="601" ht="14.25" customHeight="1">
      <c r="A601" s="127" t="s">
        <v>3997</v>
      </c>
      <c r="B601" s="128" t="s">
        <v>535</v>
      </c>
      <c r="C601" s="129" t="s">
        <v>1892</v>
      </c>
      <c r="D601" s="128" t="s">
        <v>1811</v>
      </c>
      <c r="G601" s="129" t="s">
        <v>2489</v>
      </c>
      <c r="I601" s="130">
        <v>1.0</v>
      </c>
      <c r="J601" s="129" t="s">
        <v>2489</v>
      </c>
      <c r="K601" s="130" t="s">
        <v>1821</v>
      </c>
      <c r="L601" s="129" t="s">
        <v>547</v>
      </c>
      <c r="M601" s="128" t="s">
        <v>1822</v>
      </c>
      <c r="N601" s="131">
        <v>16.0</v>
      </c>
      <c r="O601" s="128" t="s">
        <v>2201</v>
      </c>
      <c r="P601" s="129" t="s">
        <v>529</v>
      </c>
      <c r="Q601" s="128" t="s">
        <v>529</v>
      </c>
      <c r="R601" s="132">
        <f t="shared" si="13"/>
        <v>260</v>
      </c>
    </row>
    <row r="602" ht="14.25" customHeight="1">
      <c r="B602" s="133" t="s">
        <v>3999</v>
      </c>
      <c r="R602" s="132" t="str">
        <f t="shared" si="13"/>
        <v/>
      </c>
    </row>
    <row r="603" ht="14.25" customHeight="1">
      <c r="B603" s="149" t="s">
        <v>4001</v>
      </c>
      <c r="R603" s="132" t="str">
        <f t="shared" si="13"/>
        <v/>
      </c>
    </row>
    <row r="604" ht="14.25" customHeight="1">
      <c r="B604" s="149" t="s">
        <v>4003</v>
      </c>
      <c r="R604" s="132" t="str">
        <f t="shared" si="13"/>
        <v/>
      </c>
    </row>
    <row r="605" ht="14.25" customHeight="1">
      <c r="A605" s="127" t="s">
        <v>4004</v>
      </c>
      <c r="B605" s="128" t="s">
        <v>535</v>
      </c>
      <c r="C605" s="129" t="s">
        <v>1807</v>
      </c>
      <c r="D605" s="128" t="s">
        <v>1929</v>
      </c>
      <c r="G605" s="129" t="s">
        <v>2041</v>
      </c>
      <c r="I605" s="130">
        <v>0.9</v>
      </c>
      <c r="J605" s="129" t="s">
        <v>1949</v>
      </c>
      <c r="K605" s="130">
        <v>0.1</v>
      </c>
      <c r="L605" s="129" t="s">
        <v>529</v>
      </c>
      <c r="M605" s="128" t="s">
        <v>1822</v>
      </c>
      <c r="N605" s="131">
        <v>18.0</v>
      </c>
      <c r="O605" s="128" t="s">
        <v>1996</v>
      </c>
      <c r="P605" s="129" t="s">
        <v>529</v>
      </c>
      <c r="Q605" s="128" t="s">
        <v>529</v>
      </c>
      <c r="R605" s="132">
        <f t="shared" si="13"/>
        <v>261</v>
      </c>
    </row>
    <row r="606" ht="14.25" customHeight="1">
      <c r="B606" s="133" t="s">
        <v>4007</v>
      </c>
      <c r="R606" s="132" t="str">
        <f t="shared" si="13"/>
        <v/>
      </c>
    </row>
    <row r="607" ht="14.25" customHeight="1">
      <c r="A607" s="127" t="s">
        <v>4008</v>
      </c>
      <c r="B607" s="128" t="s">
        <v>626</v>
      </c>
      <c r="C607" s="129" t="s">
        <v>1892</v>
      </c>
      <c r="D607" s="128" t="s">
        <v>1811</v>
      </c>
      <c r="G607" s="129" t="s">
        <v>2489</v>
      </c>
      <c r="I607" s="130">
        <v>1.0</v>
      </c>
      <c r="J607" s="129" t="s">
        <v>2489</v>
      </c>
      <c r="K607" s="130" t="s">
        <v>1821</v>
      </c>
      <c r="L607" s="129" t="s">
        <v>547</v>
      </c>
      <c r="M607" s="128" t="s">
        <v>1822</v>
      </c>
      <c r="N607" s="131">
        <v>16.0</v>
      </c>
      <c r="O607" s="128" t="s">
        <v>2201</v>
      </c>
      <c r="P607" s="129" t="s">
        <v>529</v>
      </c>
      <c r="Q607" s="128" t="s">
        <v>529</v>
      </c>
      <c r="R607" s="132">
        <f t="shared" si="13"/>
        <v>262</v>
      </c>
    </row>
    <row r="608" ht="14.25" customHeight="1">
      <c r="B608" s="133" t="s">
        <v>4010</v>
      </c>
      <c r="R608" s="132" t="str">
        <f t="shared" si="13"/>
        <v/>
      </c>
    </row>
    <row r="609" ht="14.25" customHeight="1">
      <c r="B609" s="149" t="s">
        <v>4001</v>
      </c>
      <c r="R609" s="132" t="str">
        <f t="shared" si="13"/>
        <v/>
      </c>
    </row>
    <row r="610" ht="14.25" customHeight="1">
      <c r="B610" s="149" t="s">
        <v>4003</v>
      </c>
      <c r="R610" s="132" t="str">
        <f t="shared" si="13"/>
        <v/>
      </c>
    </row>
    <row r="611" ht="14.25" customHeight="1">
      <c r="A611" s="127" t="s">
        <v>4011</v>
      </c>
      <c r="B611" s="128" t="s">
        <v>613</v>
      </c>
      <c r="C611" s="129" t="s">
        <v>1944</v>
      </c>
      <c r="D611" s="128" t="s">
        <v>2310</v>
      </c>
      <c r="G611" s="129" t="s">
        <v>1821</v>
      </c>
      <c r="I611" s="130" t="s">
        <v>1821</v>
      </c>
      <c r="J611" s="129" t="s">
        <v>2489</v>
      </c>
      <c r="K611" s="130" t="s">
        <v>1821</v>
      </c>
      <c r="L611" s="129" t="s">
        <v>529</v>
      </c>
      <c r="M611" s="128">
        <v>5.0</v>
      </c>
      <c r="N611" s="131" t="s">
        <v>1821</v>
      </c>
      <c r="O611" s="128" t="s">
        <v>457</v>
      </c>
      <c r="P611" s="129" t="s">
        <v>529</v>
      </c>
      <c r="Q611" s="128" t="s">
        <v>529</v>
      </c>
      <c r="R611" s="132">
        <f t="shared" si="13"/>
        <v>263</v>
      </c>
    </row>
    <row r="612" ht="14.25" customHeight="1">
      <c r="B612" s="137" t="s">
        <v>4016</v>
      </c>
      <c r="R612" s="132" t="str">
        <f t="shared" si="13"/>
        <v/>
      </c>
    </row>
    <row r="613" ht="14.25" customHeight="1">
      <c r="B613" s="149" t="s">
        <v>4017</v>
      </c>
      <c r="R613" s="132" t="str">
        <f t="shared" si="13"/>
        <v/>
      </c>
    </row>
    <row r="614" ht="14.25" customHeight="1">
      <c r="A614" s="127" t="s">
        <v>4018</v>
      </c>
      <c r="B614" s="128" t="s">
        <v>598</v>
      </c>
      <c r="C614" s="129" t="s">
        <v>1807</v>
      </c>
      <c r="D614" s="128" t="s">
        <v>1811</v>
      </c>
      <c r="G614" s="129" t="s">
        <v>4020</v>
      </c>
      <c r="I614" s="130">
        <v>1.0</v>
      </c>
      <c r="J614" s="129">
        <v>8.0</v>
      </c>
      <c r="K614" s="130" t="s">
        <v>1821</v>
      </c>
      <c r="L614" s="129" t="s">
        <v>529</v>
      </c>
      <c r="M614" s="128" t="s">
        <v>1822</v>
      </c>
      <c r="N614" s="131">
        <v>16.0</v>
      </c>
      <c r="O614" s="128" t="s">
        <v>1826</v>
      </c>
      <c r="P614" s="129" t="s">
        <v>529</v>
      </c>
      <c r="Q614" s="128" t="s">
        <v>529</v>
      </c>
      <c r="R614" s="132">
        <f t="shared" si="13"/>
        <v>264</v>
      </c>
    </row>
    <row r="615" ht="14.25" customHeight="1">
      <c r="B615" s="133" t="s">
        <v>4023</v>
      </c>
      <c r="R615" s="132" t="str">
        <f t="shared" si="13"/>
        <v/>
      </c>
    </row>
    <row r="616" ht="14.25" customHeight="1">
      <c r="A616" s="127" t="s">
        <v>4024</v>
      </c>
      <c r="B616" s="128" t="s">
        <v>585</v>
      </c>
      <c r="C616" s="129" t="s">
        <v>1892</v>
      </c>
      <c r="D616" s="128" t="s">
        <v>1811</v>
      </c>
      <c r="G616" s="129" t="s">
        <v>2818</v>
      </c>
      <c r="I616" s="130">
        <v>0.9</v>
      </c>
      <c r="J616" s="129" t="s">
        <v>2132</v>
      </c>
      <c r="K616" s="130" t="s">
        <v>1821</v>
      </c>
      <c r="L616" s="129" t="s">
        <v>547</v>
      </c>
      <c r="M616" s="128" t="s">
        <v>1822</v>
      </c>
      <c r="N616" s="131">
        <v>20.0</v>
      </c>
      <c r="O616" s="128" t="s">
        <v>457</v>
      </c>
      <c r="P616" s="129" t="s">
        <v>529</v>
      </c>
      <c r="Q616" s="128" t="s">
        <v>529</v>
      </c>
      <c r="R616" s="132">
        <f t="shared" si="13"/>
        <v>265</v>
      </c>
    </row>
    <row r="617" ht="14.25" customHeight="1">
      <c r="B617" s="133" t="s">
        <v>4029</v>
      </c>
      <c r="R617" s="132" t="str">
        <f t="shared" si="13"/>
        <v/>
      </c>
    </row>
    <row r="618" ht="14.25" customHeight="1">
      <c r="A618" s="134" t="s">
        <v>4031</v>
      </c>
      <c r="B618" s="135" t="s">
        <v>606</v>
      </c>
      <c r="C618" s="129" t="s">
        <v>1892</v>
      </c>
      <c r="D618" s="128" t="s">
        <v>1811</v>
      </c>
      <c r="G618" s="131" t="s">
        <v>2489</v>
      </c>
      <c r="I618" s="130">
        <v>0.95</v>
      </c>
      <c r="J618" s="131" t="s">
        <v>2489</v>
      </c>
      <c r="K618" s="130" t="s">
        <v>1821</v>
      </c>
      <c r="L618" s="129" t="s">
        <v>547</v>
      </c>
      <c r="M618" s="128" t="s">
        <v>1822</v>
      </c>
      <c r="N618" s="131">
        <v>18.0</v>
      </c>
      <c r="O618" s="135" t="s">
        <v>1996</v>
      </c>
      <c r="P618" s="129" t="s">
        <v>529</v>
      </c>
      <c r="Q618" s="128" t="s">
        <v>529</v>
      </c>
      <c r="R618" s="132">
        <f t="shared" si="13"/>
        <v>266</v>
      </c>
    </row>
    <row r="619" ht="14.25" customHeight="1">
      <c r="B619" s="137" t="s">
        <v>4034</v>
      </c>
      <c r="R619" s="132"/>
    </row>
    <row r="620" ht="14.25" customHeight="1">
      <c r="B620" s="182" t="s">
        <v>4035</v>
      </c>
      <c r="R620" s="132"/>
    </row>
    <row r="621" ht="14.25" customHeight="1">
      <c r="B621" s="182" t="s">
        <v>4036</v>
      </c>
      <c r="R621" s="132"/>
    </row>
    <row r="622" ht="14.25" customHeight="1">
      <c r="A622" s="127" t="s">
        <v>4037</v>
      </c>
      <c r="B622" s="128" t="s">
        <v>613</v>
      </c>
      <c r="C622" s="129" t="s">
        <v>1807</v>
      </c>
      <c r="D622" s="128" t="s">
        <v>1811</v>
      </c>
      <c r="G622" s="129">
        <v>6.0</v>
      </c>
      <c r="I622" s="130">
        <v>1.0</v>
      </c>
      <c r="J622" s="129">
        <v>4.0</v>
      </c>
      <c r="K622" s="130" t="s">
        <v>1821</v>
      </c>
      <c r="L622" s="129" t="s">
        <v>529</v>
      </c>
      <c r="M622" s="128" t="s">
        <v>1822</v>
      </c>
      <c r="N622" s="131">
        <v>12.0</v>
      </c>
      <c r="O622" s="128" t="s">
        <v>2201</v>
      </c>
      <c r="P622" s="129" t="s">
        <v>529</v>
      </c>
      <c r="Q622" s="128" t="s">
        <v>529</v>
      </c>
      <c r="R622" s="132">
        <f>IF(COUNTA($A$1:A622)&gt;COUNTA($A$1:A617),COUNTA($A$2:A622),"")</f>
        <v>267</v>
      </c>
    </row>
    <row r="623" ht="14.25" customHeight="1">
      <c r="B623" s="137" t="s">
        <v>4041</v>
      </c>
      <c r="R623" s="132" t="str">
        <f t="shared" ref="R623:R653" si="14">IF(COUNTA($A$1:A623)&gt;COUNTA($A$1:A622),COUNTA($A$2:A623),"")</f>
        <v/>
      </c>
    </row>
    <row r="624" ht="14.25" customHeight="1">
      <c r="A624" s="127" t="s">
        <v>4043</v>
      </c>
      <c r="B624" s="128" t="s">
        <v>613</v>
      </c>
      <c r="C624" s="129" t="s">
        <v>1892</v>
      </c>
      <c r="D624" s="128" t="s">
        <v>1811</v>
      </c>
      <c r="G624" s="129">
        <v>4.0</v>
      </c>
      <c r="I624" s="146">
        <v>1.0</v>
      </c>
      <c r="J624" s="129">
        <v>3.0</v>
      </c>
      <c r="K624" s="128" t="s">
        <v>1821</v>
      </c>
      <c r="L624" s="129" t="s">
        <v>547</v>
      </c>
      <c r="M624" s="128">
        <v>0.0</v>
      </c>
      <c r="N624" s="131">
        <v>10.0</v>
      </c>
      <c r="O624" s="128" t="s">
        <v>2517</v>
      </c>
      <c r="P624" s="129" t="s">
        <v>529</v>
      </c>
      <c r="Q624" s="128" t="s">
        <v>529</v>
      </c>
      <c r="R624" s="132">
        <f t="shared" si="14"/>
        <v>268</v>
      </c>
    </row>
    <row r="625" ht="14.25" customHeight="1">
      <c r="B625" s="148" t="s">
        <v>4045</v>
      </c>
      <c r="R625" s="132" t="str">
        <f t="shared" si="14"/>
        <v/>
      </c>
    </row>
    <row r="626" ht="14.25" customHeight="1">
      <c r="A626" s="127" t="s">
        <v>4046</v>
      </c>
      <c r="B626" s="128" t="s">
        <v>613</v>
      </c>
      <c r="C626" s="129" t="s">
        <v>1944</v>
      </c>
      <c r="D626" s="128" t="s">
        <v>2310</v>
      </c>
      <c r="G626" s="129" t="s">
        <v>1821</v>
      </c>
      <c r="I626" s="128" t="s">
        <v>1821</v>
      </c>
      <c r="J626" s="129">
        <v>1.0</v>
      </c>
      <c r="K626" s="128" t="s">
        <v>1821</v>
      </c>
      <c r="L626" s="129" t="s">
        <v>529</v>
      </c>
      <c r="M626" s="128">
        <v>0.0</v>
      </c>
      <c r="N626" s="131" t="s">
        <v>1821</v>
      </c>
      <c r="O626" s="128" t="s">
        <v>2517</v>
      </c>
      <c r="P626" s="129" t="s">
        <v>529</v>
      </c>
      <c r="Q626" s="128" t="s">
        <v>529</v>
      </c>
      <c r="R626" s="132">
        <f t="shared" si="14"/>
        <v>269</v>
      </c>
    </row>
    <row r="627" ht="14.25" customHeight="1">
      <c r="B627" s="142" t="s">
        <v>4048</v>
      </c>
      <c r="R627" s="132" t="str">
        <f t="shared" si="14"/>
        <v/>
      </c>
    </row>
    <row r="628" ht="14.25" customHeight="1">
      <c r="A628" s="127" t="s">
        <v>4050</v>
      </c>
      <c r="B628" s="128" t="s">
        <v>566</v>
      </c>
      <c r="C628" s="129" t="s">
        <v>1944</v>
      </c>
      <c r="D628" s="128" t="s">
        <v>1</v>
      </c>
      <c r="G628" s="129" t="s">
        <v>1821</v>
      </c>
      <c r="I628" s="130" t="s">
        <v>1821</v>
      </c>
      <c r="J628" s="129" t="s">
        <v>1820</v>
      </c>
      <c r="K628" s="130" t="s">
        <v>1821</v>
      </c>
      <c r="L628" s="131" t="s">
        <v>529</v>
      </c>
      <c r="M628" s="128" t="s">
        <v>1822</v>
      </c>
      <c r="N628" s="131" t="s">
        <v>1821</v>
      </c>
      <c r="O628" s="128" t="s">
        <v>457</v>
      </c>
      <c r="P628" s="129" t="s">
        <v>547</v>
      </c>
      <c r="Q628" s="128" t="s">
        <v>529</v>
      </c>
      <c r="R628" s="132">
        <f t="shared" si="14"/>
        <v>270</v>
      </c>
    </row>
    <row r="629" ht="14.25" customHeight="1">
      <c r="B629" s="137" t="s">
        <v>4052</v>
      </c>
      <c r="R629" s="132" t="str">
        <f t="shared" si="14"/>
        <v/>
      </c>
    </row>
    <row r="630" ht="14.25" customHeight="1">
      <c r="A630" s="127" t="s">
        <v>4053</v>
      </c>
      <c r="B630" s="128" t="s">
        <v>613</v>
      </c>
      <c r="C630" s="129" t="s">
        <v>1892</v>
      </c>
      <c r="D630" s="128" t="s">
        <v>1811</v>
      </c>
      <c r="G630" s="129" t="s">
        <v>1949</v>
      </c>
      <c r="I630" s="130">
        <v>1.0</v>
      </c>
      <c r="J630" s="129" t="s">
        <v>1971</v>
      </c>
      <c r="K630" s="130" t="s">
        <v>1821</v>
      </c>
      <c r="L630" s="129" t="s">
        <v>547</v>
      </c>
      <c r="M630" s="128" t="s">
        <v>1822</v>
      </c>
      <c r="N630" s="131">
        <v>12.0</v>
      </c>
      <c r="O630" s="128" t="s">
        <v>457</v>
      </c>
      <c r="P630" s="129" t="s">
        <v>529</v>
      </c>
      <c r="Q630" s="128" t="s">
        <v>529</v>
      </c>
      <c r="R630" s="132">
        <f t="shared" si="14"/>
        <v>271</v>
      </c>
    </row>
    <row r="631" ht="14.25" customHeight="1">
      <c r="B631" s="133" t="s">
        <v>4057</v>
      </c>
      <c r="R631" s="132" t="str">
        <f t="shared" si="14"/>
        <v/>
      </c>
    </row>
    <row r="632" ht="14.25" customHeight="1">
      <c r="A632" s="127" t="s">
        <v>4058</v>
      </c>
      <c r="B632" s="128" t="s">
        <v>613</v>
      </c>
      <c r="C632" s="129" t="s">
        <v>1892</v>
      </c>
      <c r="D632" s="128" t="s">
        <v>1811</v>
      </c>
      <c r="G632" s="129" t="s">
        <v>3594</v>
      </c>
      <c r="I632" s="130">
        <v>0.3</v>
      </c>
      <c r="J632" s="129" t="s">
        <v>3899</v>
      </c>
      <c r="K632" s="135" t="s">
        <v>1821</v>
      </c>
      <c r="L632" s="129" t="s">
        <v>547</v>
      </c>
      <c r="M632" s="128" t="s">
        <v>1822</v>
      </c>
      <c r="N632" s="131">
        <v>18.0</v>
      </c>
      <c r="O632" s="128" t="s">
        <v>457</v>
      </c>
      <c r="P632" s="129" t="s">
        <v>529</v>
      </c>
      <c r="Q632" s="128" t="s">
        <v>529</v>
      </c>
      <c r="R632" s="132">
        <f t="shared" si="14"/>
        <v>272</v>
      </c>
    </row>
    <row r="633" ht="14.25" customHeight="1">
      <c r="B633" s="137" t="s">
        <v>4062</v>
      </c>
      <c r="R633" s="132" t="str">
        <f t="shared" si="14"/>
        <v/>
      </c>
    </row>
    <row r="634" ht="14.25" customHeight="1">
      <c r="A634" s="127" t="s">
        <v>4063</v>
      </c>
      <c r="B634" s="128" t="s">
        <v>601</v>
      </c>
      <c r="C634" s="129" t="s">
        <v>1892</v>
      </c>
      <c r="D634" s="128" t="s">
        <v>1811</v>
      </c>
      <c r="G634" s="129" t="s">
        <v>2132</v>
      </c>
      <c r="I634" s="130">
        <v>1.0</v>
      </c>
      <c r="J634" s="129" t="s">
        <v>3090</v>
      </c>
      <c r="K634" s="130" t="s">
        <v>1821</v>
      </c>
      <c r="L634" s="129" t="s">
        <v>547</v>
      </c>
      <c r="M634" s="128" t="s">
        <v>1822</v>
      </c>
      <c r="N634" s="131">
        <v>14.0</v>
      </c>
      <c r="O634" s="128" t="s">
        <v>2201</v>
      </c>
      <c r="P634" s="129" t="s">
        <v>529</v>
      </c>
      <c r="Q634" s="128" t="s">
        <v>529</v>
      </c>
      <c r="R634" s="132">
        <f t="shared" si="14"/>
        <v>273</v>
      </c>
    </row>
    <row r="635" ht="14.25" customHeight="1">
      <c r="B635" s="133" t="s">
        <v>4066</v>
      </c>
      <c r="R635" s="132" t="str">
        <f t="shared" si="14"/>
        <v/>
      </c>
    </row>
    <row r="636" ht="14.25" customHeight="1">
      <c r="A636" s="127" t="s">
        <v>4067</v>
      </c>
      <c r="B636" s="128" t="s">
        <v>613</v>
      </c>
      <c r="C636" s="129" t="s">
        <v>1944</v>
      </c>
      <c r="D636" s="128" t="s">
        <v>1</v>
      </c>
      <c r="G636" s="129" t="s">
        <v>1821</v>
      </c>
      <c r="I636" s="130" t="s">
        <v>1821</v>
      </c>
      <c r="J636" s="129" t="s">
        <v>1971</v>
      </c>
      <c r="K636" s="130" t="s">
        <v>1821</v>
      </c>
      <c r="L636" s="131" t="s">
        <v>529</v>
      </c>
      <c r="M636" s="128" t="s">
        <v>1822</v>
      </c>
      <c r="N636" s="131" t="s">
        <v>1821</v>
      </c>
      <c r="O636" s="128" t="s">
        <v>457</v>
      </c>
      <c r="P636" s="129" t="s">
        <v>547</v>
      </c>
      <c r="Q636" s="128" t="s">
        <v>529</v>
      </c>
      <c r="R636" s="132">
        <f t="shared" si="14"/>
        <v>274</v>
      </c>
    </row>
    <row r="637" ht="14.25" customHeight="1">
      <c r="B637" s="137" t="s">
        <v>4070</v>
      </c>
      <c r="R637" s="132" t="str">
        <f t="shared" si="14"/>
        <v/>
      </c>
    </row>
    <row r="638" ht="14.25" customHeight="1">
      <c r="A638" s="127" t="s">
        <v>4072</v>
      </c>
      <c r="B638" s="128" t="s">
        <v>591</v>
      </c>
      <c r="C638" s="129" t="s">
        <v>1807</v>
      </c>
      <c r="D638" s="128" t="s">
        <v>1988</v>
      </c>
      <c r="G638" s="129">
        <v>11.0</v>
      </c>
      <c r="I638" s="130">
        <v>0.7</v>
      </c>
      <c r="J638" s="129" t="s">
        <v>2132</v>
      </c>
      <c r="K638" s="130">
        <v>0.3</v>
      </c>
      <c r="L638" s="129" t="s">
        <v>529</v>
      </c>
      <c r="M638" s="128" t="s">
        <v>1822</v>
      </c>
      <c r="N638" s="131">
        <v>19.0</v>
      </c>
      <c r="O638" s="128" t="s">
        <v>1996</v>
      </c>
      <c r="P638" s="129" t="s">
        <v>529</v>
      </c>
      <c r="Q638" s="128" t="s">
        <v>529</v>
      </c>
      <c r="R638" s="132">
        <f t="shared" si="14"/>
        <v>275</v>
      </c>
    </row>
    <row r="639" ht="14.25" customHeight="1">
      <c r="B639" s="137" t="s">
        <v>4074</v>
      </c>
      <c r="R639" s="132" t="str">
        <f t="shared" si="14"/>
        <v/>
      </c>
    </row>
    <row r="640" ht="14.25" customHeight="1">
      <c r="A640" s="127" t="s">
        <v>4075</v>
      </c>
      <c r="B640" s="128" t="s">
        <v>629</v>
      </c>
      <c r="C640" s="129" t="s">
        <v>1807</v>
      </c>
      <c r="D640" s="128" t="s">
        <v>1811</v>
      </c>
      <c r="G640" s="129" t="s">
        <v>2786</v>
      </c>
      <c r="I640" s="130">
        <v>0.9</v>
      </c>
      <c r="J640" s="129" t="s">
        <v>2041</v>
      </c>
      <c r="K640" s="130" t="s">
        <v>1821</v>
      </c>
      <c r="L640" s="129" t="s">
        <v>529</v>
      </c>
      <c r="M640" s="128" t="s">
        <v>1822</v>
      </c>
      <c r="N640" s="131">
        <v>20.0</v>
      </c>
      <c r="O640" s="128" t="s">
        <v>2201</v>
      </c>
      <c r="P640" s="129" t="s">
        <v>529</v>
      </c>
      <c r="Q640" s="128" t="s">
        <v>529</v>
      </c>
      <c r="R640" s="132">
        <f t="shared" si="14"/>
        <v>276</v>
      </c>
    </row>
    <row r="641" ht="14.25" customHeight="1">
      <c r="B641" s="133" t="s">
        <v>4078</v>
      </c>
      <c r="R641" s="132" t="str">
        <f t="shared" si="14"/>
        <v/>
      </c>
    </row>
    <row r="642" ht="14.25" customHeight="1">
      <c r="A642" s="127" t="s">
        <v>4080</v>
      </c>
      <c r="B642" s="128" t="s">
        <v>629</v>
      </c>
      <c r="C642" s="129" t="s">
        <v>1807</v>
      </c>
      <c r="D642" s="128" t="s">
        <v>1811</v>
      </c>
      <c r="G642" s="129">
        <v>11.0</v>
      </c>
      <c r="I642" s="130">
        <v>0.8</v>
      </c>
      <c r="J642" s="129" t="s">
        <v>2132</v>
      </c>
      <c r="K642" s="130" t="s">
        <v>1821</v>
      </c>
      <c r="L642" s="129" t="s">
        <v>529</v>
      </c>
      <c r="M642" s="128" t="s">
        <v>1822</v>
      </c>
      <c r="N642" s="131">
        <v>19.0</v>
      </c>
      <c r="O642" s="128" t="s">
        <v>1826</v>
      </c>
      <c r="P642" s="129" t="s">
        <v>529</v>
      </c>
      <c r="Q642" s="128" t="s">
        <v>529</v>
      </c>
      <c r="R642" s="132">
        <f t="shared" si="14"/>
        <v>277</v>
      </c>
    </row>
    <row r="643" ht="14.25" customHeight="1">
      <c r="B643" s="133" t="s">
        <v>4082</v>
      </c>
      <c r="R643" s="132" t="str">
        <f t="shared" si="14"/>
        <v/>
      </c>
    </row>
    <row r="644" ht="14.25" customHeight="1">
      <c r="A644" s="127" t="s">
        <v>4083</v>
      </c>
      <c r="B644" s="128" t="s">
        <v>613</v>
      </c>
      <c r="C644" s="129" t="s">
        <v>1807</v>
      </c>
      <c r="D644" s="128" t="s">
        <v>1811</v>
      </c>
      <c r="G644" s="129" t="s">
        <v>2786</v>
      </c>
      <c r="I644" s="130">
        <v>0.9</v>
      </c>
      <c r="J644" s="129" t="s">
        <v>2041</v>
      </c>
      <c r="K644" s="130" t="s">
        <v>1821</v>
      </c>
      <c r="L644" s="129" t="s">
        <v>529</v>
      </c>
      <c r="M644" s="128" t="s">
        <v>1822</v>
      </c>
      <c r="N644" s="131">
        <v>20.0</v>
      </c>
      <c r="O644" s="128" t="s">
        <v>457</v>
      </c>
      <c r="P644" s="129" t="s">
        <v>529</v>
      </c>
      <c r="Q644" s="128" t="s">
        <v>529</v>
      </c>
      <c r="R644" s="132">
        <f t="shared" si="14"/>
        <v>278</v>
      </c>
    </row>
    <row r="645" ht="14.25" customHeight="1">
      <c r="B645" s="133" t="s">
        <v>4085</v>
      </c>
      <c r="R645" s="132" t="str">
        <f t="shared" si="14"/>
        <v/>
      </c>
    </row>
    <row r="646" ht="14.25" customHeight="1">
      <c r="A646" s="127" t="s">
        <v>4087</v>
      </c>
      <c r="B646" s="128" t="s">
        <v>613</v>
      </c>
      <c r="C646" s="129" t="s">
        <v>1892</v>
      </c>
      <c r="D646" s="128" t="s">
        <v>1811</v>
      </c>
      <c r="G646" s="129" t="s">
        <v>2132</v>
      </c>
      <c r="I646" s="130">
        <v>0.9</v>
      </c>
      <c r="J646" s="129" t="s">
        <v>1820</v>
      </c>
      <c r="K646" s="130">
        <v>0.1</v>
      </c>
      <c r="L646" s="129" t="s">
        <v>547</v>
      </c>
      <c r="M646" s="128" t="s">
        <v>1822</v>
      </c>
      <c r="N646" s="131">
        <v>16.0</v>
      </c>
      <c r="O646" s="128" t="s">
        <v>457</v>
      </c>
      <c r="P646" s="129" t="s">
        <v>529</v>
      </c>
      <c r="Q646" s="128" t="s">
        <v>529</v>
      </c>
      <c r="R646" s="132">
        <f t="shared" si="14"/>
        <v>279</v>
      </c>
    </row>
    <row r="647" ht="14.25" customHeight="1">
      <c r="B647" s="133" t="s">
        <v>4090</v>
      </c>
      <c r="R647" s="132" t="str">
        <f t="shared" si="14"/>
        <v/>
      </c>
    </row>
    <row r="648" ht="14.25" customHeight="1">
      <c r="A648" s="127" t="s">
        <v>4091</v>
      </c>
      <c r="B648" s="128" t="s">
        <v>613</v>
      </c>
      <c r="C648" s="129" t="s">
        <v>1807</v>
      </c>
      <c r="D648" s="128" t="s">
        <v>1929</v>
      </c>
      <c r="G648" s="129" t="s">
        <v>2238</v>
      </c>
      <c r="I648" s="130">
        <v>1.0</v>
      </c>
      <c r="J648" s="129" t="s">
        <v>1949</v>
      </c>
      <c r="K648" s="130" t="s">
        <v>1821</v>
      </c>
      <c r="L648" s="129" t="s">
        <v>529</v>
      </c>
      <c r="M648" s="128" t="s">
        <v>1822</v>
      </c>
      <c r="N648" s="131">
        <v>18.0</v>
      </c>
      <c r="O648" s="128" t="s">
        <v>457</v>
      </c>
      <c r="P648" s="129" t="s">
        <v>529</v>
      </c>
      <c r="Q648" s="128" t="s">
        <v>529</v>
      </c>
      <c r="R648" s="132">
        <f t="shared" si="14"/>
        <v>280</v>
      </c>
    </row>
    <row r="649" ht="14.25" customHeight="1">
      <c r="B649" s="133" t="s">
        <v>4095</v>
      </c>
      <c r="R649" s="132" t="str">
        <f t="shared" si="14"/>
        <v/>
      </c>
    </row>
    <row r="650" ht="14.25" customHeight="1">
      <c r="A650" s="127" t="s">
        <v>4096</v>
      </c>
      <c r="B650" s="128" t="s">
        <v>566</v>
      </c>
      <c r="C650" s="131" t="s">
        <v>1892</v>
      </c>
      <c r="D650" s="128" t="s">
        <v>1811</v>
      </c>
      <c r="G650" s="129">
        <v>10.0</v>
      </c>
      <c r="I650" s="128" t="s">
        <v>4099</v>
      </c>
      <c r="J650" s="129">
        <v>7.0</v>
      </c>
      <c r="K650" s="128" t="s">
        <v>1821</v>
      </c>
      <c r="L650" s="129" t="s">
        <v>529</v>
      </c>
      <c r="M650" s="128">
        <v>0.0</v>
      </c>
      <c r="N650" s="131">
        <v>18.0</v>
      </c>
      <c r="O650" s="128" t="s">
        <v>2201</v>
      </c>
      <c r="P650" s="129" t="s">
        <v>529</v>
      </c>
      <c r="Q650" s="128" t="s">
        <v>529</v>
      </c>
      <c r="R650" s="132">
        <f t="shared" si="14"/>
        <v>281</v>
      </c>
    </row>
    <row r="651" ht="14.25" customHeight="1">
      <c r="B651" s="142" t="s">
        <v>4100</v>
      </c>
      <c r="R651" s="132" t="str">
        <f t="shared" si="14"/>
        <v/>
      </c>
    </row>
    <row r="652" ht="14.25" customHeight="1">
      <c r="A652" s="127" t="s">
        <v>4102</v>
      </c>
      <c r="B652" s="128" t="s">
        <v>620</v>
      </c>
      <c r="C652" s="129" t="s">
        <v>1807</v>
      </c>
      <c r="D652" s="128" t="s">
        <v>1811</v>
      </c>
      <c r="G652" s="129">
        <v>8.0</v>
      </c>
      <c r="I652" s="128" t="s">
        <v>4099</v>
      </c>
      <c r="J652" s="129">
        <v>6.0</v>
      </c>
      <c r="K652" s="128" t="s">
        <v>1821</v>
      </c>
      <c r="L652" s="129" t="s">
        <v>529</v>
      </c>
      <c r="M652" s="128">
        <v>0.0</v>
      </c>
      <c r="N652" s="131">
        <v>16.0</v>
      </c>
      <c r="O652" s="128" t="s">
        <v>2201</v>
      </c>
      <c r="P652" s="129" t="s">
        <v>529</v>
      </c>
      <c r="Q652" s="128" t="s">
        <v>529</v>
      </c>
      <c r="R652" s="132">
        <f t="shared" si="14"/>
        <v>282</v>
      </c>
    </row>
    <row r="653" ht="14.25" customHeight="1">
      <c r="B653" s="142" t="s">
        <v>4103</v>
      </c>
      <c r="R653" s="132" t="str">
        <f t="shared" si="14"/>
        <v/>
      </c>
    </row>
    <row r="654" ht="14.25" customHeight="1">
      <c r="A654" s="127" t="s">
        <v>4105</v>
      </c>
      <c r="B654" s="128" t="s">
        <v>620</v>
      </c>
      <c r="C654" s="129" t="s">
        <v>1944</v>
      </c>
      <c r="D654" s="128" t="s">
        <v>1811</v>
      </c>
      <c r="G654" s="129" t="s">
        <v>1821</v>
      </c>
      <c r="I654" s="130">
        <v>0.6</v>
      </c>
      <c r="J654" s="129" t="s">
        <v>1949</v>
      </c>
      <c r="K654" s="130" t="s">
        <v>1821</v>
      </c>
      <c r="L654" s="129" t="s">
        <v>529</v>
      </c>
      <c r="M654" s="128" t="s">
        <v>1822</v>
      </c>
      <c r="N654" s="131" t="s">
        <v>1821</v>
      </c>
      <c r="O654" s="128" t="s">
        <v>457</v>
      </c>
      <c r="P654" s="129" t="s">
        <v>529</v>
      </c>
      <c r="Q654" s="128" t="s">
        <v>547</v>
      </c>
      <c r="R654" s="132">
        <f>IF(COUNTA($A$1:A654)&gt;COUNTA($A$1:A651),COUNTA($A$2:A654),"")</f>
        <v>283</v>
      </c>
    </row>
    <row r="655" ht="14.25" customHeight="1">
      <c r="B655" s="137" t="s">
        <v>4111</v>
      </c>
      <c r="R655" s="132" t="str">
        <f t="shared" ref="R655:R665" si="15">IF(COUNTA($A$1:A655)&gt;COUNTA($A$1:A654),COUNTA($A$2:A655),"")</f>
        <v/>
      </c>
    </row>
    <row r="656" ht="14.25" customHeight="1">
      <c r="A656" s="127" t="s">
        <v>4113</v>
      </c>
      <c r="B656" s="128" t="s">
        <v>610</v>
      </c>
      <c r="C656" s="129" t="s">
        <v>1892</v>
      </c>
      <c r="D656" s="128" t="s">
        <v>1811</v>
      </c>
      <c r="G656" s="129" t="s">
        <v>2489</v>
      </c>
      <c r="I656" s="130">
        <v>0.9</v>
      </c>
      <c r="J656" s="129" t="s">
        <v>2489</v>
      </c>
      <c r="K656" s="130" t="s">
        <v>1821</v>
      </c>
      <c r="L656" s="129" t="s">
        <v>547</v>
      </c>
      <c r="M656" s="128" t="s">
        <v>1822</v>
      </c>
      <c r="N656" s="131">
        <v>10.0</v>
      </c>
      <c r="O656" s="128" t="s">
        <v>2201</v>
      </c>
      <c r="P656" s="129" t="s">
        <v>529</v>
      </c>
      <c r="Q656" s="128" t="s">
        <v>529</v>
      </c>
      <c r="R656" s="132">
        <f t="shared" si="15"/>
        <v>284</v>
      </c>
    </row>
    <row r="657" ht="14.25" customHeight="1">
      <c r="B657" s="133" t="s">
        <v>4117</v>
      </c>
      <c r="R657" s="132" t="str">
        <f t="shared" si="15"/>
        <v/>
      </c>
    </row>
    <row r="658" ht="14.25" customHeight="1">
      <c r="B658" s="149" t="s">
        <v>4119</v>
      </c>
      <c r="R658" s="132" t="str">
        <f t="shared" si="15"/>
        <v/>
      </c>
    </row>
    <row r="659" ht="14.25" customHeight="1">
      <c r="B659" s="149" t="s">
        <v>4120</v>
      </c>
      <c r="R659" s="132" t="str">
        <f t="shared" si="15"/>
        <v/>
      </c>
    </row>
    <row r="660" ht="14.25" customHeight="1">
      <c r="A660" s="127" t="s">
        <v>4121</v>
      </c>
      <c r="B660" s="128" t="s">
        <v>610</v>
      </c>
      <c r="C660" s="129" t="s">
        <v>1807</v>
      </c>
      <c r="D660" s="128" t="s">
        <v>1811</v>
      </c>
      <c r="G660" s="129">
        <v>9.0</v>
      </c>
      <c r="I660" s="130">
        <v>1.0</v>
      </c>
      <c r="J660" s="129" t="s">
        <v>1949</v>
      </c>
      <c r="K660" s="130">
        <v>0.1</v>
      </c>
      <c r="L660" s="129" t="s">
        <v>529</v>
      </c>
      <c r="M660" s="128" t="s">
        <v>1822</v>
      </c>
      <c r="N660" s="131">
        <v>18.0</v>
      </c>
      <c r="O660" s="128" t="s">
        <v>1826</v>
      </c>
      <c r="P660" s="129" t="s">
        <v>529</v>
      </c>
      <c r="Q660" s="128" t="s">
        <v>529</v>
      </c>
      <c r="R660" s="132">
        <f t="shared" si="15"/>
        <v>285</v>
      </c>
    </row>
    <row r="661" ht="14.25" customHeight="1">
      <c r="B661" s="133" t="s">
        <v>4124</v>
      </c>
      <c r="R661" s="132" t="str">
        <f t="shared" si="15"/>
        <v/>
      </c>
    </row>
    <row r="662" ht="14.25" customHeight="1">
      <c r="A662" s="127" t="s">
        <v>4125</v>
      </c>
      <c r="B662" s="135" t="s">
        <v>610</v>
      </c>
      <c r="C662" s="129" t="s">
        <v>1807</v>
      </c>
      <c r="D662" s="128" t="s">
        <v>1811</v>
      </c>
      <c r="G662" s="129" t="s">
        <v>3288</v>
      </c>
      <c r="I662" s="130">
        <v>0.9</v>
      </c>
      <c r="J662" s="129" t="s">
        <v>2238</v>
      </c>
      <c r="K662" s="130">
        <v>0.3</v>
      </c>
      <c r="L662" s="131" t="s">
        <v>529</v>
      </c>
      <c r="M662" s="128" t="s">
        <v>3756</v>
      </c>
      <c r="N662" s="131">
        <v>20.0</v>
      </c>
      <c r="O662" s="128" t="s">
        <v>2201</v>
      </c>
      <c r="P662" s="129" t="s">
        <v>529</v>
      </c>
      <c r="Q662" s="128" t="s">
        <v>529</v>
      </c>
      <c r="R662" s="132">
        <f t="shared" si="15"/>
        <v>286</v>
      </c>
    </row>
    <row r="663" ht="14.25" customHeight="1">
      <c r="B663" s="133" t="s">
        <v>4129</v>
      </c>
      <c r="R663" s="132" t="str">
        <f t="shared" si="15"/>
        <v/>
      </c>
    </row>
    <row r="664" ht="14.25" customHeight="1">
      <c r="A664" s="127" t="s">
        <v>4130</v>
      </c>
      <c r="B664" s="128" t="s">
        <v>610</v>
      </c>
      <c r="C664" s="129" t="s">
        <v>1892</v>
      </c>
      <c r="D664" s="128" t="s">
        <v>1811</v>
      </c>
      <c r="G664" s="129" t="s">
        <v>1949</v>
      </c>
      <c r="I664" s="130">
        <v>0.95</v>
      </c>
      <c r="J664" s="129" t="s">
        <v>1971</v>
      </c>
      <c r="K664" s="130" t="s">
        <v>4132</v>
      </c>
      <c r="L664" s="129" t="s">
        <v>547</v>
      </c>
      <c r="M664" s="128" t="s">
        <v>1822</v>
      </c>
      <c r="N664" s="131">
        <v>12.0</v>
      </c>
      <c r="O664" s="128" t="s">
        <v>1826</v>
      </c>
      <c r="P664" s="129" t="s">
        <v>529</v>
      </c>
      <c r="Q664" s="128" t="s">
        <v>529</v>
      </c>
      <c r="R664" s="132">
        <f t="shared" si="15"/>
        <v>287</v>
      </c>
    </row>
    <row r="665" ht="14.25" customHeight="1">
      <c r="B665" s="133" t="s">
        <v>4133</v>
      </c>
      <c r="R665" s="132" t="str">
        <f t="shared" si="15"/>
        <v/>
      </c>
    </row>
    <row r="666" ht="14.25" customHeight="1">
      <c r="A666" s="134" t="s">
        <v>4134</v>
      </c>
      <c r="B666" s="135" t="s">
        <v>610</v>
      </c>
      <c r="C666" s="129" t="s">
        <v>1892</v>
      </c>
      <c r="D666" s="128" t="s">
        <v>1811</v>
      </c>
      <c r="G666" s="131">
        <v>10.0</v>
      </c>
      <c r="I666" s="130">
        <v>0.9</v>
      </c>
      <c r="J666" s="131">
        <v>7.0</v>
      </c>
      <c r="K666" s="135" t="s">
        <v>1821</v>
      </c>
      <c r="L666" s="129" t="s">
        <v>547</v>
      </c>
      <c r="M666" s="128" t="s">
        <v>1822</v>
      </c>
      <c r="N666" s="131">
        <v>18.0</v>
      </c>
      <c r="O666" s="135" t="s">
        <v>1996</v>
      </c>
      <c r="P666" s="129" t="s">
        <v>529</v>
      </c>
      <c r="Q666" s="128" t="s">
        <v>529</v>
      </c>
      <c r="R666" s="132"/>
    </row>
    <row r="667" ht="14.25" customHeight="1">
      <c r="B667" s="137" t="s">
        <v>4137</v>
      </c>
      <c r="R667" s="132"/>
    </row>
    <row r="668" ht="14.25" customHeight="1">
      <c r="A668" s="127" t="s">
        <v>4138</v>
      </c>
      <c r="B668" s="128" t="s">
        <v>610</v>
      </c>
      <c r="C668" s="129" t="s">
        <v>1892</v>
      </c>
      <c r="D668" s="128" t="s">
        <v>1811</v>
      </c>
      <c r="G668" s="129" t="s">
        <v>2132</v>
      </c>
      <c r="I668" s="130">
        <v>1.0</v>
      </c>
      <c r="J668" s="129" t="s">
        <v>1820</v>
      </c>
      <c r="K668" s="130">
        <v>0.1</v>
      </c>
      <c r="L668" s="129" t="s">
        <v>547</v>
      </c>
      <c r="M668" s="128" t="s">
        <v>1822</v>
      </c>
      <c r="N668" s="131">
        <v>14.0</v>
      </c>
      <c r="O668" s="128" t="s">
        <v>1826</v>
      </c>
      <c r="P668" s="129" t="s">
        <v>529</v>
      </c>
      <c r="Q668" s="128" t="s">
        <v>529</v>
      </c>
      <c r="R668" s="132">
        <f>IF(COUNTA($A$1:A668)&gt;COUNTA($A$1:A665),COUNTA($A$2:A668),"")</f>
        <v>289</v>
      </c>
    </row>
    <row r="669" ht="14.25" customHeight="1">
      <c r="B669" s="133" t="s">
        <v>4142</v>
      </c>
      <c r="R669" s="132" t="str">
        <f t="shared" ref="R669:R782" si="16">IF(COUNTA($A$1:A669)&gt;COUNTA($A$1:A668),COUNTA($A$2:A669),"")</f>
        <v/>
      </c>
    </row>
    <row r="670" ht="14.25" customHeight="1">
      <c r="A670" s="127" t="s">
        <v>4145</v>
      </c>
      <c r="B670" s="128" t="s">
        <v>610</v>
      </c>
      <c r="C670" s="129" t="s">
        <v>1892</v>
      </c>
      <c r="D670" s="128" t="s">
        <v>1811</v>
      </c>
      <c r="G670" s="129" t="s">
        <v>1813</v>
      </c>
      <c r="I670" s="130">
        <v>1.0</v>
      </c>
      <c r="J670" s="129" t="s">
        <v>1813</v>
      </c>
      <c r="K670" s="130" t="s">
        <v>1821</v>
      </c>
      <c r="L670" s="129" t="s">
        <v>529</v>
      </c>
      <c r="M670" s="128">
        <v>1.0</v>
      </c>
      <c r="N670" s="131">
        <v>10.0</v>
      </c>
      <c r="O670" s="128" t="s">
        <v>1996</v>
      </c>
      <c r="P670" s="129" t="s">
        <v>529</v>
      </c>
      <c r="Q670" s="128" t="s">
        <v>529</v>
      </c>
      <c r="R670" s="132">
        <f t="shared" si="16"/>
        <v>290</v>
      </c>
    </row>
    <row r="671" ht="14.25" customHeight="1">
      <c r="B671" s="133" t="s">
        <v>4147</v>
      </c>
      <c r="R671" s="132" t="str">
        <f t="shared" si="16"/>
        <v/>
      </c>
    </row>
    <row r="672" ht="14.25" customHeight="1">
      <c r="A672" s="127" t="s">
        <v>4149</v>
      </c>
      <c r="B672" s="128" t="s">
        <v>610</v>
      </c>
      <c r="C672" s="129" t="s">
        <v>1892</v>
      </c>
      <c r="D672" s="128" t="s">
        <v>1811</v>
      </c>
      <c r="G672" s="129" t="s">
        <v>2238</v>
      </c>
      <c r="I672" s="130">
        <v>0.9</v>
      </c>
      <c r="J672" s="129" t="s">
        <v>1949</v>
      </c>
      <c r="K672" s="130">
        <v>0.3</v>
      </c>
      <c r="L672" s="129" t="s">
        <v>529</v>
      </c>
      <c r="M672" s="128" t="s">
        <v>1822</v>
      </c>
      <c r="N672" s="131">
        <v>16.0</v>
      </c>
      <c r="O672" s="128" t="s">
        <v>1826</v>
      </c>
      <c r="P672" s="129" t="s">
        <v>529</v>
      </c>
      <c r="Q672" s="128" t="s">
        <v>529</v>
      </c>
      <c r="R672" s="132">
        <f t="shared" si="16"/>
        <v>291</v>
      </c>
    </row>
    <row r="673" ht="14.25" customHeight="1">
      <c r="B673" s="133" t="s">
        <v>4151</v>
      </c>
      <c r="R673" s="132" t="str">
        <f t="shared" si="16"/>
        <v/>
      </c>
    </row>
    <row r="674" ht="14.25" customHeight="1">
      <c r="A674" s="127" t="s">
        <v>4152</v>
      </c>
      <c r="B674" s="128" t="s">
        <v>610</v>
      </c>
      <c r="C674" s="129" t="s">
        <v>1892</v>
      </c>
      <c r="D674" s="128" t="s">
        <v>1811</v>
      </c>
      <c r="G674" s="129" t="s">
        <v>2843</v>
      </c>
      <c r="I674" s="130">
        <v>1.0</v>
      </c>
      <c r="J674" s="129" t="s">
        <v>1949</v>
      </c>
      <c r="K674" s="130" t="s">
        <v>1821</v>
      </c>
      <c r="L674" s="129" t="s">
        <v>529</v>
      </c>
      <c r="M674" s="128" t="s">
        <v>1822</v>
      </c>
      <c r="N674" s="131">
        <v>14.0</v>
      </c>
      <c r="O674" s="128" t="s">
        <v>1996</v>
      </c>
      <c r="P674" s="129" t="s">
        <v>529</v>
      </c>
      <c r="Q674" s="128" t="s">
        <v>529</v>
      </c>
      <c r="R674" s="132">
        <f t="shared" si="16"/>
        <v>292</v>
      </c>
    </row>
    <row r="675" ht="14.25" customHeight="1">
      <c r="B675" s="133" t="s">
        <v>4154</v>
      </c>
      <c r="R675" s="132" t="str">
        <f t="shared" si="16"/>
        <v/>
      </c>
    </row>
    <row r="676" ht="14.25" customHeight="1">
      <c r="A676" s="127" t="s">
        <v>4155</v>
      </c>
      <c r="B676" s="128" t="s">
        <v>610</v>
      </c>
      <c r="C676" s="129" t="s">
        <v>1807</v>
      </c>
      <c r="D676" s="128" t="s">
        <v>1929</v>
      </c>
      <c r="G676" s="129" t="s">
        <v>1820</v>
      </c>
      <c r="I676" s="130">
        <v>0.95</v>
      </c>
      <c r="J676" s="129" t="s">
        <v>1971</v>
      </c>
      <c r="K676" s="130">
        <v>1.0</v>
      </c>
      <c r="L676" s="129" t="s">
        <v>529</v>
      </c>
      <c r="M676" s="128" t="s">
        <v>1822</v>
      </c>
      <c r="N676" s="131">
        <v>10.0</v>
      </c>
      <c r="O676" s="128" t="s">
        <v>1826</v>
      </c>
      <c r="P676" s="129" t="s">
        <v>529</v>
      </c>
      <c r="Q676" s="128" t="s">
        <v>529</v>
      </c>
      <c r="R676" s="132">
        <f t="shared" si="16"/>
        <v>293</v>
      </c>
    </row>
    <row r="677" ht="14.25" customHeight="1">
      <c r="B677" s="133" t="s">
        <v>4157</v>
      </c>
      <c r="R677" s="132" t="str">
        <f t="shared" si="16"/>
        <v/>
      </c>
    </row>
    <row r="678" ht="14.25" customHeight="1">
      <c r="A678" s="127" t="s">
        <v>4159</v>
      </c>
      <c r="B678" s="128" t="s">
        <v>620</v>
      </c>
      <c r="C678" s="129" t="s">
        <v>1944</v>
      </c>
      <c r="D678" s="128" t="s">
        <v>1</v>
      </c>
      <c r="G678" s="129" t="s">
        <v>1821</v>
      </c>
      <c r="I678" s="130" t="s">
        <v>1821</v>
      </c>
      <c r="J678" s="129" t="s">
        <v>2132</v>
      </c>
      <c r="K678" s="130" t="s">
        <v>1821</v>
      </c>
      <c r="L678" s="129" t="s">
        <v>529</v>
      </c>
      <c r="M678" s="128" t="s">
        <v>1822</v>
      </c>
      <c r="N678" s="131" t="s">
        <v>1821</v>
      </c>
      <c r="O678" s="128" t="s">
        <v>457</v>
      </c>
      <c r="P678" s="129" t="s">
        <v>547</v>
      </c>
      <c r="Q678" s="128" t="s">
        <v>529</v>
      </c>
      <c r="R678" s="132">
        <f t="shared" si="16"/>
        <v>294</v>
      </c>
    </row>
    <row r="679" ht="14.25" customHeight="1">
      <c r="B679" s="137" t="s">
        <v>4161</v>
      </c>
      <c r="R679" s="132" t="str">
        <f t="shared" si="16"/>
        <v/>
      </c>
    </row>
    <row r="680" ht="14.25" customHeight="1">
      <c r="A680" s="127" t="s">
        <v>4164</v>
      </c>
      <c r="B680" s="128" t="s">
        <v>535</v>
      </c>
      <c r="C680" s="129" t="s">
        <v>1807</v>
      </c>
      <c r="D680" s="128" t="s">
        <v>1929</v>
      </c>
      <c r="G680" s="129">
        <v>6.0</v>
      </c>
      <c r="I680" s="130">
        <v>1.0</v>
      </c>
      <c r="J680" s="129">
        <v>4.0</v>
      </c>
      <c r="K680" s="130" t="s">
        <v>1821</v>
      </c>
      <c r="L680" s="129" t="s">
        <v>529</v>
      </c>
      <c r="M680" s="128" t="s">
        <v>1822</v>
      </c>
      <c r="N680" s="131">
        <v>12.0</v>
      </c>
      <c r="O680" s="128" t="s">
        <v>1996</v>
      </c>
      <c r="P680" s="129" t="s">
        <v>529</v>
      </c>
      <c r="Q680" s="128" t="s">
        <v>529</v>
      </c>
      <c r="R680" s="132">
        <f t="shared" si="16"/>
        <v>295</v>
      </c>
    </row>
    <row r="681" ht="14.25" customHeight="1">
      <c r="B681" s="133" t="s">
        <v>4165</v>
      </c>
      <c r="R681" s="132" t="str">
        <f t="shared" si="16"/>
        <v/>
      </c>
    </row>
    <row r="682" ht="14.25" customHeight="1">
      <c r="A682" s="127" t="s">
        <v>4167</v>
      </c>
      <c r="B682" s="128" t="s">
        <v>535</v>
      </c>
      <c r="C682" s="129" t="s">
        <v>1807</v>
      </c>
      <c r="D682" s="128" t="s">
        <v>1811</v>
      </c>
      <c r="G682" s="129" t="s">
        <v>2041</v>
      </c>
      <c r="I682" s="130">
        <v>0.5</v>
      </c>
      <c r="J682" s="129" t="s">
        <v>1949</v>
      </c>
      <c r="K682" s="130">
        <v>1.0</v>
      </c>
      <c r="L682" s="129" t="s">
        <v>529</v>
      </c>
      <c r="M682" s="128" t="s">
        <v>1822</v>
      </c>
      <c r="N682" s="131">
        <v>18.0</v>
      </c>
      <c r="O682" s="128" t="s">
        <v>2201</v>
      </c>
      <c r="P682" s="129" t="s">
        <v>529</v>
      </c>
      <c r="Q682" s="128" t="s">
        <v>529</v>
      </c>
      <c r="R682" s="132">
        <f t="shared" si="16"/>
        <v>296</v>
      </c>
    </row>
    <row r="683" ht="14.25" customHeight="1">
      <c r="B683" s="133" t="s">
        <v>4168</v>
      </c>
      <c r="R683" s="132" t="str">
        <f t="shared" si="16"/>
        <v/>
      </c>
    </row>
    <row r="684" ht="14.25" customHeight="1">
      <c r="A684" s="127" t="s">
        <v>4170</v>
      </c>
      <c r="B684" s="128" t="s">
        <v>548</v>
      </c>
      <c r="C684" s="129" t="s">
        <v>1807</v>
      </c>
      <c r="D684" s="128" t="s">
        <v>1811</v>
      </c>
      <c r="G684" s="129" t="s">
        <v>4171</v>
      </c>
      <c r="I684" s="146">
        <v>1.0</v>
      </c>
      <c r="J684" s="129">
        <v>5.0</v>
      </c>
      <c r="K684" s="128" t="s">
        <v>1821</v>
      </c>
      <c r="L684" s="129" t="s">
        <v>547</v>
      </c>
      <c r="M684" s="128">
        <v>0.0</v>
      </c>
      <c r="N684" s="131">
        <v>10.0</v>
      </c>
      <c r="O684" s="128" t="s">
        <v>1826</v>
      </c>
      <c r="P684" s="129" t="s">
        <v>529</v>
      </c>
      <c r="Q684" s="128" t="s">
        <v>529</v>
      </c>
      <c r="R684" s="132">
        <f t="shared" si="16"/>
        <v>297</v>
      </c>
    </row>
    <row r="685" ht="14.25" customHeight="1">
      <c r="B685" s="148" t="s">
        <v>4173</v>
      </c>
      <c r="R685" s="132" t="str">
        <f t="shared" si="16"/>
        <v/>
      </c>
    </row>
    <row r="686" ht="14.25" customHeight="1">
      <c r="A686" s="127" t="s">
        <v>4174</v>
      </c>
      <c r="B686" s="128" t="s">
        <v>601</v>
      </c>
      <c r="C686" s="129" t="s">
        <v>1944</v>
      </c>
      <c r="D686" s="128" t="s">
        <v>1</v>
      </c>
      <c r="G686" s="129" t="s">
        <v>1821</v>
      </c>
      <c r="I686" s="130" t="s">
        <v>1821</v>
      </c>
      <c r="J686" s="129" t="s">
        <v>2238</v>
      </c>
      <c r="K686" s="130" t="s">
        <v>1821</v>
      </c>
      <c r="L686" s="131" t="s">
        <v>529</v>
      </c>
      <c r="M686" s="128" t="s">
        <v>1822</v>
      </c>
      <c r="N686" s="131" t="s">
        <v>1821</v>
      </c>
      <c r="O686" s="128" t="s">
        <v>457</v>
      </c>
      <c r="P686" s="129" t="s">
        <v>547</v>
      </c>
      <c r="Q686" s="128" t="s">
        <v>529</v>
      </c>
      <c r="R686" s="132">
        <f t="shared" si="16"/>
        <v>298</v>
      </c>
    </row>
    <row r="687" ht="14.25" customHeight="1">
      <c r="B687" s="137" t="s">
        <v>4176</v>
      </c>
      <c r="R687" s="132" t="str">
        <f t="shared" si="16"/>
        <v/>
      </c>
    </row>
    <row r="688" ht="14.25" customHeight="1">
      <c r="A688" s="134" t="s">
        <v>4177</v>
      </c>
      <c r="B688" s="135" t="s">
        <v>620</v>
      </c>
      <c r="C688" s="129" t="s">
        <v>1944</v>
      </c>
      <c r="D688" s="135" t="s">
        <v>1811</v>
      </c>
      <c r="G688" s="129" t="s">
        <v>1821</v>
      </c>
      <c r="I688" s="128" t="s">
        <v>1821</v>
      </c>
      <c r="J688" s="131">
        <v>9.0</v>
      </c>
      <c r="K688" s="128" t="s">
        <v>1821</v>
      </c>
      <c r="L688" s="129" t="s">
        <v>529</v>
      </c>
      <c r="M688" s="135">
        <v>0.0</v>
      </c>
      <c r="N688" s="131" t="s">
        <v>1821</v>
      </c>
      <c r="O688" s="135" t="s">
        <v>2517</v>
      </c>
      <c r="P688" s="129" t="s">
        <v>529</v>
      </c>
      <c r="Q688" s="128" t="s">
        <v>529</v>
      </c>
      <c r="R688" s="132">
        <f t="shared" si="16"/>
        <v>299</v>
      </c>
    </row>
    <row r="689" ht="14.25" customHeight="1">
      <c r="B689" s="137" t="s">
        <v>4180</v>
      </c>
      <c r="R689" s="132" t="str">
        <f t="shared" si="16"/>
        <v/>
      </c>
    </row>
    <row r="690" ht="14.25" customHeight="1">
      <c r="A690" s="127" t="s">
        <v>4181</v>
      </c>
      <c r="B690" s="128" t="s">
        <v>580</v>
      </c>
      <c r="C690" s="129" t="s">
        <v>1944</v>
      </c>
      <c r="D690" s="128" t="s">
        <v>3007</v>
      </c>
      <c r="G690" s="129" t="s">
        <v>1821</v>
      </c>
      <c r="I690" s="128" t="s">
        <v>1821</v>
      </c>
      <c r="J690" s="129">
        <v>8.0</v>
      </c>
      <c r="K690" s="128" t="s">
        <v>1821</v>
      </c>
      <c r="L690" s="129" t="s">
        <v>529</v>
      </c>
      <c r="M690" s="128">
        <v>1.0</v>
      </c>
      <c r="N690" s="131" t="s">
        <v>1821</v>
      </c>
      <c r="O690" s="128" t="s">
        <v>2201</v>
      </c>
      <c r="P690" s="129" t="s">
        <v>529</v>
      </c>
      <c r="Q690" s="128" t="s">
        <v>529</v>
      </c>
      <c r="R690" s="132">
        <f t="shared" si="16"/>
        <v>300</v>
      </c>
    </row>
    <row r="691" ht="14.25" customHeight="1">
      <c r="B691" s="142" t="s">
        <v>4183</v>
      </c>
      <c r="R691" s="132" t="str">
        <f t="shared" si="16"/>
        <v/>
      </c>
    </row>
    <row r="692" ht="14.25" customHeight="1">
      <c r="A692" s="127" t="s">
        <v>4184</v>
      </c>
      <c r="B692" s="128" t="s">
        <v>626</v>
      </c>
      <c r="C692" s="129" t="s">
        <v>1944</v>
      </c>
      <c r="D692" s="128" t="s">
        <v>1</v>
      </c>
      <c r="G692" s="129" t="s">
        <v>1821</v>
      </c>
      <c r="I692" s="130" t="s">
        <v>1821</v>
      </c>
      <c r="J692" s="129" t="s">
        <v>1949</v>
      </c>
      <c r="K692" s="130" t="s">
        <v>1821</v>
      </c>
      <c r="L692" s="131" t="s">
        <v>529</v>
      </c>
      <c r="M692" s="128" t="s">
        <v>1822</v>
      </c>
      <c r="N692" s="131" t="s">
        <v>1821</v>
      </c>
      <c r="O692" s="128" t="s">
        <v>457</v>
      </c>
      <c r="P692" s="129" t="s">
        <v>547</v>
      </c>
      <c r="Q692" s="128" t="s">
        <v>529</v>
      </c>
      <c r="R692" s="132">
        <f t="shared" si="16"/>
        <v>301</v>
      </c>
    </row>
    <row r="693" ht="14.25" customHeight="1">
      <c r="B693" s="137" t="s">
        <v>4186</v>
      </c>
      <c r="R693" s="132" t="str">
        <f t="shared" si="16"/>
        <v/>
      </c>
    </row>
    <row r="694" ht="14.25" customHeight="1">
      <c r="A694" s="127" t="s">
        <v>4187</v>
      </c>
      <c r="B694" s="128" t="s">
        <v>626</v>
      </c>
      <c r="C694" s="129" t="s">
        <v>1892</v>
      </c>
      <c r="D694" s="128" t="s">
        <v>1811</v>
      </c>
      <c r="G694" s="129" t="s">
        <v>2132</v>
      </c>
      <c r="I694" s="130">
        <v>1.0</v>
      </c>
      <c r="J694" s="129" t="s">
        <v>1820</v>
      </c>
      <c r="K694" s="130">
        <v>0.3</v>
      </c>
      <c r="L694" s="129" t="s">
        <v>547</v>
      </c>
      <c r="M694" s="128" t="s">
        <v>1822</v>
      </c>
      <c r="N694" s="131">
        <v>16.0</v>
      </c>
      <c r="O694" s="128" t="s">
        <v>1826</v>
      </c>
      <c r="P694" s="129" t="s">
        <v>529</v>
      </c>
      <c r="Q694" s="128" t="s">
        <v>529</v>
      </c>
      <c r="R694" s="132">
        <f t="shared" si="16"/>
        <v>302</v>
      </c>
    </row>
    <row r="695" ht="14.25" customHeight="1">
      <c r="B695" s="133" t="s">
        <v>4190</v>
      </c>
      <c r="R695" s="132" t="str">
        <f t="shared" si="16"/>
        <v/>
      </c>
    </row>
    <row r="696" ht="14.25" customHeight="1">
      <c r="A696" s="127" t="s">
        <v>4191</v>
      </c>
      <c r="B696" s="128" t="s">
        <v>626</v>
      </c>
      <c r="C696" s="129" t="s">
        <v>1892</v>
      </c>
      <c r="D696" s="128" t="s">
        <v>1811</v>
      </c>
      <c r="G696" s="129" t="s">
        <v>2041</v>
      </c>
      <c r="I696" s="130">
        <v>0.75</v>
      </c>
      <c r="J696" s="129" t="s">
        <v>1949</v>
      </c>
      <c r="K696" s="130">
        <v>0.3</v>
      </c>
      <c r="L696" s="129" t="s">
        <v>547</v>
      </c>
      <c r="M696" s="128" t="s">
        <v>1822</v>
      </c>
      <c r="N696" s="131">
        <v>18.0</v>
      </c>
      <c r="O696" s="135" t="s">
        <v>1826</v>
      </c>
      <c r="P696" s="129" t="s">
        <v>529</v>
      </c>
      <c r="Q696" s="128" t="s">
        <v>529</v>
      </c>
      <c r="R696" s="132">
        <f t="shared" si="16"/>
        <v>303</v>
      </c>
    </row>
    <row r="697" ht="14.25" customHeight="1">
      <c r="B697" s="133" t="s">
        <v>4195</v>
      </c>
      <c r="R697" s="132" t="str">
        <f t="shared" si="16"/>
        <v/>
      </c>
    </row>
    <row r="698" ht="14.25" customHeight="1">
      <c r="A698" s="127" t="s">
        <v>4196</v>
      </c>
      <c r="B698" s="128" t="s">
        <v>613</v>
      </c>
      <c r="C698" s="129" t="s">
        <v>1807</v>
      </c>
      <c r="D698" s="128" t="s">
        <v>1811</v>
      </c>
      <c r="G698" s="129" t="s">
        <v>2041</v>
      </c>
      <c r="I698" s="130">
        <v>1.0</v>
      </c>
      <c r="J698" s="129" t="s">
        <v>1949</v>
      </c>
      <c r="K698" s="130" t="s">
        <v>1821</v>
      </c>
      <c r="L698" s="129" t="s">
        <v>529</v>
      </c>
      <c r="M698" s="128" t="s">
        <v>1822</v>
      </c>
      <c r="N698" s="131">
        <v>18.0</v>
      </c>
      <c r="O698" s="128" t="s">
        <v>2201</v>
      </c>
      <c r="P698" s="129" t="s">
        <v>529</v>
      </c>
      <c r="Q698" s="128" t="s">
        <v>529</v>
      </c>
      <c r="R698" s="132">
        <f t="shared" si="16"/>
        <v>304</v>
      </c>
    </row>
    <row r="699" ht="14.25" customHeight="1">
      <c r="B699" s="133" t="s">
        <v>4199</v>
      </c>
      <c r="R699" s="132" t="str">
        <f t="shared" si="16"/>
        <v/>
      </c>
    </row>
    <row r="700" ht="14.25" customHeight="1">
      <c r="A700" s="127" t="s">
        <v>4200</v>
      </c>
      <c r="B700" s="128" t="s">
        <v>585</v>
      </c>
      <c r="C700" s="129" t="s">
        <v>1892</v>
      </c>
      <c r="D700" s="128" t="s">
        <v>1811</v>
      </c>
      <c r="G700" s="129" t="s">
        <v>2041</v>
      </c>
      <c r="I700" s="130">
        <v>0.95</v>
      </c>
      <c r="J700" s="129" t="s">
        <v>1949</v>
      </c>
      <c r="K700" s="130" t="s">
        <v>1821</v>
      </c>
      <c r="L700" s="129" t="s">
        <v>547</v>
      </c>
      <c r="M700" s="128" t="s">
        <v>1822</v>
      </c>
      <c r="N700" s="131">
        <v>18.0</v>
      </c>
      <c r="O700" s="128" t="s">
        <v>457</v>
      </c>
      <c r="P700" s="129" t="s">
        <v>529</v>
      </c>
      <c r="Q700" s="128" t="s">
        <v>529</v>
      </c>
      <c r="R700" s="132">
        <f t="shared" si="16"/>
        <v>305</v>
      </c>
    </row>
    <row r="701" ht="14.25" customHeight="1">
      <c r="B701" s="133" t="s">
        <v>4202</v>
      </c>
      <c r="R701" s="132" t="str">
        <f t="shared" si="16"/>
        <v/>
      </c>
    </row>
    <row r="702" ht="14.25" customHeight="1">
      <c r="A702" s="127" t="s">
        <v>4203</v>
      </c>
      <c r="B702" s="128" t="s">
        <v>585</v>
      </c>
      <c r="C702" s="129" t="s">
        <v>1892</v>
      </c>
      <c r="D702" s="128" t="s">
        <v>1811</v>
      </c>
      <c r="G702" s="129" t="s">
        <v>1971</v>
      </c>
      <c r="I702" s="130">
        <v>1.0</v>
      </c>
      <c r="J702" s="129" t="s">
        <v>1931</v>
      </c>
      <c r="K702" s="130" t="s">
        <v>1821</v>
      </c>
      <c r="L702" s="129" t="s">
        <v>547</v>
      </c>
      <c r="M702" s="128" t="s">
        <v>1822</v>
      </c>
      <c r="N702" s="131">
        <v>10.0</v>
      </c>
      <c r="O702" s="128" t="s">
        <v>457</v>
      </c>
      <c r="P702" s="129" t="s">
        <v>529</v>
      </c>
      <c r="Q702" s="128" t="s">
        <v>529</v>
      </c>
      <c r="R702" s="132">
        <f t="shared" si="16"/>
        <v>306</v>
      </c>
    </row>
    <row r="703" ht="14.25" customHeight="1">
      <c r="B703" s="133" t="s">
        <v>4206</v>
      </c>
      <c r="R703" s="132" t="str">
        <f t="shared" si="16"/>
        <v/>
      </c>
    </row>
    <row r="704" ht="14.25" customHeight="1">
      <c r="A704" s="127" t="s">
        <v>4209</v>
      </c>
      <c r="B704" s="128" t="s">
        <v>620</v>
      </c>
      <c r="C704" s="129" t="s">
        <v>1944</v>
      </c>
      <c r="D704" s="128" t="s">
        <v>1811</v>
      </c>
      <c r="G704" s="129" t="s">
        <v>1821</v>
      </c>
      <c r="I704" s="130">
        <v>0.8</v>
      </c>
      <c r="J704" s="129" t="s">
        <v>2489</v>
      </c>
      <c r="K704" s="130" t="s">
        <v>1821</v>
      </c>
      <c r="L704" s="129" t="s">
        <v>529</v>
      </c>
      <c r="M704" s="128" t="s">
        <v>1822</v>
      </c>
      <c r="N704" s="131" t="s">
        <v>1821</v>
      </c>
      <c r="O704" s="128" t="s">
        <v>457</v>
      </c>
      <c r="P704" s="129" t="s">
        <v>529</v>
      </c>
      <c r="Q704" s="128" t="s">
        <v>547</v>
      </c>
      <c r="R704" s="132">
        <f t="shared" si="16"/>
        <v>307</v>
      </c>
    </row>
    <row r="705" ht="14.25" customHeight="1">
      <c r="B705" s="137" t="s">
        <v>4212</v>
      </c>
      <c r="R705" s="132" t="str">
        <f t="shared" si="16"/>
        <v/>
      </c>
    </row>
    <row r="706" ht="14.25" customHeight="1">
      <c r="B706" s="149" t="s">
        <v>3651</v>
      </c>
      <c r="R706" s="132" t="str">
        <f t="shared" si="16"/>
        <v/>
      </c>
    </row>
    <row r="707" ht="14.25" customHeight="1">
      <c r="A707" s="127" t="s">
        <v>4214</v>
      </c>
      <c r="B707" s="128" t="s">
        <v>626</v>
      </c>
      <c r="C707" s="129" t="s">
        <v>1944</v>
      </c>
      <c r="D707" s="128" t="s">
        <v>1</v>
      </c>
      <c r="G707" s="129" t="s">
        <v>1821</v>
      </c>
      <c r="I707" s="128" t="s">
        <v>1821</v>
      </c>
      <c r="J707" s="129" t="s">
        <v>2489</v>
      </c>
      <c r="K707" s="128" t="s">
        <v>1821</v>
      </c>
      <c r="L707" s="129" t="s">
        <v>529</v>
      </c>
      <c r="M707" s="128">
        <v>4.0</v>
      </c>
      <c r="N707" s="131" t="s">
        <v>1821</v>
      </c>
      <c r="O707" s="128" t="s">
        <v>457</v>
      </c>
      <c r="P707" s="129" t="s">
        <v>547</v>
      </c>
      <c r="Q707" s="128" t="s">
        <v>529</v>
      </c>
      <c r="R707" s="132">
        <f t="shared" si="16"/>
        <v>308</v>
      </c>
    </row>
    <row r="708" ht="14.25" customHeight="1">
      <c r="B708" s="142" t="s">
        <v>4216</v>
      </c>
      <c r="R708" s="132" t="str">
        <f t="shared" si="16"/>
        <v/>
      </c>
    </row>
    <row r="709" ht="14.25" customHeight="1">
      <c r="B709" s="192" t="s">
        <v>4219</v>
      </c>
      <c r="R709" s="132" t="str">
        <f t="shared" si="16"/>
        <v/>
      </c>
    </row>
    <row r="710" ht="14.25" customHeight="1">
      <c r="A710" s="127" t="s">
        <v>4220</v>
      </c>
      <c r="B710" s="128" t="s">
        <v>566</v>
      </c>
      <c r="C710" s="129" t="s">
        <v>1892</v>
      </c>
      <c r="D710" s="128" t="s">
        <v>1811</v>
      </c>
      <c r="G710" s="129" t="s">
        <v>4221</v>
      </c>
      <c r="I710" s="130">
        <v>1.0</v>
      </c>
      <c r="J710" s="129">
        <v>7.0</v>
      </c>
      <c r="K710" s="130" t="s">
        <v>1821</v>
      </c>
      <c r="L710" s="129" t="s">
        <v>547</v>
      </c>
      <c r="M710" s="128" t="s">
        <v>1822</v>
      </c>
      <c r="N710" s="131">
        <v>12.0</v>
      </c>
      <c r="O710" s="128" t="s">
        <v>457</v>
      </c>
      <c r="P710" s="129" t="s">
        <v>529</v>
      </c>
      <c r="Q710" s="128" t="s">
        <v>529</v>
      </c>
      <c r="R710" s="132">
        <f t="shared" si="16"/>
        <v>309</v>
      </c>
    </row>
    <row r="711" ht="14.25" customHeight="1">
      <c r="B711" s="137" t="s">
        <v>4224</v>
      </c>
      <c r="R711" s="132" t="str">
        <f t="shared" si="16"/>
        <v/>
      </c>
    </row>
    <row r="712" ht="14.25" customHeight="1">
      <c r="A712" s="127" t="s">
        <v>4226</v>
      </c>
      <c r="B712" s="128" t="s">
        <v>606</v>
      </c>
      <c r="C712" s="129" t="s">
        <v>1892</v>
      </c>
      <c r="D712" s="128" t="s">
        <v>1929</v>
      </c>
      <c r="G712" s="129">
        <v>9.0</v>
      </c>
      <c r="I712" s="146">
        <v>1.0</v>
      </c>
      <c r="J712" s="129">
        <v>7.0</v>
      </c>
      <c r="K712" s="128" t="s">
        <v>1821</v>
      </c>
      <c r="L712" s="129" t="s">
        <v>529</v>
      </c>
      <c r="M712" s="128">
        <v>0.0</v>
      </c>
      <c r="N712" s="131">
        <v>19.0</v>
      </c>
      <c r="O712" s="128" t="s">
        <v>1826</v>
      </c>
      <c r="P712" s="129" t="s">
        <v>529</v>
      </c>
      <c r="Q712" s="128" t="s">
        <v>529</v>
      </c>
      <c r="R712" s="132">
        <f t="shared" si="16"/>
        <v>310</v>
      </c>
    </row>
    <row r="713" ht="14.25" customHeight="1">
      <c r="B713" s="148" t="s">
        <v>4227</v>
      </c>
      <c r="R713" s="132" t="str">
        <f t="shared" si="16"/>
        <v/>
      </c>
    </row>
    <row r="714" ht="14.25" customHeight="1">
      <c r="A714" s="134" t="s">
        <v>4228</v>
      </c>
      <c r="B714" s="128" t="s">
        <v>613</v>
      </c>
      <c r="C714" s="131" t="s">
        <v>1944</v>
      </c>
      <c r="D714" s="135" t="s">
        <v>1</v>
      </c>
      <c r="G714" s="131" t="s">
        <v>1821</v>
      </c>
      <c r="I714" s="135" t="s">
        <v>1821</v>
      </c>
      <c r="J714" s="131">
        <v>12.0</v>
      </c>
      <c r="K714" s="130" t="s">
        <v>1821</v>
      </c>
      <c r="L714" s="129" t="s">
        <v>529</v>
      </c>
      <c r="M714" s="128" t="s">
        <v>1822</v>
      </c>
      <c r="N714" s="131" t="s">
        <v>1821</v>
      </c>
      <c r="O714" s="135" t="s">
        <v>457</v>
      </c>
      <c r="P714" s="131" t="s">
        <v>547</v>
      </c>
      <c r="Q714" s="128" t="s">
        <v>529</v>
      </c>
      <c r="R714" s="132">
        <f t="shared" si="16"/>
        <v>311</v>
      </c>
    </row>
    <row r="715" ht="14.25" customHeight="1">
      <c r="B715" s="142" t="s">
        <v>4229</v>
      </c>
      <c r="R715" s="132" t="str">
        <f t="shared" si="16"/>
        <v/>
      </c>
    </row>
    <row r="716" ht="14.25" customHeight="1">
      <c r="A716" s="127" t="s">
        <v>4230</v>
      </c>
      <c r="B716" s="128" t="s">
        <v>613</v>
      </c>
      <c r="C716" s="129" t="s">
        <v>1892</v>
      </c>
      <c r="D716" s="128" t="s">
        <v>1811</v>
      </c>
      <c r="G716" s="129" t="s">
        <v>3288</v>
      </c>
      <c r="I716" s="130">
        <v>1.0</v>
      </c>
      <c r="J716" s="129" t="s">
        <v>2238</v>
      </c>
      <c r="K716" s="130" t="s">
        <v>1821</v>
      </c>
      <c r="L716" s="129" t="s">
        <v>529</v>
      </c>
      <c r="M716" s="128" t="s">
        <v>1822</v>
      </c>
      <c r="N716" s="131">
        <v>20.0</v>
      </c>
      <c r="O716" s="128" t="s">
        <v>2201</v>
      </c>
      <c r="P716" s="129" t="s">
        <v>529</v>
      </c>
      <c r="Q716" s="128" t="s">
        <v>529</v>
      </c>
      <c r="R716" s="132">
        <f t="shared" si="16"/>
        <v>312</v>
      </c>
    </row>
    <row r="717" ht="14.25" customHeight="1">
      <c r="B717" s="133" t="s">
        <v>4232</v>
      </c>
      <c r="R717" s="132" t="str">
        <f t="shared" si="16"/>
        <v/>
      </c>
    </row>
    <row r="718" ht="14.25" customHeight="1">
      <c r="A718" s="127" t="s">
        <v>4233</v>
      </c>
      <c r="B718" s="128" t="s">
        <v>535</v>
      </c>
      <c r="C718" s="129" t="s">
        <v>1807</v>
      </c>
      <c r="D718" s="128" t="s">
        <v>2868</v>
      </c>
      <c r="G718" s="129" t="s">
        <v>2132</v>
      </c>
      <c r="I718" s="130">
        <v>1.0</v>
      </c>
      <c r="J718" s="129" t="s">
        <v>1820</v>
      </c>
      <c r="K718" s="130">
        <v>0.3</v>
      </c>
      <c r="L718" s="129" t="s">
        <v>529</v>
      </c>
      <c r="M718" s="128" t="s">
        <v>1822</v>
      </c>
      <c r="N718" s="131">
        <v>16.0</v>
      </c>
      <c r="O718" s="128" t="s">
        <v>1826</v>
      </c>
      <c r="P718" s="129" t="s">
        <v>529</v>
      </c>
      <c r="Q718" s="128" t="s">
        <v>529</v>
      </c>
      <c r="R718" s="132">
        <f t="shared" si="16"/>
        <v>313</v>
      </c>
    </row>
    <row r="719" ht="14.25" customHeight="1">
      <c r="B719" s="133" t="s">
        <v>4236</v>
      </c>
      <c r="R719" s="132" t="str">
        <f t="shared" si="16"/>
        <v/>
      </c>
    </row>
    <row r="720" ht="14.25" customHeight="1">
      <c r="A720" s="127" t="s">
        <v>4237</v>
      </c>
      <c r="B720" s="128" t="s">
        <v>601</v>
      </c>
      <c r="C720" s="129" t="s">
        <v>1892</v>
      </c>
      <c r="D720" s="128" t="s">
        <v>1811</v>
      </c>
      <c r="G720" s="129" t="s">
        <v>2238</v>
      </c>
      <c r="I720" s="130">
        <v>1.0</v>
      </c>
      <c r="J720" s="129" t="s">
        <v>1949</v>
      </c>
      <c r="K720" s="130" t="s">
        <v>1821</v>
      </c>
      <c r="L720" s="129" t="s">
        <v>547</v>
      </c>
      <c r="M720" s="128" t="s">
        <v>1822</v>
      </c>
      <c r="N720" s="131">
        <v>18.0</v>
      </c>
      <c r="O720" s="128" t="s">
        <v>1826</v>
      </c>
      <c r="P720" s="129" t="s">
        <v>529</v>
      </c>
      <c r="Q720" s="128" t="s">
        <v>529</v>
      </c>
      <c r="R720" s="132">
        <f t="shared" si="16"/>
        <v>314</v>
      </c>
    </row>
    <row r="721" ht="14.25" customHeight="1">
      <c r="B721" s="133" t="s">
        <v>4240</v>
      </c>
      <c r="R721" s="132" t="str">
        <f t="shared" si="16"/>
        <v/>
      </c>
    </row>
    <row r="722" ht="14.25" customHeight="1">
      <c r="A722" s="127" t="s">
        <v>4241</v>
      </c>
      <c r="B722" s="128" t="s">
        <v>601</v>
      </c>
      <c r="C722" s="129" t="s">
        <v>1807</v>
      </c>
      <c r="D722" s="128" t="s">
        <v>1811</v>
      </c>
      <c r="G722" s="129">
        <v>13.0</v>
      </c>
      <c r="I722" s="130">
        <v>0.9</v>
      </c>
      <c r="J722" s="129" t="s">
        <v>2238</v>
      </c>
      <c r="K722" s="130" t="s">
        <v>1821</v>
      </c>
      <c r="L722" s="129" t="s">
        <v>529</v>
      </c>
      <c r="M722" s="128" t="s">
        <v>1822</v>
      </c>
      <c r="N722" s="131">
        <v>20.0</v>
      </c>
      <c r="O722" s="128" t="s">
        <v>1826</v>
      </c>
      <c r="P722" s="129" t="s">
        <v>529</v>
      </c>
      <c r="Q722" s="128" t="s">
        <v>529</v>
      </c>
      <c r="R722" s="132">
        <f t="shared" si="16"/>
        <v>315</v>
      </c>
    </row>
    <row r="723" ht="14.25" customHeight="1">
      <c r="B723" s="133" t="s">
        <v>4243</v>
      </c>
      <c r="R723" s="132" t="str">
        <f t="shared" si="16"/>
        <v/>
      </c>
    </row>
    <row r="724" ht="14.25" customHeight="1">
      <c r="A724" s="127" t="s">
        <v>4244</v>
      </c>
      <c r="B724" s="128" t="s">
        <v>601</v>
      </c>
      <c r="C724" s="129" t="s">
        <v>1807</v>
      </c>
      <c r="D724" s="128" t="s">
        <v>1811</v>
      </c>
      <c r="G724" s="129" t="s">
        <v>1949</v>
      </c>
      <c r="I724" s="130">
        <v>0.9</v>
      </c>
      <c r="J724" s="129" t="s">
        <v>1971</v>
      </c>
      <c r="K724" s="130">
        <v>0.3</v>
      </c>
      <c r="L724" s="129" t="s">
        <v>529</v>
      </c>
      <c r="M724" s="128" t="s">
        <v>1822</v>
      </c>
      <c r="N724" s="131">
        <v>12.0</v>
      </c>
      <c r="O724" s="128" t="s">
        <v>1826</v>
      </c>
      <c r="P724" s="129" t="s">
        <v>529</v>
      </c>
      <c r="Q724" s="128" t="s">
        <v>529</v>
      </c>
      <c r="R724" s="132">
        <f t="shared" si="16"/>
        <v>316</v>
      </c>
    </row>
    <row r="725" ht="14.25" customHeight="1">
      <c r="B725" s="133" t="s">
        <v>4247</v>
      </c>
      <c r="R725" s="132" t="str">
        <f t="shared" si="16"/>
        <v/>
      </c>
    </row>
    <row r="726" ht="14.25" customHeight="1">
      <c r="A726" s="134" t="s">
        <v>4248</v>
      </c>
      <c r="B726" s="128" t="s">
        <v>601</v>
      </c>
      <c r="C726" s="131" t="s">
        <v>1892</v>
      </c>
      <c r="D726" s="128" t="s">
        <v>1811</v>
      </c>
      <c r="G726" s="131">
        <v>4.0</v>
      </c>
      <c r="I726" s="130">
        <v>1.0</v>
      </c>
      <c r="J726" s="131">
        <v>3.0</v>
      </c>
      <c r="K726" s="135" t="s">
        <v>1821</v>
      </c>
      <c r="L726" s="129" t="s">
        <v>529</v>
      </c>
      <c r="M726" s="128" t="s">
        <v>1822</v>
      </c>
      <c r="N726" s="131">
        <v>10.0</v>
      </c>
      <c r="O726" s="128" t="s">
        <v>1826</v>
      </c>
      <c r="P726" s="129" t="s">
        <v>529</v>
      </c>
      <c r="Q726" s="128" t="s">
        <v>529</v>
      </c>
      <c r="R726" s="132">
        <f t="shared" si="16"/>
        <v>317</v>
      </c>
    </row>
    <row r="727" ht="14.25" customHeight="1">
      <c r="B727" s="137" t="s">
        <v>4252</v>
      </c>
      <c r="R727" s="132" t="str">
        <f t="shared" si="16"/>
        <v/>
      </c>
    </row>
    <row r="728" ht="14.25" customHeight="1">
      <c r="A728" s="127" t="s">
        <v>4254</v>
      </c>
      <c r="B728" s="128" t="s">
        <v>548</v>
      </c>
      <c r="C728" s="129" t="s">
        <v>1892</v>
      </c>
      <c r="D728" s="128" t="s">
        <v>1811</v>
      </c>
      <c r="G728" s="131">
        <v>8.0</v>
      </c>
      <c r="I728" s="130">
        <v>1.0</v>
      </c>
      <c r="J728" s="131">
        <v>12.0</v>
      </c>
      <c r="K728" s="130" t="s">
        <v>1821</v>
      </c>
      <c r="L728" s="129" t="s">
        <v>547</v>
      </c>
      <c r="M728" s="128" t="s">
        <v>1822</v>
      </c>
      <c r="N728" s="131">
        <v>16.0</v>
      </c>
      <c r="O728" s="128" t="s">
        <v>2201</v>
      </c>
      <c r="P728" s="129" t="s">
        <v>529</v>
      </c>
      <c r="Q728" s="128" t="s">
        <v>529</v>
      </c>
      <c r="R728" s="132">
        <f t="shared" si="16"/>
        <v>318</v>
      </c>
    </row>
    <row r="729" ht="14.25" customHeight="1">
      <c r="B729" s="133" t="s">
        <v>4258</v>
      </c>
      <c r="R729" s="132" t="str">
        <f t="shared" si="16"/>
        <v/>
      </c>
    </row>
    <row r="730" ht="14.25" customHeight="1">
      <c r="A730" s="127" t="s">
        <v>4260</v>
      </c>
      <c r="B730" s="128" t="s">
        <v>601</v>
      </c>
      <c r="C730" s="129" t="s">
        <v>1944</v>
      </c>
      <c r="D730" s="128" t="s">
        <v>1811</v>
      </c>
      <c r="G730" s="129" t="s">
        <v>1821</v>
      </c>
      <c r="I730" s="130">
        <v>0.9</v>
      </c>
      <c r="J730" s="129" t="s">
        <v>2041</v>
      </c>
      <c r="K730" s="130" t="s">
        <v>1821</v>
      </c>
      <c r="L730" s="129" t="s">
        <v>529</v>
      </c>
      <c r="M730" s="128" t="s">
        <v>1822</v>
      </c>
      <c r="N730" s="131" t="s">
        <v>1821</v>
      </c>
      <c r="O730" s="128" t="s">
        <v>457</v>
      </c>
      <c r="P730" s="129" t="s">
        <v>529</v>
      </c>
      <c r="Q730" s="128" t="s">
        <v>547</v>
      </c>
      <c r="R730" s="132">
        <f t="shared" si="16"/>
        <v>319</v>
      </c>
    </row>
    <row r="731" ht="14.25" customHeight="1">
      <c r="B731" s="137" t="s">
        <v>4263</v>
      </c>
      <c r="R731" s="132" t="str">
        <f t="shared" si="16"/>
        <v/>
      </c>
    </row>
    <row r="732" ht="14.25" customHeight="1">
      <c r="A732" s="127" t="s">
        <v>4264</v>
      </c>
      <c r="B732" s="128" t="s">
        <v>613</v>
      </c>
      <c r="C732" s="129" t="s">
        <v>1944</v>
      </c>
      <c r="D732" s="128" t="s">
        <v>1929</v>
      </c>
      <c r="G732" s="129" t="s">
        <v>1821</v>
      </c>
      <c r="I732" s="130">
        <v>1.0</v>
      </c>
      <c r="J732" s="129" t="s">
        <v>1813</v>
      </c>
      <c r="K732" s="130" t="s">
        <v>1821</v>
      </c>
      <c r="L732" s="129" t="s">
        <v>529</v>
      </c>
      <c r="M732" s="128" t="s">
        <v>1822</v>
      </c>
      <c r="N732" s="131" t="s">
        <v>1821</v>
      </c>
      <c r="O732" s="128" t="s">
        <v>457</v>
      </c>
      <c r="P732" s="129" t="s">
        <v>529</v>
      </c>
      <c r="Q732" s="128" t="s">
        <v>547</v>
      </c>
      <c r="R732" s="132">
        <f t="shared" si="16"/>
        <v>320</v>
      </c>
    </row>
    <row r="733" ht="14.25" customHeight="1">
      <c r="B733" s="137" t="s">
        <v>4266</v>
      </c>
      <c r="R733" s="132" t="str">
        <f t="shared" si="16"/>
        <v/>
      </c>
    </row>
    <row r="734" ht="14.25" customHeight="1">
      <c r="A734" s="127" t="s">
        <v>4268</v>
      </c>
      <c r="B734" s="128" t="s">
        <v>598</v>
      </c>
      <c r="C734" s="129" t="s">
        <v>1892</v>
      </c>
      <c r="D734" s="128" t="s">
        <v>1811</v>
      </c>
      <c r="G734" s="129" t="s">
        <v>1813</v>
      </c>
      <c r="I734" s="130">
        <v>1.0</v>
      </c>
      <c r="J734" s="129" t="s">
        <v>1931</v>
      </c>
      <c r="K734" s="130">
        <v>0.3</v>
      </c>
      <c r="L734" s="129" t="s">
        <v>547</v>
      </c>
      <c r="M734" s="128" t="s">
        <v>1822</v>
      </c>
      <c r="N734" s="131">
        <v>10.0</v>
      </c>
      <c r="O734" s="128" t="s">
        <v>1996</v>
      </c>
      <c r="P734" s="129" t="s">
        <v>529</v>
      </c>
      <c r="Q734" s="128" t="s">
        <v>529</v>
      </c>
      <c r="R734" s="132">
        <f t="shared" si="16"/>
        <v>321</v>
      </c>
    </row>
    <row r="735" ht="14.25" customHeight="1">
      <c r="B735" s="133" t="s">
        <v>4271</v>
      </c>
      <c r="R735" s="132" t="str">
        <f t="shared" si="16"/>
        <v/>
      </c>
    </row>
    <row r="736" ht="14.25" customHeight="1">
      <c r="A736" s="127" t="s">
        <v>4272</v>
      </c>
      <c r="B736" s="128" t="s">
        <v>582</v>
      </c>
      <c r="C736" s="129" t="s">
        <v>1807</v>
      </c>
      <c r="D736" s="128" t="s">
        <v>1811</v>
      </c>
      <c r="G736" s="129">
        <v>14.0</v>
      </c>
      <c r="I736" s="146">
        <v>0.9</v>
      </c>
      <c r="J736" s="129">
        <v>10.0</v>
      </c>
      <c r="K736" s="128" t="s">
        <v>1821</v>
      </c>
      <c r="L736" s="129" t="s">
        <v>529</v>
      </c>
      <c r="M736" s="128">
        <v>0.0</v>
      </c>
      <c r="N736" s="131">
        <v>20.0</v>
      </c>
      <c r="O736" s="128" t="s">
        <v>2201</v>
      </c>
      <c r="P736" s="129" t="s">
        <v>529</v>
      </c>
      <c r="Q736" s="128" t="s">
        <v>529</v>
      </c>
      <c r="R736" s="132">
        <f t="shared" si="16"/>
        <v>322</v>
      </c>
    </row>
    <row r="737" ht="14.25" customHeight="1">
      <c r="B737" s="137" t="s">
        <v>4273</v>
      </c>
      <c r="R737" s="132" t="str">
        <f t="shared" si="16"/>
        <v/>
      </c>
    </row>
    <row r="738" ht="14.25" customHeight="1">
      <c r="A738" s="127" t="s">
        <v>4274</v>
      </c>
      <c r="B738" s="128" t="s">
        <v>620</v>
      </c>
      <c r="C738" s="129" t="s">
        <v>1944</v>
      </c>
      <c r="D738" s="128" t="s">
        <v>2411</v>
      </c>
      <c r="G738" s="129" t="s">
        <v>1821</v>
      </c>
      <c r="I738" s="130" t="s">
        <v>1821</v>
      </c>
      <c r="J738" s="129" t="s">
        <v>2041</v>
      </c>
      <c r="K738" s="130" t="s">
        <v>1821</v>
      </c>
      <c r="L738" s="129" t="s">
        <v>529</v>
      </c>
      <c r="M738" s="128" t="s">
        <v>1822</v>
      </c>
      <c r="N738" s="131" t="s">
        <v>1821</v>
      </c>
      <c r="O738" s="128" t="s">
        <v>457</v>
      </c>
      <c r="P738" s="129" t="s">
        <v>547</v>
      </c>
      <c r="Q738" s="128" t="s">
        <v>529</v>
      </c>
      <c r="R738" s="132">
        <f t="shared" si="16"/>
        <v>323</v>
      </c>
    </row>
    <row r="739" ht="14.25" customHeight="1">
      <c r="B739" s="137" t="s">
        <v>4277</v>
      </c>
      <c r="R739" s="132" t="str">
        <f t="shared" si="16"/>
        <v/>
      </c>
    </row>
    <row r="740" ht="14.25" customHeight="1">
      <c r="A740" s="134" t="s">
        <v>4278</v>
      </c>
      <c r="B740" s="135" t="s">
        <v>629</v>
      </c>
      <c r="C740" s="131" t="s">
        <v>1892</v>
      </c>
      <c r="D740" s="135" t="s">
        <v>1811</v>
      </c>
      <c r="G740" s="131">
        <v>9.0</v>
      </c>
      <c r="I740" s="130">
        <v>1.0</v>
      </c>
      <c r="J740" s="131">
        <v>7.0</v>
      </c>
      <c r="K740" s="130">
        <v>0.2</v>
      </c>
      <c r="L740" s="131" t="s">
        <v>4280</v>
      </c>
      <c r="M740" s="128" t="s">
        <v>1822</v>
      </c>
      <c r="N740" s="131">
        <v>16.0</v>
      </c>
      <c r="O740" s="135" t="s">
        <v>1996</v>
      </c>
      <c r="P740" s="131" t="s">
        <v>529</v>
      </c>
      <c r="Q740" s="128" t="s">
        <v>529</v>
      </c>
      <c r="R740" s="132">
        <f t="shared" si="16"/>
        <v>324</v>
      </c>
    </row>
    <row r="741" ht="14.25" customHeight="1">
      <c r="B741" s="137" t="s">
        <v>4281</v>
      </c>
      <c r="R741" s="132" t="str">
        <f t="shared" si="16"/>
        <v/>
      </c>
    </row>
    <row r="742" ht="14.25" customHeight="1">
      <c r="A742" s="127" t="s">
        <v>4282</v>
      </c>
      <c r="B742" s="128" t="s">
        <v>613</v>
      </c>
      <c r="C742" s="129" t="s">
        <v>1944</v>
      </c>
      <c r="D742" s="128" t="s">
        <v>1811</v>
      </c>
      <c r="G742" s="129" t="s">
        <v>1821</v>
      </c>
      <c r="I742" s="130" t="s">
        <v>1821</v>
      </c>
      <c r="J742" s="129" t="s">
        <v>1820</v>
      </c>
      <c r="K742" s="130" t="s">
        <v>1821</v>
      </c>
      <c r="L742" s="129" t="s">
        <v>529</v>
      </c>
      <c r="M742" s="128" t="s">
        <v>1822</v>
      </c>
      <c r="N742" s="131" t="s">
        <v>1821</v>
      </c>
      <c r="O742" s="128" t="s">
        <v>457</v>
      </c>
      <c r="P742" s="129" t="s">
        <v>529</v>
      </c>
      <c r="Q742" s="128" t="s">
        <v>529</v>
      </c>
      <c r="R742" s="132">
        <f t="shared" si="16"/>
        <v>325</v>
      </c>
    </row>
    <row r="743" ht="14.25" customHeight="1">
      <c r="B743" s="137" t="s">
        <v>4284</v>
      </c>
      <c r="R743" s="132" t="str">
        <f t="shared" si="16"/>
        <v/>
      </c>
    </row>
    <row r="744" ht="14.25" customHeight="1">
      <c r="A744" s="127" t="s">
        <v>4285</v>
      </c>
      <c r="B744" s="128" t="s">
        <v>613</v>
      </c>
      <c r="C744" s="129" t="s">
        <v>1944</v>
      </c>
      <c r="D744" s="128" t="s">
        <v>1811</v>
      </c>
      <c r="G744" s="129" t="s">
        <v>1821</v>
      </c>
      <c r="I744" s="130">
        <v>0.75</v>
      </c>
      <c r="J744" s="129" t="s">
        <v>1820</v>
      </c>
      <c r="K744" s="130" t="s">
        <v>1821</v>
      </c>
      <c r="L744" s="129" t="s">
        <v>529</v>
      </c>
      <c r="M744" s="128" t="s">
        <v>1822</v>
      </c>
      <c r="N744" s="131" t="s">
        <v>1821</v>
      </c>
      <c r="O744" s="128" t="s">
        <v>457</v>
      </c>
      <c r="P744" s="129" t="s">
        <v>529</v>
      </c>
      <c r="Q744" s="128" t="s">
        <v>547</v>
      </c>
      <c r="R744" s="132">
        <f t="shared" si="16"/>
        <v>326</v>
      </c>
    </row>
    <row r="745" ht="14.25" customHeight="1">
      <c r="B745" s="137" t="s">
        <v>4289</v>
      </c>
      <c r="R745" s="132" t="str">
        <f t="shared" si="16"/>
        <v/>
      </c>
    </row>
    <row r="746" ht="14.25" customHeight="1">
      <c r="A746" s="127" t="s">
        <v>4290</v>
      </c>
      <c r="B746" s="128" t="s">
        <v>585</v>
      </c>
      <c r="C746" s="129" t="s">
        <v>1892</v>
      </c>
      <c r="D746" s="128" t="s">
        <v>1811</v>
      </c>
      <c r="G746" s="129" t="s">
        <v>3421</v>
      </c>
      <c r="I746" s="130">
        <v>1.0</v>
      </c>
      <c r="J746" s="131" t="s">
        <v>3846</v>
      </c>
      <c r="K746" s="130" t="s">
        <v>1821</v>
      </c>
      <c r="L746" s="129" t="s">
        <v>547</v>
      </c>
      <c r="M746" s="128" t="s">
        <v>1822</v>
      </c>
      <c r="N746" s="131">
        <v>16.0</v>
      </c>
      <c r="O746" s="128" t="s">
        <v>2201</v>
      </c>
      <c r="P746" s="129" t="s">
        <v>529</v>
      </c>
      <c r="Q746" s="128" t="s">
        <v>529</v>
      </c>
      <c r="R746" s="132">
        <f t="shared" si="16"/>
        <v>327</v>
      </c>
    </row>
    <row r="747" ht="14.25" customHeight="1">
      <c r="B747" s="133" t="s">
        <v>4292</v>
      </c>
      <c r="R747" s="132" t="str">
        <f t="shared" si="16"/>
        <v/>
      </c>
    </row>
    <row r="748" ht="14.25" customHeight="1">
      <c r="B748" s="186" t="s">
        <v>3848</v>
      </c>
      <c r="D748" s="163">
        <v>1.0</v>
      </c>
      <c r="E748" s="164">
        <v>2.0</v>
      </c>
      <c r="F748" s="163">
        <v>3.0</v>
      </c>
      <c r="G748" s="164">
        <v>4.0</v>
      </c>
      <c r="H748" s="163">
        <v>5.0</v>
      </c>
      <c r="I748" s="164">
        <v>6.0</v>
      </c>
      <c r="J748" s="163">
        <v>7.0</v>
      </c>
      <c r="K748" s="164">
        <v>8.0</v>
      </c>
      <c r="L748" s="163">
        <v>9.0</v>
      </c>
      <c r="M748" s="164">
        <v>10.0</v>
      </c>
      <c r="N748" s="163">
        <v>11.0</v>
      </c>
      <c r="O748" s="164">
        <v>12.0</v>
      </c>
      <c r="P748" s="163" t="s">
        <v>3851</v>
      </c>
      <c r="R748" s="132" t="str">
        <f t="shared" si="16"/>
        <v/>
      </c>
    </row>
    <row r="749" ht="14.25" customHeight="1">
      <c r="B749" s="186" t="s">
        <v>1762</v>
      </c>
      <c r="D749" s="170">
        <v>4.0</v>
      </c>
      <c r="E749" s="170">
        <v>5.0</v>
      </c>
      <c r="F749" s="170">
        <v>6.0</v>
      </c>
      <c r="G749" s="170">
        <v>8.0</v>
      </c>
      <c r="H749" s="170">
        <v>10.0</v>
      </c>
      <c r="I749" s="170">
        <v>12.0</v>
      </c>
      <c r="J749" s="170">
        <v>13.0</v>
      </c>
      <c r="K749" s="170">
        <v>14.0</v>
      </c>
      <c r="L749" s="170">
        <v>15.0</v>
      </c>
      <c r="M749" s="170">
        <v>16.0</v>
      </c>
      <c r="N749" s="171">
        <v>17.0</v>
      </c>
      <c r="O749" s="171">
        <v>18.0</v>
      </c>
      <c r="P749" s="171" t="s">
        <v>3853</v>
      </c>
      <c r="R749" s="132" t="str">
        <f t="shared" si="16"/>
        <v/>
      </c>
    </row>
    <row r="750" ht="14.25" customHeight="1">
      <c r="B750" s="186" t="s">
        <v>1770</v>
      </c>
      <c r="D750" s="170">
        <v>4.5</v>
      </c>
      <c r="E750" s="170">
        <v>5.0</v>
      </c>
      <c r="F750" s="170">
        <v>5.5</v>
      </c>
      <c r="G750" s="170">
        <v>6.0</v>
      </c>
      <c r="H750" s="170">
        <v>6.5</v>
      </c>
      <c r="I750" s="170">
        <v>7.0</v>
      </c>
      <c r="J750" s="170">
        <v>7.5</v>
      </c>
      <c r="K750" s="170">
        <v>8.0</v>
      </c>
      <c r="L750" s="170">
        <v>8.5</v>
      </c>
      <c r="M750" s="170">
        <v>9.0</v>
      </c>
      <c r="N750" s="171">
        <v>9.5</v>
      </c>
      <c r="O750" s="171">
        <v>10.0</v>
      </c>
      <c r="P750" s="171" t="s">
        <v>3846</v>
      </c>
      <c r="R750" s="132" t="str">
        <f t="shared" si="16"/>
        <v/>
      </c>
    </row>
    <row r="751" ht="14.25" customHeight="1">
      <c r="A751" s="127" t="s">
        <v>4294</v>
      </c>
      <c r="B751" s="128" t="s">
        <v>585</v>
      </c>
      <c r="C751" s="129" t="s">
        <v>1892</v>
      </c>
      <c r="D751" s="128" t="s">
        <v>1811</v>
      </c>
      <c r="G751" s="129">
        <v>7.0</v>
      </c>
      <c r="I751" s="130">
        <v>1.0</v>
      </c>
      <c r="J751" s="129">
        <v>5.0</v>
      </c>
      <c r="K751" s="130" t="s">
        <v>1821</v>
      </c>
      <c r="L751" s="129" t="s">
        <v>547</v>
      </c>
      <c r="M751" s="128" t="s">
        <v>1822</v>
      </c>
      <c r="N751" s="131">
        <v>12.0</v>
      </c>
      <c r="O751" s="128" t="s">
        <v>457</v>
      </c>
      <c r="P751" s="129" t="s">
        <v>529</v>
      </c>
      <c r="Q751" s="128" t="s">
        <v>529</v>
      </c>
      <c r="R751" s="132">
        <f t="shared" si="16"/>
        <v>328</v>
      </c>
    </row>
    <row r="752" ht="14.25" customHeight="1">
      <c r="B752" s="133" t="s">
        <v>4296</v>
      </c>
      <c r="R752" s="132" t="str">
        <f t="shared" si="16"/>
        <v/>
      </c>
    </row>
    <row r="753" ht="14.25" customHeight="1">
      <c r="A753" s="127" t="s">
        <v>4297</v>
      </c>
      <c r="B753" s="128" t="s">
        <v>613</v>
      </c>
      <c r="C753" s="129" t="s">
        <v>1944</v>
      </c>
      <c r="D753" s="128" t="s">
        <v>2291</v>
      </c>
      <c r="G753" s="129" t="s">
        <v>1821</v>
      </c>
      <c r="I753" s="130" t="s">
        <v>1821</v>
      </c>
      <c r="J753" s="129" t="s">
        <v>2041</v>
      </c>
      <c r="K753" s="130" t="s">
        <v>1821</v>
      </c>
      <c r="L753" s="131" t="s">
        <v>529</v>
      </c>
      <c r="M753" s="128" t="s">
        <v>1822</v>
      </c>
      <c r="N753" s="131" t="s">
        <v>1821</v>
      </c>
      <c r="O753" s="128" t="s">
        <v>457</v>
      </c>
      <c r="P753" s="129" t="s">
        <v>547</v>
      </c>
      <c r="Q753" s="128" t="s">
        <v>529</v>
      </c>
      <c r="R753" s="132">
        <f t="shared" si="16"/>
        <v>329</v>
      </c>
    </row>
    <row r="754" ht="14.25" customHeight="1">
      <c r="B754" s="137" t="s">
        <v>4299</v>
      </c>
      <c r="R754" s="132" t="str">
        <f t="shared" si="16"/>
        <v/>
      </c>
    </row>
    <row r="755" ht="14.25" customHeight="1">
      <c r="A755" s="127" t="s">
        <v>4301</v>
      </c>
      <c r="B755" s="128" t="s">
        <v>620</v>
      </c>
      <c r="C755" s="129" t="s">
        <v>1944</v>
      </c>
      <c r="D755" s="128" t="s">
        <v>1</v>
      </c>
      <c r="G755" s="129" t="s">
        <v>1821</v>
      </c>
      <c r="I755" s="130" t="s">
        <v>1821</v>
      </c>
      <c r="J755" s="129" t="s">
        <v>2786</v>
      </c>
      <c r="K755" s="130" t="s">
        <v>1821</v>
      </c>
      <c r="L755" s="131" t="s">
        <v>529</v>
      </c>
      <c r="M755" s="128" t="s">
        <v>1822</v>
      </c>
      <c r="N755" s="131" t="s">
        <v>1821</v>
      </c>
      <c r="O755" s="128" t="s">
        <v>457</v>
      </c>
      <c r="P755" s="129" t="s">
        <v>547</v>
      </c>
      <c r="Q755" s="128" t="s">
        <v>529</v>
      </c>
      <c r="R755" s="132">
        <f t="shared" si="16"/>
        <v>330</v>
      </c>
    </row>
    <row r="756" ht="14.25" customHeight="1">
      <c r="B756" s="137" t="s">
        <v>4303</v>
      </c>
      <c r="R756" s="132" t="str">
        <f t="shared" si="16"/>
        <v/>
      </c>
    </row>
    <row r="757" ht="14.25" customHeight="1">
      <c r="A757" s="134" t="s">
        <v>4304</v>
      </c>
      <c r="B757" s="135" t="s">
        <v>548</v>
      </c>
      <c r="C757" s="131" t="s">
        <v>1892</v>
      </c>
      <c r="D757" s="128" t="s">
        <v>1811</v>
      </c>
      <c r="G757" s="131">
        <v>8.0</v>
      </c>
      <c r="I757" s="130">
        <v>1.0</v>
      </c>
      <c r="J757" s="131">
        <v>6.0</v>
      </c>
      <c r="K757" s="130">
        <v>1.0</v>
      </c>
      <c r="L757" s="131" t="s">
        <v>547</v>
      </c>
      <c r="M757" s="128" t="s">
        <v>1822</v>
      </c>
      <c r="N757" s="131">
        <v>16.0</v>
      </c>
      <c r="O757" s="135" t="s">
        <v>1996</v>
      </c>
      <c r="P757" s="129" t="s">
        <v>529</v>
      </c>
      <c r="Q757" s="128" t="s">
        <v>529</v>
      </c>
      <c r="R757" s="132">
        <f t="shared" si="16"/>
        <v>331</v>
      </c>
    </row>
    <row r="758" ht="14.25" customHeight="1">
      <c r="B758" s="137" t="s">
        <v>4306</v>
      </c>
      <c r="R758" s="132" t="str">
        <f t="shared" si="16"/>
        <v/>
      </c>
    </row>
    <row r="759" ht="14.25" customHeight="1">
      <c r="A759" s="127" t="s">
        <v>4307</v>
      </c>
      <c r="B759" s="128" t="s">
        <v>620</v>
      </c>
      <c r="C759" s="129" t="s">
        <v>1807</v>
      </c>
      <c r="D759" s="128" t="s">
        <v>1811</v>
      </c>
      <c r="G759" s="129" t="s">
        <v>1949</v>
      </c>
      <c r="I759" s="130">
        <v>1.0</v>
      </c>
      <c r="J759" s="129" t="s">
        <v>1971</v>
      </c>
      <c r="K759" s="130">
        <v>0.5</v>
      </c>
      <c r="L759" s="129" t="s">
        <v>529</v>
      </c>
      <c r="M759" s="128" t="s">
        <v>1822</v>
      </c>
      <c r="N759" s="131">
        <v>14.0</v>
      </c>
      <c r="O759" s="128" t="s">
        <v>2201</v>
      </c>
      <c r="P759" s="129" t="s">
        <v>529</v>
      </c>
      <c r="Q759" s="128" t="s">
        <v>529</v>
      </c>
      <c r="R759" s="132">
        <f t="shared" si="16"/>
        <v>332</v>
      </c>
    </row>
    <row r="760" ht="14.25" customHeight="1">
      <c r="B760" s="133" t="s">
        <v>4311</v>
      </c>
      <c r="R760" s="132" t="str">
        <f t="shared" si="16"/>
        <v/>
      </c>
    </row>
    <row r="761" ht="14.25" customHeight="1">
      <c r="A761" s="127" t="s">
        <v>4313</v>
      </c>
      <c r="B761" s="128" t="s">
        <v>585</v>
      </c>
      <c r="C761" s="129" t="s">
        <v>1892</v>
      </c>
      <c r="D761" s="128" t="s">
        <v>1811</v>
      </c>
      <c r="G761" s="129" t="s">
        <v>1813</v>
      </c>
      <c r="I761" s="130">
        <v>1.0</v>
      </c>
      <c r="J761" s="129" t="s">
        <v>1813</v>
      </c>
      <c r="K761" s="130" t="s">
        <v>1821</v>
      </c>
      <c r="L761" s="129" t="s">
        <v>547</v>
      </c>
      <c r="M761" s="128">
        <v>1.0</v>
      </c>
      <c r="N761" s="131">
        <v>10.0</v>
      </c>
      <c r="O761" s="128" t="s">
        <v>457</v>
      </c>
      <c r="P761" s="129" t="s">
        <v>529</v>
      </c>
      <c r="Q761" s="128" t="s">
        <v>529</v>
      </c>
      <c r="R761" s="132">
        <f t="shared" si="16"/>
        <v>333</v>
      </c>
    </row>
    <row r="762" ht="14.25" customHeight="1">
      <c r="B762" s="133" t="s">
        <v>4315</v>
      </c>
      <c r="R762" s="132" t="str">
        <f t="shared" si="16"/>
        <v/>
      </c>
    </row>
    <row r="763" ht="14.25" customHeight="1">
      <c r="A763" s="127" t="s">
        <v>4318</v>
      </c>
      <c r="B763" s="128" t="s">
        <v>620</v>
      </c>
      <c r="C763" s="129" t="s">
        <v>1944</v>
      </c>
      <c r="D763" s="128" t="s">
        <v>1</v>
      </c>
      <c r="G763" s="129" t="s">
        <v>1821</v>
      </c>
      <c r="I763" s="130" t="s">
        <v>1821</v>
      </c>
      <c r="J763" s="129" t="s">
        <v>2041</v>
      </c>
      <c r="K763" s="130" t="s">
        <v>1821</v>
      </c>
      <c r="L763" s="131" t="s">
        <v>529</v>
      </c>
      <c r="M763" s="128">
        <v>4.0</v>
      </c>
      <c r="N763" s="131" t="s">
        <v>1821</v>
      </c>
      <c r="O763" s="128" t="s">
        <v>457</v>
      </c>
      <c r="P763" s="129" t="s">
        <v>529</v>
      </c>
      <c r="Q763" s="128" t="s">
        <v>529</v>
      </c>
      <c r="R763" s="132">
        <f t="shared" si="16"/>
        <v>334</v>
      </c>
    </row>
    <row r="764" ht="14.25" customHeight="1">
      <c r="B764" s="137" t="s">
        <v>4320</v>
      </c>
      <c r="R764" s="132" t="str">
        <f t="shared" si="16"/>
        <v/>
      </c>
    </row>
    <row r="765" ht="14.25" customHeight="1">
      <c r="A765" s="127" t="s">
        <v>4321</v>
      </c>
      <c r="B765" s="128" t="s">
        <v>620</v>
      </c>
      <c r="C765" s="129" t="s">
        <v>1944</v>
      </c>
      <c r="D765" s="128" t="s">
        <v>3241</v>
      </c>
      <c r="G765" s="129" t="s">
        <v>1821</v>
      </c>
      <c r="I765" s="130" t="s">
        <v>1821</v>
      </c>
      <c r="J765" s="129" t="s">
        <v>2041</v>
      </c>
      <c r="K765" s="130" t="s">
        <v>1821</v>
      </c>
      <c r="L765" s="131" t="s">
        <v>529</v>
      </c>
      <c r="M765" s="128">
        <v>0.0</v>
      </c>
      <c r="N765" s="131" t="s">
        <v>1821</v>
      </c>
      <c r="O765" s="128" t="s">
        <v>457</v>
      </c>
      <c r="P765" s="129" t="s">
        <v>529</v>
      </c>
      <c r="Q765" s="128" t="s">
        <v>529</v>
      </c>
      <c r="R765" s="132">
        <f t="shared" si="16"/>
        <v>335</v>
      </c>
    </row>
    <row r="766" ht="14.25" customHeight="1">
      <c r="B766" s="137" t="s">
        <v>4325</v>
      </c>
      <c r="R766" s="132" t="str">
        <f t="shared" si="16"/>
        <v/>
      </c>
    </row>
    <row r="767" ht="14.25" customHeight="1">
      <c r="A767" s="127" t="s">
        <v>4326</v>
      </c>
      <c r="B767" s="128" t="s">
        <v>601</v>
      </c>
      <c r="C767" s="129" t="s">
        <v>1807</v>
      </c>
      <c r="D767" s="128" t="s">
        <v>1811</v>
      </c>
      <c r="G767" s="129" t="s">
        <v>1820</v>
      </c>
      <c r="I767" s="130" t="s">
        <v>1821</v>
      </c>
      <c r="J767" s="129" t="s">
        <v>1813</v>
      </c>
      <c r="K767" s="130" t="s">
        <v>1821</v>
      </c>
      <c r="L767" s="129" t="s">
        <v>529</v>
      </c>
      <c r="M767" s="128" t="s">
        <v>1822</v>
      </c>
      <c r="N767" s="131">
        <v>12.0</v>
      </c>
      <c r="O767" s="128" t="s">
        <v>1826</v>
      </c>
      <c r="P767" s="129" t="s">
        <v>529</v>
      </c>
      <c r="Q767" s="128" t="s">
        <v>529</v>
      </c>
      <c r="R767" s="132">
        <f t="shared" si="16"/>
        <v>336</v>
      </c>
    </row>
    <row r="768" ht="14.25" customHeight="1">
      <c r="B768" s="133" t="s">
        <v>4328</v>
      </c>
      <c r="R768" s="132" t="str">
        <f t="shared" si="16"/>
        <v/>
      </c>
    </row>
    <row r="769" ht="14.25" customHeight="1">
      <c r="A769" s="127" t="s">
        <v>4329</v>
      </c>
      <c r="B769" s="128" t="s">
        <v>535</v>
      </c>
      <c r="C769" s="129" t="s">
        <v>1807</v>
      </c>
      <c r="D769" s="128" t="s">
        <v>1811</v>
      </c>
      <c r="G769" s="129">
        <v>10.0</v>
      </c>
      <c r="I769" s="130">
        <v>0.75</v>
      </c>
      <c r="J769" s="129" t="s">
        <v>2041</v>
      </c>
      <c r="K769" s="130" t="s">
        <v>1821</v>
      </c>
      <c r="L769" s="129" t="s">
        <v>529</v>
      </c>
      <c r="M769" s="128" t="s">
        <v>1822</v>
      </c>
      <c r="N769" s="131">
        <v>18.0</v>
      </c>
      <c r="O769" s="128" t="s">
        <v>2201</v>
      </c>
      <c r="P769" s="129" t="s">
        <v>529</v>
      </c>
      <c r="Q769" s="128" t="s">
        <v>529</v>
      </c>
      <c r="R769" s="132">
        <f t="shared" si="16"/>
        <v>337</v>
      </c>
    </row>
    <row r="770" ht="14.25" customHeight="1">
      <c r="B770" s="137" t="s">
        <v>4331</v>
      </c>
      <c r="R770" s="132" t="str">
        <f t="shared" si="16"/>
        <v/>
      </c>
    </row>
    <row r="771" ht="14.25" customHeight="1">
      <c r="A771" s="127" t="s">
        <v>4332</v>
      </c>
      <c r="B771" s="128" t="s">
        <v>626</v>
      </c>
      <c r="C771" s="129" t="s">
        <v>1892</v>
      </c>
      <c r="D771" s="128" t="s">
        <v>1811</v>
      </c>
      <c r="G771" s="129" t="s">
        <v>1820</v>
      </c>
      <c r="I771" s="130" t="s">
        <v>1821</v>
      </c>
      <c r="J771" s="129" t="s">
        <v>1813</v>
      </c>
      <c r="K771" s="130" t="s">
        <v>1821</v>
      </c>
      <c r="L771" s="129" t="s">
        <v>529</v>
      </c>
      <c r="M771" s="128" t="s">
        <v>1822</v>
      </c>
      <c r="N771" s="131">
        <v>12.0</v>
      </c>
      <c r="O771" s="128" t="s">
        <v>1826</v>
      </c>
      <c r="P771" s="129" t="s">
        <v>529</v>
      </c>
      <c r="Q771" s="128" t="s">
        <v>529</v>
      </c>
      <c r="R771" s="132">
        <f t="shared" si="16"/>
        <v>338</v>
      </c>
    </row>
    <row r="772" ht="14.25" customHeight="1">
      <c r="B772" s="133" t="s">
        <v>4334</v>
      </c>
      <c r="R772" s="132" t="str">
        <f t="shared" si="16"/>
        <v/>
      </c>
    </row>
    <row r="773" ht="14.25" customHeight="1">
      <c r="A773" s="127" t="s">
        <v>4335</v>
      </c>
      <c r="B773" s="128" t="s">
        <v>580</v>
      </c>
      <c r="C773" s="129" t="s">
        <v>1944</v>
      </c>
      <c r="D773" s="128" t="s">
        <v>1</v>
      </c>
      <c r="G773" s="129" t="s">
        <v>1821</v>
      </c>
      <c r="I773" s="130" t="s">
        <v>1821</v>
      </c>
      <c r="J773" s="129" t="s">
        <v>1820</v>
      </c>
      <c r="K773" s="130" t="s">
        <v>1821</v>
      </c>
      <c r="L773" s="131" t="s">
        <v>529</v>
      </c>
      <c r="M773" s="128" t="s">
        <v>1822</v>
      </c>
      <c r="N773" s="131" t="s">
        <v>1821</v>
      </c>
      <c r="O773" s="128" t="s">
        <v>457</v>
      </c>
      <c r="P773" s="129" t="s">
        <v>547</v>
      </c>
      <c r="Q773" s="128" t="s">
        <v>529</v>
      </c>
      <c r="R773" s="132">
        <f t="shared" si="16"/>
        <v>339</v>
      </c>
    </row>
    <row r="774" ht="14.25" customHeight="1">
      <c r="B774" s="137" t="s">
        <v>4337</v>
      </c>
      <c r="R774" s="132" t="str">
        <f t="shared" si="16"/>
        <v/>
      </c>
    </row>
    <row r="775" ht="14.25" customHeight="1">
      <c r="A775" s="127" t="s">
        <v>4339</v>
      </c>
      <c r="B775" s="128" t="s">
        <v>580</v>
      </c>
      <c r="C775" s="129" t="s">
        <v>1944</v>
      </c>
      <c r="D775" s="128" t="s">
        <v>2291</v>
      </c>
      <c r="G775" s="129" t="s">
        <v>1821</v>
      </c>
      <c r="I775" s="128" t="s">
        <v>1821</v>
      </c>
      <c r="J775" s="129">
        <v>7.0</v>
      </c>
      <c r="K775" s="128" t="s">
        <v>1821</v>
      </c>
      <c r="L775" s="129" t="s">
        <v>529</v>
      </c>
      <c r="M775" s="128">
        <v>0.0</v>
      </c>
      <c r="N775" s="131" t="s">
        <v>1821</v>
      </c>
      <c r="O775" s="128" t="s">
        <v>457</v>
      </c>
      <c r="P775" s="129" t="s">
        <v>529</v>
      </c>
      <c r="Q775" s="128" t="s">
        <v>529</v>
      </c>
      <c r="R775" s="132">
        <f t="shared" si="16"/>
        <v>340</v>
      </c>
    </row>
    <row r="776" ht="14.25" customHeight="1">
      <c r="B776" s="142" t="s">
        <v>4341</v>
      </c>
      <c r="R776" s="132" t="str">
        <f t="shared" si="16"/>
        <v/>
      </c>
    </row>
    <row r="777" ht="14.25" customHeight="1">
      <c r="A777" s="127" t="s">
        <v>4342</v>
      </c>
      <c r="B777" s="128" t="s">
        <v>606</v>
      </c>
      <c r="C777" s="129" t="s">
        <v>1892</v>
      </c>
      <c r="D777" s="128" t="s">
        <v>2868</v>
      </c>
      <c r="G777" s="129" t="s">
        <v>3421</v>
      </c>
      <c r="I777" s="130">
        <v>1.0</v>
      </c>
      <c r="J777" s="129" t="s">
        <v>1820</v>
      </c>
      <c r="K777" s="130" t="s">
        <v>1821</v>
      </c>
      <c r="L777" s="129" t="s">
        <v>529</v>
      </c>
      <c r="M777" s="128" t="s">
        <v>1822</v>
      </c>
      <c r="N777" s="131">
        <v>14.0</v>
      </c>
      <c r="O777" s="128" t="s">
        <v>2201</v>
      </c>
      <c r="P777" s="129" t="s">
        <v>529</v>
      </c>
      <c r="Q777" s="128" t="s">
        <v>529</v>
      </c>
      <c r="R777" s="132">
        <f t="shared" si="16"/>
        <v>341</v>
      </c>
    </row>
    <row r="778" ht="14.25" customHeight="1">
      <c r="B778" s="133" t="s">
        <v>4344</v>
      </c>
      <c r="R778" s="132" t="str">
        <f t="shared" si="16"/>
        <v/>
      </c>
    </row>
    <row r="779" ht="14.25" customHeight="1">
      <c r="B779" s="194" t="s">
        <v>4346</v>
      </c>
      <c r="C779" s="163" t="s">
        <v>4350</v>
      </c>
      <c r="E779" s="195" t="s">
        <v>4352</v>
      </c>
      <c r="G779" s="169" t="s">
        <v>4353</v>
      </c>
      <c r="I779" s="165" t="s">
        <v>4354</v>
      </c>
      <c r="K779" s="169" t="s">
        <v>4355</v>
      </c>
      <c r="M779" s="165" t="s">
        <v>4358</v>
      </c>
      <c r="O779" s="169" t="s">
        <v>3431</v>
      </c>
      <c r="R779" s="132" t="str">
        <f t="shared" si="16"/>
        <v/>
      </c>
    </row>
    <row r="780" ht="14.25" customHeight="1">
      <c r="B780" s="194" t="s">
        <v>1762</v>
      </c>
      <c r="C780" s="170">
        <v>4.0</v>
      </c>
      <c r="E780" s="170">
        <v>5.0</v>
      </c>
      <c r="G780" s="170">
        <v>6.0</v>
      </c>
      <c r="I780" s="170">
        <v>7.0</v>
      </c>
      <c r="K780" s="170">
        <v>9.0</v>
      </c>
      <c r="M780" s="170">
        <v>11.0</v>
      </c>
      <c r="O780" s="170">
        <v>15.0</v>
      </c>
      <c r="R780" s="132" t="str">
        <f t="shared" si="16"/>
        <v/>
      </c>
    </row>
    <row r="781" ht="14.25" customHeight="1">
      <c r="A781" s="127" t="s">
        <v>4360</v>
      </c>
      <c r="B781" s="128" t="s">
        <v>585</v>
      </c>
      <c r="C781" s="129" t="s">
        <v>1944</v>
      </c>
      <c r="D781" s="128" t="s">
        <v>2291</v>
      </c>
      <c r="G781" s="129" t="s">
        <v>1821</v>
      </c>
      <c r="I781" s="128" t="s">
        <v>1821</v>
      </c>
      <c r="J781" s="129" t="s">
        <v>2489</v>
      </c>
      <c r="K781" s="128" t="s">
        <v>1821</v>
      </c>
      <c r="L781" s="129" t="s">
        <v>529</v>
      </c>
      <c r="M781" s="128">
        <v>0.0</v>
      </c>
      <c r="N781" s="131" t="s">
        <v>1821</v>
      </c>
      <c r="O781" s="128" t="s">
        <v>457</v>
      </c>
      <c r="P781" s="129" t="s">
        <v>529</v>
      </c>
      <c r="Q781" s="128" t="s">
        <v>529</v>
      </c>
      <c r="R781" s="132">
        <f t="shared" si="16"/>
        <v>342</v>
      </c>
    </row>
    <row r="782" ht="14.25" customHeight="1">
      <c r="B782" s="142" t="s">
        <v>4363</v>
      </c>
      <c r="R782" s="132" t="str">
        <f t="shared" si="16"/>
        <v/>
      </c>
    </row>
    <row r="783" ht="14.25" customHeight="1">
      <c r="B783" s="192" t="s">
        <v>4364</v>
      </c>
      <c r="R783" s="151"/>
    </row>
    <row r="784" ht="14.25" customHeight="1">
      <c r="A784" s="127" t="s">
        <v>4365</v>
      </c>
      <c r="B784" s="128" t="s">
        <v>613</v>
      </c>
      <c r="C784" s="129" t="s">
        <v>1944</v>
      </c>
      <c r="D784" s="128" t="s">
        <v>1811</v>
      </c>
      <c r="G784" s="129" t="s">
        <v>2489</v>
      </c>
      <c r="I784" s="130" t="s">
        <v>1821</v>
      </c>
      <c r="J784" s="129" t="s">
        <v>2489</v>
      </c>
      <c r="K784" s="130" t="s">
        <v>1821</v>
      </c>
      <c r="L784" s="129" t="s">
        <v>529</v>
      </c>
      <c r="M784" s="128" t="s">
        <v>1822</v>
      </c>
      <c r="N784" s="131" t="s">
        <v>1821</v>
      </c>
      <c r="O784" s="128" t="s">
        <v>2347</v>
      </c>
      <c r="P784" s="129" t="s">
        <v>529</v>
      </c>
      <c r="Q784" s="128" t="s">
        <v>529</v>
      </c>
      <c r="R784" s="132">
        <f>IF(COUNTA($A$1:A784)&gt;COUNTA($A$1:A782),COUNTA($A$2:A784),"")</f>
        <v>343</v>
      </c>
    </row>
    <row r="785" ht="14.25" customHeight="1">
      <c r="B785" s="137" t="s">
        <v>4370</v>
      </c>
      <c r="R785" s="132" t="str">
        <f t="shared" ref="R785:R838" si="17">IF(COUNTA($A$1:A785)&gt;COUNTA($A$1:A784),COUNTA($A$2:A785),"")</f>
        <v/>
      </c>
    </row>
    <row r="786" ht="14.25" customHeight="1">
      <c r="B786" s="149" t="s">
        <v>4374</v>
      </c>
      <c r="R786" s="132" t="str">
        <f t="shared" si="17"/>
        <v/>
      </c>
    </row>
    <row r="787" ht="14.25" customHeight="1">
      <c r="B787" s="149" t="s">
        <v>4375</v>
      </c>
      <c r="R787" s="132" t="str">
        <f t="shared" si="17"/>
        <v/>
      </c>
    </row>
    <row r="788" ht="14.25" customHeight="1">
      <c r="A788" s="127" t="s">
        <v>4376</v>
      </c>
      <c r="B788" s="128" t="s">
        <v>613</v>
      </c>
      <c r="C788" s="129" t="s">
        <v>1944</v>
      </c>
      <c r="D788" s="128" t="s">
        <v>1811</v>
      </c>
      <c r="G788" s="129" t="s">
        <v>1821</v>
      </c>
      <c r="I788" s="130" t="s">
        <v>1821</v>
      </c>
      <c r="J788" s="129" t="s">
        <v>1820</v>
      </c>
      <c r="K788" s="130" t="s">
        <v>1821</v>
      </c>
      <c r="L788" s="129" t="s">
        <v>529</v>
      </c>
      <c r="M788" s="128" t="s">
        <v>1822</v>
      </c>
      <c r="N788" s="131" t="s">
        <v>1821</v>
      </c>
      <c r="O788" s="128" t="s">
        <v>457</v>
      </c>
      <c r="P788" s="129" t="s">
        <v>529</v>
      </c>
      <c r="Q788" s="128" t="s">
        <v>547</v>
      </c>
      <c r="R788" s="132">
        <f t="shared" si="17"/>
        <v>344</v>
      </c>
    </row>
    <row r="789" ht="14.25" customHeight="1">
      <c r="B789" s="137" t="s">
        <v>4379</v>
      </c>
      <c r="R789" s="132" t="str">
        <f t="shared" si="17"/>
        <v/>
      </c>
    </row>
    <row r="790" ht="14.25" customHeight="1">
      <c r="A790" s="127" t="s">
        <v>4380</v>
      </c>
      <c r="B790" s="128" t="s">
        <v>620</v>
      </c>
      <c r="C790" s="129" t="s">
        <v>1944</v>
      </c>
      <c r="D790" s="128" t="s">
        <v>1</v>
      </c>
      <c r="G790" s="129" t="s">
        <v>1821</v>
      </c>
      <c r="I790" s="130" t="s">
        <v>1821</v>
      </c>
      <c r="J790" s="129" t="s">
        <v>1971</v>
      </c>
      <c r="K790" s="130" t="s">
        <v>1821</v>
      </c>
      <c r="L790" s="131" t="s">
        <v>529</v>
      </c>
      <c r="M790" s="128" t="s">
        <v>1822</v>
      </c>
      <c r="N790" s="131" t="s">
        <v>1821</v>
      </c>
      <c r="O790" s="128" t="s">
        <v>457</v>
      </c>
      <c r="P790" s="129" t="s">
        <v>547</v>
      </c>
      <c r="Q790" s="128" t="s">
        <v>529</v>
      </c>
      <c r="R790" s="132">
        <f t="shared" si="17"/>
        <v>345</v>
      </c>
    </row>
    <row r="791" ht="14.25" customHeight="1">
      <c r="B791" s="137" t="s">
        <v>4383</v>
      </c>
      <c r="R791" s="132" t="str">
        <f t="shared" si="17"/>
        <v/>
      </c>
    </row>
    <row r="792" ht="14.25" customHeight="1">
      <c r="A792" s="127" t="s">
        <v>4385</v>
      </c>
      <c r="B792" s="128" t="s">
        <v>601</v>
      </c>
      <c r="C792" s="129" t="s">
        <v>1807</v>
      </c>
      <c r="D792" s="128" t="s">
        <v>1811</v>
      </c>
      <c r="G792" s="129" t="s">
        <v>1820</v>
      </c>
      <c r="I792" s="130">
        <v>1.0</v>
      </c>
      <c r="J792" s="129" t="s">
        <v>2238</v>
      </c>
      <c r="K792" s="130" t="s">
        <v>1821</v>
      </c>
      <c r="L792" s="129" t="s">
        <v>529</v>
      </c>
      <c r="M792" s="128" t="s">
        <v>1822</v>
      </c>
      <c r="N792" s="131">
        <v>12.0</v>
      </c>
      <c r="O792" s="128" t="s">
        <v>1996</v>
      </c>
      <c r="P792" s="129" t="s">
        <v>529</v>
      </c>
      <c r="Q792" s="128" t="s">
        <v>529</v>
      </c>
      <c r="R792" s="132">
        <f t="shared" si="17"/>
        <v>346</v>
      </c>
    </row>
    <row r="793" ht="14.25" customHeight="1">
      <c r="B793" s="133" t="s">
        <v>4386</v>
      </c>
      <c r="R793" s="132" t="str">
        <f t="shared" si="17"/>
        <v/>
      </c>
    </row>
    <row r="794" ht="14.25" customHeight="1">
      <c r="A794" s="127" t="s">
        <v>4389</v>
      </c>
      <c r="B794" s="128" t="s">
        <v>613</v>
      </c>
      <c r="C794" s="129" t="s">
        <v>1892</v>
      </c>
      <c r="D794" s="128" t="s">
        <v>1811</v>
      </c>
      <c r="G794" s="129" t="s">
        <v>3090</v>
      </c>
      <c r="I794" s="130">
        <v>0.75</v>
      </c>
      <c r="J794" s="129" t="s">
        <v>2132</v>
      </c>
      <c r="K794" s="130" t="s">
        <v>1821</v>
      </c>
      <c r="L794" s="129" t="s">
        <v>547</v>
      </c>
      <c r="M794" s="128" t="s">
        <v>1822</v>
      </c>
      <c r="N794" s="131">
        <v>19.0</v>
      </c>
      <c r="O794" s="128" t="s">
        <v>2517</v>
      </c>
      <c r="P794" s="129" t="s">
        <v>529</v>
      </c>
      <c r="Q794" s="128" t="s">
        <v>529</v>
      </c>
      <c r="R794" s="132">
        <f t="shared" si="17"/>
        <v>347</v>
      </c>
    </row>
    <row r="795" ht="14.25" customHeight="1">
      <c r="B795" s="133" t="s">
        <v>4391</v>
      </c>
      <c r="R795" s="132" t="str">
        <f t="shared" si="17"/>
        <v/>
      </c>
    </row>
    <row r="796" ht="14.25" customHeight="1">
      <c r="A796" s="127" t="s">
        <v>4392</v>
      </c>
      <c r="B796" s="128" t="s">
        <v>613</v>
      </c>
      <c r="C796" s="129" t="s">
        <v>1892</v>
      </c>
      <c r="D796" s="128" t="s">
        <v>1811</v>
      </c>
      <c r="G796" s="129" t="s">
        <v>2132</v>
      </c>
      <c r="I796" s="130">
        <v>0.85</v>
      </c>
      <c r="J796" s="129" t="s">
        <v>1820</v>
      </c>
      <c r="K796" s="130" t="s">
        <v>1821</v>
      </c>
      <c r="L796" s="129" t="s">
        <v>547</v>
      </c>
      <c r="M796" s="128" t="s">
        <v>1822</v>
      </c>
      <c r="N796" s="131">
        <v>16.0</v>
      </c>
      <c r="O796" s="128" t="s">
        <v>2517</v>
      </c>
      <c r="P796" s="129" t="s">
        <v>529</v>
      </c>
      <c r="Q796" s="128" t="s">
        <v>529</v>
      </c>
      <c r="R796" s="132">
        <f t="shared" si="17"/>
        <v>348</v>
      </c>
    </row>
    <row r="797" ht="14.25" customHeight="1">
      <c r="B797" s="133" t="s">
        <v>4394</v>
      </c>
      <c r="R797" s="132" t="str">
        <f t="shared" si="17"/>
        <v/>
      </c>
    </row>
    <row r="798" ht="14.25" customHeight="1">
      <c r="A798" s="127" t="s">
        <v>4395</v>
      </c>
      <c r="B798" s="128" t="s">
        <v>548</v>
      </c>
      <c r="C798" s="129" t="s">
        <v>1892</v>
      </c>
      <c r="D798" s="128" t="s">
        <v>1811</v>
      </c>
      <c r="G798" s="129" t="s">
        <v>3090</v>
      </c>
      <c r="I798" s="130">
        <v>0.85</v>
      </c>
      <c r="J798" s="129" t="s">
        <v>2132</v>
      </c>
      <c r="K798" s="130" t="s">
        <v>1821</v>
      </c>
      <c r="L798" s="129" t="s">
        <v>547</v>
      </c>
      <c r="M798" s="128">
        <v>0.0</v>
      </c>
      <c r="N798" s="131">
        <v>19.0</v>
      </c>
      <c r="O798" s="128" t="s">
        <v>1996</v>
      </c>
      <c r="P798" s="129" t="s">
        <v>529</v>
      </c>
      <c r="Q798" s="128" t="s">
        <v>529</v>
      </c>
      <c r="R798" s="132">
        <f t="shared" si="17"/>
        <v>349</v>
      </c>
    </row>
    <row r="799" ht="14.25" customHeight="1">
      <c r="B799" s="133" t="s">
        <v>4398</v>
      </c>
      <c r="R799" s="132" t="str">
        <f t="shared" si="17"/>
        <v/>
      </c>
    </row>
    <row r="800" ht="14.25" customHeight="1">
      <c r="A800" s="127" t="s">
        <v>4399</v>
      </c>
      <c r="B800" s="128" t="s">
        <v>566</v>
      </c>
      <c r="C800" s="129" t="s">
        <v>1944</v>
      </c>
      <c r="D800" s="128" t="s">
        <v>1811</v>
      </c>
      <c r="G800" s="129" t="s">
        <v>1821</v>
      </c>
      <c r="I800" s="130">
        <v>1.0</v>
      </c>
      <c r="J800" s="131">
        <v>10.0</v>
      </c>
      <c r="K800" s="130" t="s">
        <v>1821</v>
      </c>
      <c r="L800" s="129" t="s">
        <v>529</v>
      </c>
      <c r="M800" s="128" t="s">
        <v>1822</v>
      </c>
      <c r="N800" s="131" t="s">
        <v>1821</v>
      </c>
      <c r="O800" s="128" t="s">
        <v>457</v>
      </c>
      <c r="P800" s="129" t="s">
        <v>529</v>
      </c>
      <c r="Q800" s="128" t="s">
        <v>529</v>
      </c>
      <c r="R800" s="132">
        <f t="shared" si="17"/>
        <v>350</v>
      </c>
    </row>
    <row r="801" ht="14.25" customHeight="1">
      <c r="B801" s="137" t="s">
        <v>4404</v>
      </c>
      <c r="R801" s="132" t="str">
        <f t="shared" si="17"/>
        <v/>
      </c>
    </row>
    <row r="802" ht="14.25" customHeight="1">
      <c r="A802" s="127" t="s">
        <v>4406</v>
      </c>
      <c r="B802" s="128" t="s">
        <v>626</v>
      </c>
      <c r="C802" s="129" t="s">
        <v>1892</v>
      </c>
      <c r="D802" s="128" t="s">
        <v>1</v>
      </c>
      <c r="G802" s="129" t="s">
        <v>2489</v>
      </c>
      <c r="I802" s="130">
        <v>1.0</v>
      </c>
      <c r="J802" s="129" t="s">
        <v>2489</v>
      </c>
      <c r="K802" s="130" t="s">
        <v>1821</v>
      </c>
      <c r="L802" s="129" t="s">
        <v>529</v>
      </c>
      <c r="M802" s="128" t="s">
        <v>1822</v>
      </c>
      <c r="N802" s="131">
        <v>10.0</v>
      </c>
      <c r="O802" s="128" t="s">
        <v>457</v>
      </c>
      <c r="P802" s="129" t="s">
        <v>529</v>
      </c>
      <c r="Q802" s="128" t="s">
        <v>529</v>
      </c>
      <c r="R802" s="132">
        <f t="shared" si="17"/>
        <v>351</v>
      </c>
    </row>
    <row r="803" ht="14.25" customHeight="1">
      <c r="B803" s="133" t="s">
        <v>4410</v>
      </c>
      <c r="R803" s="132" t="str">
        <f t="shared" si="17"/>
        <v/>
      </c>
    </row>
    <row r="804" ht="14.25" customHeight="1">
      <c r="B804" s="149" t="s">
        <v>4412</v>
      </c>
      <c r="R804" s="132" t="str">
        <f t="shared" si="17"/>
        <v/>
      </c>
    </row>
    <row r="805" ht="14.25" customHeight="1">
      <c r="B805" s="149" t="s">
        <v>4413</v>
      </c>
      <c r="R805" s="132" t="str">
        <f t="shared" si="17"/>
        <v/>
      </c>
    </row>
    <row r="806" ht="14.25" customHeight="1">
      <c r="A806" s="127" t="s">
        <v>4415</v>
      </c>
      <c r="B806" s="128" t="s">
        <v>626</v>
      </c>
      <c r="C806" s="129" t="s">
        <v>1892</v>
      </c>
      <c r="D806" s="128" t="s">
        <v>1811</v>
      </c>
      <c r="G806" s="129" t="s">
        <v>1971</v>
      </c>
      <c r="I806" s="130">
        <v>0.95</v>
      </c>
      <c r="J806" s="129" t="s">
        <v>1813</v>
      </c>
      <c r="K806" s="130">
        <v>0.1</v>
      </c>
      <c r="L806" s="129" t="s">
        <v>547</v>
      </c>
      <c r="M806" s="128" t="s">
        <v>1822</v>
      </c>
      <c r="N806" s="131">
        <v>10.0</v>
      </c>
      <c r="O806" s="128" t="s">
        <v>1826</v>
      </c>
      <c r="P806" s="129" t="s">
        <v>529</v>
      </c>
      <c r="Q806" s="128" t="s">
        <v>529</v>
      </c>
      <c r="R806" s="132">
        <f t="shared" si="17"/>
        <v>352</v>
      </c>
    </row>
    <row r="807" ht="14.25" customHeight="1">
      <c r="B807" s="133" t="s">
        <v>4417</v>
      </c>
      <c r="R807" s="132" t="str">
        <f t="shared" si="17"/>
        <v/>
      </c>
    </row>
    <row r="808" ht="14.25" customHeight="1">
      <c r="A808" s="127" t="s">
        <v>4418</v>
      </c>
      <c r="B808" s="128" t="s">
        <v>626</v>
      </c>
      <c r="C808" s="129" t="s">
        <v>1944</v>
      </c>
      <c r="D808" s="128" t="s">
        <v>2970</v>
      </c>
      <c r="G808" s="129" t="s">
        <v>1821</v>
      </c>
      <c r="I808" s="130">
        <v>0.85</v>
      </c>
      <c r="J808" s="129" t="s">
        <v>1820</v>
      </c>
      <c r="K808" s="130" t="s">
        <v>1821</v>
      </c>
      <c r="L808" s="129" t="s">
        <v>529</v>
      </c>
      <c r="M808" s="128" t="s">
        <v>1822</v>
      </c>
      <c r="N808" s="131" t="s">
        <v>1821</v>
      </c>
      <c r="O808" s="128" t="s">
        <v>457</v>
      </c>
      <c r="P808" s="129" t="s">
        <v>529</v>
      </c>
      <c r="Q808" s="128" t="s">
        <v>547</v>
      </c>
      <c r="R808" s="132">
        <f t="shared" si="17"/>
        <v>353</v>
      </c>
    </row>
    <row r="809" ht="14.25" customHeight="1">
      <c r="B809" s="137" t="s">
        <v>4422</v>
      </c>
      <c r="R809" s="132" t="str">
        <f t="shared" si="17"/>
        <v/>
      </c>
    </row>
    <row r="810" ht="14.25" customHeight="1">
      <c r="A810" s="127" t="s">
        <v>4424</v>
      </c>
      <c r="B810" s="128" t="s">
        <v>626</v>
      </c>
      <c r="C810" s="129" t="s">
        <v>1892</v>
      </c>
      <c r="D810" s="128" t="s">
        <v>1811</v>
      </c>
      <c r="G810" s="129">
        <v>9.0</v>
      </c>
      <c r="I810" s="130">
        <v>0.9</v>
      </c>
      <c r="J810" s="129" t="s">
        <v>1949</v>
      </c>
      <c r="K810" s="130">
        <v>0.2</v>
      </c>
      <c r="L810" s="129" t="s">
        <v>547</v>
      </c>
      <c r="M810" s="128" t="s">
        <v>1822</v>
      </c>
      <c r="N810" s="131">
        <v>18.0</v>
      </c>
      <c r="O810" s="128" t="s">
        <v>1996</v>
      </c>
      <c r="P810" s="129" t="s">
        <v>529</v>
      </c>
      <c r="Q810" s="128" t="s">
        <v>529</v>
      </c>
      <c r="R810" s="132">
        <f t="shared" si="17"/>
        <v>354</v>
      </c>
    </row>
    <row r="811" ht="14.25" customHeight="1">
      <c r="B811" s="133" t="s">
        <v>4426</v>
      </c>
      <c r="R811" s="132" t="str">
        <f t="shared" si="17"/>
        <v/>
      </c>
    </row>
    <row r="812" ht="14.25" customHeight="1">
      <c r="A812" s="127" t="s">
        <v>4428</v>
      </c>
      <c r="B812" s="128" t="s">
        <v>613</v>
      </c>
      <c r="C812" s="129" t="s">
        <v>1944</v>
      </c>
      <c r="D812" s="128" t="s">
        <v>1</v>
      </c>
      <c r="G812" s="129" t="s">
        <v>1821</v>
      </c>
      <c r="I812" s="130" t="s">
        <v>1821</v>
      </c>
      <c r="J812" s="129" t="s">
        <v>2489</v>
      </c>
      <c r="K812" s="130" t="s">
        <v>1821</v>
      </c>
      <c r="L812" s="129" t="s">
        <v>529</v>
      </c>
      <c r="M812" s="128" t="s">
        <v>1822</v>
      </c>
      <c r="N812" s="131" t="s">
        <v>1821</v>
      </c>
      <c r="O812" s="128" t="s">
        <v>2347</v>
      </c>
      <c r="P812" s="129" t="s">
        <v>529</v>
      </c>
      <c r="Q812" s="128" t="s">
        <v>529</v>
      </c>
      <c r="R812" s="132">
        <f t="shared" si="17"/>
        <v>355</v>
      </c>
    </row>
    <row r="813" ht="14.25" customHeight="1">
      <c r="B813" s="137" t="s">
        <v>4431</v>
      </c>
      <c r="R813" s="132" t="str">
        <f t="shared" si="17"/>
        <v/>
      </c>
    </row>
    <row r="814" ht="14.25" customHeight="1">
      <c r="B814" s="149" t="s">
        <v>4432</v>
      </c>
      <c r="R814" s="132" t="str">
        <f t="shared" si="17"/>
        <v/>
      </c>
    </row>
    <row r="815" ht="14.25" customHeight="1">
      <c r="A815" s="127" t="s">
        <v>4433</v>
      </c>
      <c r="B815" s="128" t="s">
        <v>613</v>
      </c>
      <c r="C815" s="129" t="s">
        <v>1944</v>
      </c>
      <c r="D815" s="128" t="s">
        <v>2007</v>
      </c>
      <c r="G815" s="129" t="s">
        <v>1821</v>
      </c>
      <c r="I815" s="130" t="s">
        <v>1821</v>
      </c>
      <c r="J815" s="129" t="s">
        <v>2489</v>
      </c>
      <c r="K815" s="130" t="s">
        <v>1821</v>
      </c>
      <c r="L815" s="131" t="s">
        <v>529</v>
      </c>
      <c r="M815" s="128" t="s">
        <v>1822</v>
      </c>
      <c r="N815" s="131" t="s">
        <v>1821</v>
      </c>
      <c r="O815" s="128" t="s">
        <v>457</v>
      </c>
      <c r="P815" s="129" t="s">
        <v>547</v>
      </c>
      <c r="Q815" s="128" t="s">
        <v>529</v>
      </c>
      <c r="R815" s="132">
        <f t="shared" si="17"/>
        <v>356</v>
      </c>
    </row>
    <row r="816" ht="14.25" customHeight="1">
      <c r="B816" s="137" t="s">
        <v>4436</v>
      </c>
      <c r="R816" s="132" t="str">
        <f t="shared" si="17"/>
        <v/>
      </c>
    </row>
    <row r="817" ht="14.25" customHeight="1">
      <c r="B817" s="149" t="s">
        <v>4437</v>
      </c>
      <c r="R817" s="132" t="str">
        <f t="shared" si="17"/>
        <v/>
      </c>
    </row>
    <row r="818" ht="14.25" customHeight="1">
      <c r="A818" s="127" t="s">
        <v>4438</v>
      </c>
      <c r="B818" s="128" t="s">
        <v>613</v>
      </c>
      <c r="C818" s="129" t="s">
        <v>1944</v>
      </c>
      <c r="D818" s="128" t="s">
        <v>1811</v>
      </c>
      <c r="G818" s="129" t="s">
        <v>1821</v>
      </c>
      <c r="I818" s="130" t="s">
        <v>1821</v>
      </c>
      <c r="J818" s="129" t="s">
        <v>1971</v>
      </c>
      <c r="K818" s="130" t="s">
        <v>1821</v>
      </c>
      <c r="L818" s="131" t="s">
        <v>529</v>
      </c>
      <c r="M818" s="128" t="s">
        <v>1822</v>
      </c>
      <c r="N818" s="131" t="s">
        <v>1821</v>
      </c>
      <c r="O818" s="128" t="s">
        <v>457</v>
      </c>
      <c r="P818" s="129" t="s">
        <v>529</v>
      </c>
      <c r="Q818" s="128" t="s">
        <v>529</v>
      </c>
      <c r="R818" s="132">
        <f t="shared" si="17"/>
        <v>357</v>
      </c>
    </row>
    <row r="819" ht="14.25" customHeight="1">
      <c r="B819" s="137" t="s">
        <v>4439</v>
      </c>
      <c r="R819" s="132" t="str">
        <f t="shared" si="17"/>
        <v/>
      </c>
    </row>
    <row r="820" ht="14.25" customHeight="1">
      <c r="A820" s="127" t="s">
        <v>4441</v>
      </c>
      <c r="B820" s="128" t="s">
        <v>613</v>
      </c>
      <c r="C820" s="129" t="s">
        <v>1944</v>
      </c>
      <c r="D820" s="128" t="s">
        <v>1811</v>
      </c>
      <c r="G820" s="129" t="s">
        <v>1821</v>
      </c>
      <c r="I820" s="130" t="s">
        <v>1821</v>
      </c>
      <c r="J820" s="129" t="s">
        <v>1820</v>
      </c>
      <c r="K820" s="130" t="s">
        <v>1821</v>
      </c>
      <c r="L820" s="129" t="s">
        <v>529</v>
      </c>
      <c r="M820" s="128" t="s">
        <v>1822</v>
      </c>
      <c r="N820" s="131" t="s">
        <v>1821</v>
      </c>
      <c r="O820" s="128" t="s">
        <v>457</v>
      </c>
      <c r="P820" s="129" t="s">
        <v>529</v>
      </c>
      <c r="Q820" s="128" t="s">
        <v>529</v>
      </c>
      <c r="R820" s="132">
        <f t="shared" si="17"/>
        <v>358</v>
      </c>
    </row>
    <row r="821" ht="14.25" customHeight="1">
      <c r="B821" s="137" t="s">
        <v>4444</v>
      </c>
      <c r="R821" s="132" t="str">
        <f t="shared" si="17"/>
        <v/>
      </c>
    </row>
    <row r="822" ht="14.25" customHeight="1">
      <c r="A822" s="127" t="s">
        <v>4445</v>
      </c>
      <c r="B822" s="128" t="s">
        <v>613</v>
      </c>
      <c r="C822" s="129" t="s">
        <v>1944</v>
      </c>
      <c r="D822" s="128" t="s">
        <v>1</v>
      </c>
      <c r="G822" s="129" t="s">
        <v>1821</v>
      </c>
      <c r="I822" s="130" t="s">
        <v>1821</v>
      </c>
      <c r="J822" s="129" t="s">
        <v>2238</v>
      </c>
      <c r="K822" s="130" t="s">
        <v>1821</v>
      </c>
      <c r="L822" s="131" t="s">
        <v>529</v>
      </c>
      <c r="M822" s="128" t="s">
        <v>1822</v>
      </c>
      <c r="N822" s="131" t="s">
        <v>1821</v>
      </c>
      <c r="O822" s="128" t="s">
        <v>457</v>
      </c>
      <c r="P822" s="129" t="s">
        <v>547</v>
      </c>
      <c r="Q822" s="128" t="s">
        <v>529</v>
      </c>
      <c r="R822" s="132">
        <f t="shared" si="17"/>
        <v>359</v>
      </c>
    </row>
    <row r="823" ht="14.25" customHeight="1">
      <c r="B823" s="137" t="s">
        <v>4448</v>
      </c>
      <c r="R823" s="132" t="str">
        <f t="shared" si="17"/>
        <v/>
      </c>
    </row>
    <row r="824" ht="14.25" customHeight="1">
      <c r="A824" s="127" t="s">
        <v>4449</v>
      </c>
      <c r="B824" s="128" t="s">
        <v>620</v>
      </c>
      <c r="C824" s="129" t="s">
        <v>1944</v>
      </c>
      <c r="D824" s="128" t="s">
        <v>1811</v>
      </c>
      <c r="G824" s="129" t="s">
        <v>1821</v>
      </c>
      <c r="I824" s="130" t="s">
        <v>1821</v>
      </c>
      <c r="J824" s="129" t="s">
        <v>1820</v>
      </c>
      <c r="K824" s="130" t="s">
        <v>1821</v>
      </c>
      <c r="L824" s="129" t="s">
        <v>529</v>
      </c>
      <c r="M824" s="128" t="s">
        <v>1822</v>
      </c>
      <c r="N824" s="131" t="s">
        <v>1821</v>
      </c>
      <c r="O824" s="128" t="s">
        <v>457</v>
      </c>
      <c r="P824" s="129" t="s">
        <v>529</v>
      </c>
      <c r="Q824" s="128" t="s">
        <v>547</v>
      </c>
      <c r="R824" s="132">
        <f t="shared" si="17"/>
        <v>360</v>
      </c>
    </row>
    <row r="825" ht="14.25" customHeight="1">
      <c r="B825" s="137" t="s">
        <v>4451</v>
      </c>
      <c r="R825" s="132" t="str">
        <f t="shared" si="17"/>
        <v/>
      </c>
    </row>
    <row r="826" ht="14.25" customHeight="1">
      <c r="A826" s="127" t="s">
        <v>4452</v>
      </c>
      <c r="B826" s="128" t="s">
        <v>620</v>
      </c>
      <c r="C826" s="129" t="s">
        <v>1807</v>
      </c>
      <c r="D826" s="128" t="s">
        <v>1</v>
      </c>
      <c r="G826" s="129" t="s">
        <v>2489</v>
      </c>
      <c r="I826" s="130">
        <v>1.0</v>
      </c>
      <c r="J826" s="129" t="s">
        <v>2489</v>
      </c>
      <c r="K826" s="130" t="s">
        <v>1821</v>
      </c>
      <c r="L826" s="129" t="s">
        <v>529</v>
      </c>
      <c r="M826" s="128">
        <v>-5.0</v>
      </c>
      <c r="N826" s="131">
        <v>10.0</v>
      </c>
      <c r="O826" s="128" t="s">
        <v>2201</v>
      </c>
      <c r="P826" s="129" t="s">
        <v>529</v>
      </c>
      <c r="Q826" s="128" t="s">
        <v>529</v>
      </c>
      <c r="R826" s="132">
        <f t="shared" si="17"/>
        <v>361</v>
      </c>
    </row>
    <row r="827" ht="14.25" customHeight="1">
      <c r="B827" s="133" t="s">
        <v>4455</v>
      </c>
      <c r="R827" s="132" t="str">
        <f t="shared" si="17"/>
        <v/>
      </c>
    </row>
    <row r="828" ht="14.25" customHeight="1">
      <c r="B828" s="149" t="s">
        <v>4458</v>
      </c>
      <c r="R828" s="132" t="str">
        <f t="shared" si="17"/>
        <v/>
      </c>
    </row>
    <row r="829" ht="14.25" customHeight="1">
      <c r="B829" s="149" t="s">
        <v>4459</v>
      </c>
      <c r="R829" s="132" t="str">
        <f t="shared" si="17"/>
        <v/>
      </c>
    </row>
    <row r="830" ht="14.25" customHeight="1">
      <c r="A830" s="127" t="s">
        <v>4460</v>
      </c>
      <c r="B830" s="128" t="s">
        <v>591</v>
      </c>
      <c r="C830" s="129" t="s">
        <v>1944</v>
      </c>
      <c r="D830" s="128" t="s">
        <v>1811</v>
      </c>
      <c r="G830" s="129" t="s">
        <v>1821</v>
      </c>
      <c r="I830" s="130" t="s">
        <v>1821</v>
      </c>
      <c r="J830" s="129" t="s">
        <v>2489</v>
      </c>
      <c r="K830" s="130" t="s">
        <v>1821</v>
      </c>
      <c r="L830" s="129" t="s">
        <v>529</v>
      </c>
      <c r="M830" s="128" t="s">
        <v>1822</v>
      </c>
      <c r="N830" s="131" t="s">
        <v>1821</v>
      </c>
      <c r="O830" s="128" t="s">
        <v>2347</v>
      </c>
      <c r="P830" s="129" t="s">
        <v>529</v>
      </c>
      <c r="Q830" s="128" t="s">
        <v>529</v>
      </c>
      <c r="R830" s="132">
        <f t="shared" si="17"/>
        <v>362</v>
      </c>
    </row>
    <row r="831" ht="14.25" customHeight="1">
      <c r="B831" s="137" t="s">
        <v>4463</v>
      </c>
      <c r="R831" s="132" t="str">
        <f t="shared" si="17"/>
        <v/>
      </c>
    </row>
    <row r="832" ht="14.25" customHeight="1">
      <c r="B832" s="149" t="s">
        <v>3139</v>
      </c>
      <c r="R832" s="132" t="str">
        <f t="shared" si="17"/>
        <v/>
      </c>
    </row>
    <row r="833" ht="14.25" customHeight="1">
      <c r="A833" s="127" t="s">
        <v>4465</v>
      </c>
      <c r="B833" s="128" t="s">
        <v>626</v>
      </c>
      <c r="C833" s="129" t="s">
        <v>1807</v>
      </c>
      <c r="D833" s="128" t="s">
        <v>1811</v>
      </c>
      <c r="G833" s="129" t="s">
        <v>1949</v>
      </c>
      <c r="I833" s="130">
        <v>0.85</v>
      </c>
      <c r="J833" s="129" t="s">
        <v>1971</v>
      </c>
      <c r="K833" s="130">
        <v>0.3</v>
      </c>
      <c r="L833" s="129" t="s">
        <v>529</v>
      </c>
      <c r="M833" s="128" t="s">
        <v>1822</v>
      </c>
      <c r="N833" s="131">
        <v>12.0</v>
      </c>
      <c r="O833" s="128" t="s">
        <v>1826</v>
      </c>
      <c r="P833" s="129" t="s">
        <v>529</v>
      </c>
      <c r="Q833" s="128" t="s">
        <v>529</v>
      </c>
      <c r="R833" s="132">
        <f t="shared" si="17"/>
        <v>363</v>
      </c>
    </row>
    <row r="834" ht="14.25" customHeight="1">
      <c r="B834" s="133" t="s">
        <v>4467</v>
      </c>
      <c r="R834" s="132" t="str">
        <f t="shared" si="17"/>
        <v/>
      </c>
    </row>
    <row r="835" ht="14.25" customHeight="1">
      <c r="A835" s="127" t="s">
        <v>4469</v>
      </c>
      <c r="B835" s="128" t="s">
        <v>610</v>
      </c>
      <c r="C835" s="129" t="s">
        <v>1944</v>
      </c>
      <c r="D835" s="128" t="s">
        <v>2291</v>
      </c>
      <c r="G835" s="129" t="s">
        <v>1821</v>
      </c>
      <c r="I835" s="130" t="s">
        <v>1821</v>
      </c>
      <c r="J835" s="129" t="s">
        <v>1949</v>
      </c>
      <c r="K835" s="130" t="s">
        <v>1821</v>
      </c>
      <c r="L835" s="131" t="s">
        <v>529</v>
      </c>
      <c r="M835" s="128" t="s">
        <v>1822</v>
      </c>
      <c r="N835" s="131" t="s">
        <v>1821</v>
      </c>
      <c r="O835" s="128" t="s">
        <v>457</v>
      </c>
      <c r="P835" s="129" t="s">
        <v>547</v>
      </c>
      <c r="Q835" s="128" t="s">
        <v>529</v>
      </c>
      <c r="R835" s="132">
        <f t="shared" si="17"/>
        <v>364</v>
      </c>
    </row>
    <row r="836" ht="14.25" customHeight="1">
      <c r="B836" s="133" t="s">
        <v>2081</v>
      </c>
      <c r="R836" s="132" t="str">
        <f t="shared" si="17"/>
        <v/>
      </c>
    </row>
    <row r="837" ht="14.25" customHeight="1">
      <c r="B837" s="133" t="s">
        <v>4471</v>
      </c>
      <c r="R837" s="132" t="str">
        <f t="shared" si="17"/>
        <v/>
      </c>
    </row>
    <row r="838" ht="14.25" customHeight="1">
      <c r="B838" s="133" t="s">
        <v>4472</v>
      </c>
      <c r="R838" s="132" t="str">
        <f t="shared" si="17"/>
        <v/>
      </c>
    </row>
    <row r="839" ht="14.25" customHeight="1">
      <c r="B839" s="137" t="s">
        <v>3943</v>
      </c>
      <c r="R839" s="132"/>
    </row>
    <row r="840" ht="14.25" customHeight="1">
      <c r="A840" s="127" t="s">
        <v>4473</v>
      </c>
      <c r="B840" s="128" t="s">
        <v>620</v>
      </c>
      <c r="C840" s="129" t="s">
        <v>1807</v>
      </c>
      <c r="D840" s="128" t="s">
        <v>1811</v>
      </c>
      <c r="G840" s="129" t="s">
        <v>1949</v>
      </c>
      <c r="I840" s="130">
        <v>1.0</v>
      </c>
      <c r="J840" s="129" t="s">
        <v>1820</v>
      </c>
      <c r="K840" s="130">
        <v>0.5</v>
      </c>
      <c r="L840" s="129" t="s">
        <v>529</v>
      </c>
      <c r="M840" s="128" t="s">
        <v>1822</v>
      </c>
      <c r="N840" s="131">
        <v>14.0</v>
      </c>
      <c r="O840" s="128" t="s">
        <v>2201</v>
      </c>
      <c r="P840" s="129" t="s">
        <v>529</v>
      </c>
      <c r="Q840" s="128" t="s">
        <v>529</v>
      </c>
      <c r="R840" s="132">
        <f>IF(COUNTA($A$1:A840)&gt;COUNTA($A$1:A838),COUNTA($A$2:A840),"")</f>
        <v>365</v>
      </c>
    </row>
    <row r="841" ht="14.25" customHeight="1">
      <c r="B841" s="133" t="s">
        <v>4475</v>
      </c>
      <c r="R841" s="132" t="str">
        <f t="shared" ref="R841:R970" si="18">IF(COUNTA($A$1:A841)&gt;COUNTA($A$1:A840),COUNTA($A$2:A841),"")</f>
        <v/>
      </c>
    </row>
    <row r="842" ht="14.25" customHeight="1">
      <c r="A842" s="127" t="s">
        <v>4478</v>
      </c>
      <c r="B842" s="128" t="s">
        <v>582</v>
      </c>
      <c r="C842" s="129" t="s">
        <v>1944</v>
      </c>
      <c r="D842" s="128" t="s">
        <v>3241</v>
      </c>
      <c r="G842" s="129" t="s">
        <v>1821</v>
      </c>
      <c r="I842" s="128" t="s">
        <v>1821</v>
      </c>
      <c r="J842" s="129">
        <v>10.0</v>
      </c>
      <c r="K842" s="128" t="s">
        <v>1821</v>
      </c>
      <c r="L842" s="129" t="s">
        <v>529</v>
      </c>
      <c r="M842" s="128">
        <v>0.0</v>
      </c>
      <c r="N842" s="131" t="s">
        <v>1821</v>
      </c>
      <c r="O842" s="128" t="s">
        <v>2201</v>
      </c>
      <c r="P842" s="129" t="s">
        <v>529</v>
      </c>
      <c r="Q842" s="128" t="s">
        <v>529</v>
      </c>
      <c r="R842" s="132">
        <f t="shared" si="18"/>
        <v>366</v>
      </c>
    </row>
    <row r="843" ht="14.25" customHeight="1">
      <c r="B843" s="142" t="s">
        <v>4482</v>
      </c>
      <c r="R843" s="132" t="str">
        <f t="shared" si="18"/>
        <v/>
      </c>
    </row>
    <row r="844" ht="14.25" customHeight="1">
      <c r="A844" s="127" t="s">
        <v>4483</v>
      </c>
      <c r="B844" s="128" t="s">
        <v>582</v>
      </c>
      <c r="C844" s="129" t="s">
        <v>1807</v>
      </c>
      <c r="D844" s="128" t="s">
        <v>1811</v>
      </c>
      <c r="G844" s="129">
        <v>10.0</v>
      </c>
      <c r="I844" s="146">
        <v>1.0</v>
      </c>
      <c r="J844" s="129">
        <v>7.0</v>
      </c>
      <c r="K844" s="146">
        <v>0.3</v>
      </c>
      <c r="L844" s="129" t="s">
        <v>529</v>
      </c>
      <c r="M844" s="128">
        <v>0.0</v>
      </c>
      <c r="N844" s="131">
        <v>18.0</v>
      </c>
      <c r="O844" s="128" t="s">
        <v>1826</v>
      </c>
      <c r="P844" s="129" t="s">
        <v>529</v>
      </c>
      <c r="Q844" s="128" t="s">
        <v>529</v>
      </c>
      <c r="R844" s="132">
        <f t="shared" si="18"/>
        <v>367</v>
      </c>
    </row>
    <row r="845" ht="14.25" customHeight="1">
      <c r="B845" s="148" t="s">
        <v>4487</v>
      </c>
      <c r="R845" s="132" t="str">
        <f t="shared" si="18"/>
        <v/>
      </c>
    </row>
    <row r="846" ht="14.25" customHeight="1">
      <c r="A846" s="134" t="s">
        <v>4488</v>
      </c>
      <c r="B846" s="135" t="s">
        <v>598</v>
      </c>
      <c r="C846" s="129" t="s">
        <v>1807</v>
      </c>
      <c r="D846" s="128" t="s">
        <v>1811</v>
      </c>
      <c r="G846" s="129">
        <v>10.0</v>
      </c>
      <c r="I846" s="146">
        <v>1.0</v>
      </c>
      <c r="J846" s="129">
        <v>7.0</v>
      </c>
      <c r="K846" s="135" t="s">
        <v>1821</v>
      </c>
      <c r="L846" s="129" t="s">
        <v>529</v>
      </c>
      <c r="M846" s="128">
        <v>0.0</v>
      </c>
      <c r="N846" s="131">
        <v>18.0</v>
      </c>
      <c r="O846" s="135" t="s">
        <v>2201</v>
      </c>
      <c r="P846" s="129" t="s">
        <v>529</v>
      </c>
      <c r="Q846" s="128" t="s">
        <v>529</v>
      </c>
      <c r="R846" s="132">
        <f t="shared" si="18"/>
        <v>368</v>
      </c>
    </row>
    <row r="847" ht="14.25" customHeight="1">
      <c r="B847" s="142" t="s">
        <v>4490</v>
      </c>
      <c r="R847" s="132" t="str">
        <f t="shared" si="18"/>
        <v/>
      </c>
    </row>
    <row r="848" ht="14.25" customHeight="1">
      <c r="A848" s="127" t="s">
        <v>4491</v>
      </c>
      <c r="B848" s="128" t="s">
        <v>582</v>
      </c>
      <c r="C848" s="129" t="s">
        <v>1944</v>
      </c>
      <c r="D848" s="128" t="s">
        <v>1</v>
      </c>
      <c r="G848" s="129" t="s">
        <v>1821</v>
      </c>
      <c r="I848" s="130" t="s">
        <v>1821</v>
      </c>
      <c r="J848" s="129" t="s">
        <v>2489</v>
      </c>
      <c r="K848" s="130" t="s">
        <v>1821</v>
      </c>
      <c r="L848" s="131" t="s">
        <v>529</v>
      </c>
      <c r="M848" s="128" t="s">
        <v>1822</v>
      </c>
      <c r="N848" s="131" t="s">
        <v>1821</v>
      </c>
      <c r="O848" s="128" t="s">
        <v>457</v>
      </c>
      <c r="P848" s="129" t="s">
        <v>547</v>
      </c>
      <c r="Q848" s="128" t="s">
        <v>529</v>
      </c>
      <c r="R848" s="132">
        <f t="shared" si="18"/>
        <v>369</v>
      </c>
    </row>
    <row r="849" ht="14.25" customHeight="1">
      <c r="B849" s="137" t="s">
        <v>4493</v>
      </c>
      <c r="R849" s="132" t="str">
        <f t="shared" si="18"/>
        <v/>
      </c>
    </row>
    <row r="850" ht="14.25" customHeight="1">
      <c r="B850" s="149" t="s">
        <v>4495</v>
      </c>
      <c r="R850" s="132" t="str">
        <f t="shared" si="18"/>
        <v/>
      </c>
    </row>
    <row r="851" ht="14.25" customHeight="1">
      <c r="A851" s="127" t="s">
        <v>4497</v>
      </c>
      <c r="B851" s="128" t="s">
        <v>613</v>
      </c>
      <c r="C851" s="129" t="s">
        <v>1944</v>
      </c>
      <c r="D851" s="128" t="s">
        <v>1</v>
      </c>
      <c r="G851" s="129" t="s">
        <v>1821</v>
      </c>
      <c r="I851" s="130" t="s">
        <v>1821</v>
      </c>
      <c r="J851" s="129" t="s">
        <v>2489</v>
      </c>
      <c r="K851" s="130" t="s">
        <v>1821</v>
      </c>
      <c r="L851" s="131" t="s">
        <v>529</v>
      </c>
      <c r="M851" s="128" t="s">
        <v>1822</v>
      </c>
      <c r="N851" s="131" t="s">
        <v>1821</v>
      </c>
      <c r="O851" s="128" t="s">
        <v>457</v>
      </c>
      <c r="P851" s="129" t="s">
        <v>547</v>
      </c>
      <c r="Q851" s="128" t="s">
        <v>529</v>
      </c>
      <c r="R851" s="132">
        <f t="shared" si="18"/>
        <v>370</v>
      </c>
    </row>
    <row r="852" ht="14.25" customHeight="1">
      <c r="B852" s="137" t="s">
        <v>4499</v>
      </c>
      <c r="R852" s="132" t="str">
        <f t="shared" si="18"/>
        <v/>
      </c>
    </row>
    <row r="853" ht="14.25" customHeight="1">
      <c r="B853" s="149" t="s">
        <v>4495</v>
      </c>
      <c r="R853" s="132" t="str">
        <f t="shared" si="18"/>
        <v/>
      </c>
    </row>
    <row r="854" ht="14.25" customHeight="1">
      <c r="A854" s="127" t="s">
        <v>4501</v>
      </c>
      <c r="B854" s="128" t="s">
        <v>606</v>
      </c>
      <c r="C854" s="129" t="s">
        <v>1807</v>
      </c>
      <c r="D854" s="128" t="s">
        <v>1811</v>
      </c>
      <c r="G854" s="129" t="s">
        <v>1949</v>
      </c>
      <c r="I854" s="130">
        <v>0.85</v>
      </c>
      <c r="J854" s="129" t="s">
        <v>1971</v>
      </c>
      <c r="K854" s="130">
        <v>0.3</v>
      </c>
      <c r="L854" s="129" t="s">
        <v>529</v>
      </c>
      <c r="M854" s="128" t="s">
        <v>1822</v>
      </c>
      <c r="N854" s="131">
        <v>12.0</v>
      </c>
      <c r="O854" s="128" t="s">
        <v>1996</v>
      </c>
      <c r="P854" s="129" t="s">
        <v>529</v>
      </c>
      <c r="Q854" s="128" t="s">
        <v>529</v>
      </c>
      <c r="R854" s="132">
        <f t="shared" si="18"/>
        <v>371</v>
      </c>
    </row>
    <row r="855" ht="14.25" customHeight="1">
      <c r="B855" s="133" t="s">
        <v>4504</v>
      </c>
      <c r="R855" s="132" t="str">
        <f t="shared" si="18"/>
        <v/>
      </c>
    </row>
    <row r="856" ht="14.25" customHeight="1">
      <c r="A856" s="127" t="s">
        <v>4505</v>
      </c>
      <c r="B856" s="128" t="s">
        <v>606</v>
      </c>
      <c r="C856" s="129" t="s">
        <v>1807</v>
      </c>
      <c r="D856" s="128" t="s">
        <v>1811</v>
      </c>
      <c r="G856" s="129">
        <v>6.0</v>
      </c>
      <c r="I856" s="130">
        <v>0.95</v>
      </c>
      <c r="J856" s="129">
        <v>4.0</v>
      </c>
      <c r="K856" s="130" t="s">
        <v>1821</v>
      </c>
      <c r="L856" s="129" t="s">
        <v>529</v>
      </c>
      <c r="M856" s="128">
        <v>0.0</v>
      </c>
      <c r="N856" s="131">
        <v>10.0</v>
      </c>
      <c r="O856" s="128" t="s">
        <v>1826</v>
      </c>
      <c r="P856" s="129" t="s">
        <v>529</v>
      </c>
      <c r="Q856" s="128" t="s">
        <v>529</v>
      </c>
      <c r="R856" s="132">
        <f t="shared" si="18"/>
        <v>372</v>
      </c>
    </row>
    <row r="857" ht="14.25" customHeight="1">
      <c r="B857" s="133" t="s">
        <v>4507</v>
      </c>
      <c r="R857" s="132" t="str">
        <f t="shared" si="18"/>
        <v/>
      </c>
    </row>
    <row r="858" ht="14.25" customHeight="1">
      <c r="A858" s="127" t="s">
        <v>4508</v>
      </c>
      <c r="B858" s="128" t="s">
        <v>606</v>
      </c>
      <c r="C858" s="129" t="s">
        <v>1944</v>
      </c>
      <c r="D858" s="128" t="s">
        <v>3241</v>
      </c>
      <c r="G858" s="129" t="s">
        <v>1821</v>
      </c>
      <c r="I858" s="130" t="s">
        <v>1821</v>
      </c>
      <c r="J858" s="129" t="s">
        <v>1971</v>
      </c>
      <c r="K858" s="130" t="s">
        <v>1821</v>
      </c>
      <c r="L858" s="131" t="s">
        <v>529</v>
      </c>
      <c r="M858" s="128" t="s">
        <v>1822</v>
      </c>
      <c r="N858" s="131" t="s">
        <v>1821</v>
      </c>
      <c r="O858" s="128" t="s">
        <v>457</v>
      </c>
      <c r="P858" s="129" t="s">
        <v>529</v>
      </c>
      <c r="Q858" s="128" t="s">
        <v>529</v>
      </c>
      <c r="R858" s="132">
        <f t="shared" si="18"/>
        <v>373</v>
      </c>
    </row>
    <row r="859" ht="14.25" customHeight="1">
      <c r="B859" s="137" t="s">
        <v>4509</v>
      </c>
      <c r="R859" s="132" t="str">
        <f t="shared" si="18"/>
        <v/>
      </c>
    </row>
    <row r="860" ht="14.25" customHeight="1">
      <c r="A860" s="127" t="s">
        <v>4512</v>
      </c>
      <c r="B860" s="128" t="s">
        <v>629</v>
      </c>
      <c r="C860" s="129" t="s">
        <v>1807</v>
      </c>
      <c r="D860" s="128" t="s">
        <v>1929</v>
      </c>
      <c r="G860" s="129">
        <v>9.0</v>
      </c>
      <c r="I860" s="130">
        <v>0.85</v>
      </c>
      <c r="J860" s="129" t="s">
        <v>1949</v>
      </c>
      <c r="K860" s="130">
        <v>0.3</v>
      </c>
      <c r="L860" s="129" t="s">
        <v>529</v>
      </c>
      <c r="M860" s="128" t="s">
        <v>1822</v>
      </c>
      <c r="N860" s="131">
        <v>18.0</v>
      </c>
      <c r="O860" s="128" t="s">
        <v>1826</v>
      </c>
      <c r="P860" s="129" t="s">
        <v>529</v>
      </c>
      <c r="Q860" s="128" t="s">
        <v>529</v>
      </c>
      <c r="R860" s="132">
        <f t="shared" si="18"/>
        <v>374</v>
      </c>
    </row>
    <row r="861" ht="14.25" customHeight="1">
      <c r="B861" s="133" t="s">
        <v>4514</v>
      </c>
      <c r="R861" s="132" t="str">
        <f t="shared" si="18"/>
        <v/>
      </c>
    </row>
    <row r="862" ht="14.25" customHeight="1">
      <c r="A862" s="127" t="s">
        <v>4516</v>
      </c>
      <c r="B862" s="128" t="s">
        <v>606</v>
      </c>
      <c r="C862" s="129" t="s">
        <v>1807</v>
      </c>
      <c r="D862" s="128" t="s">
        <v>1811</v>
      </c>
      <c r="G862" s="129" t="s">
        <v>1813</v>
      </c>
      <c r="I862" s="130">
        <v>1.0</v>
      </c>
      <c r="J862" s="129" t="s">
        <v>2489</v>
      </c>
      <c r="K862" s="130" t="s">
        <v>1821</v>
      </c>
      <c r="L862" s="129" t="s">
        <v>529</v>
      </c>
      <c r="M862" s="128" t="s">
        <v>1822</v>
      </c>
      <c r="N862" s="131">
        <v>10.0</v>
      </c>
      <c r="O862" s="128" t="s">
        <v>1996</v>
      </c>
      <c r="P862" s="129" t="s">
        <v>529</v>
      </c>
      <c r="Q862" s="128" t="s">
        <v>529</v>
      </c>
      <c r="R862" s="132">
        <f t="shared" si="18"/>
        <v>375</v>
      </c>
    </row>
    <row r="863" ht="14.25" customHeight="1">
      <c r="B863" s="133" t="s">
        <v>4518</v>
      </c>
      <c r="R863" s="132" t="str">
        <f t="shared" si="18"/>
        <v/>
      </c>
    </row>
    <row r="864" ht="14.25" customHeight="1">
      <c r="B864" s="149" t="s">
        <v>4520</v>
      </c>
      <c r="R864" s="132" t="str">
        <f t="shared" si="18"/>
        <v/>
      </c>
    </row>
    <row r="865" ht="14.25" customHeight="1">
      <c r="A865" s="134" t="s">
        <v>4522</v>
      </c>
      <c r="B865" s="135" t="s">
        <v>613</v>
      </c>
      <c r="C865" s="131" t="s">
        <v>1892</v>
      </c>
      <c r="D865" s="128" t="s">
        <v>1811</v>
      </c>
      <c r="G865" s="131">
        <v>9.0</v>
      </c>
      <c r="I865" s="130">
        <v>1.0</v>
      </c>
      <c r="J865" s="131">
        <v>7.0</v>
      </c>
      <c r="K865" s="130" t="s">
        <v>1821</v>
      </c>
      <c r="L865" s="131" t="s">
        <v>547</v>
      </c>
      <c r="M865" s="128" t="s">
        <v>1822</v>
      </c>
      <c r="N865" s="131">
        <v>19.0</v>
      </c>
      <c r="O865" s="135" t="s">
        <v>2201</v>
      </c>
      <c r="P865" s="129" t="s">
        <v>529</v>
      </c>
      <c r="Q865" s="128" t="s">
        <v>529</v>
      </c>
      <c r="R865" s="132">
        <f t="shared" si="18"/>
        <v>376</v>
      </c>
    </row>
    <row r="866" ht="14.25" customHeight="1">
      <c r="B866" s="137" t="s">
        <v>4524</v>
      </c>
      <c r="R866" s="132" t="str">
        <f t="shared" si="18"/>
        <v/>
      </c>
    </row>
    <row r="867" ht="14.25" customHeight="1">
      <c r="A867" s="127" t="s">
        <v>4525</v>
      </c>
      <c r="B867" s="128" t="s">
        <v>535</v>
      </c>
      <c r="C867" s="129" t="s">
        <v>1807</v>
      </c>
      <c r="D867" s="128" t="s">
        <v>1811</v>
      </c>
      <c r="G867" s="131">
        <v>8.0</v>
      </c>
      <c r="I867" s="146">
        <v>1.0</v>
      </c>
      <c r="J867" s="131">
        <v>6.0</v>
      </c>
      <c r="K867" s="146">
        <v>1.0</v>
      </c>
      <c r="L867" s="129" t="s">
        <v>529</v>
      </c>
      <c r="M867" s="128">
        <v>0.0</v>
      </c>
      <c r="N867" s="131">
        <v>14.0</v>
      </c>
      <c r="O867" s="128" t="s">
        <v>1826</v>
      </c>
      <c r="P867" s="129" t="s">
        <v>529</v>
      </c>
      <c r="Q867" s="128" t="s">
        <v>529</v>
      </c>
      <c r="R867" s="132">
        <f t="shared" si="18"/>
        <v>377</v>
      </c>
    </row>
    <row r="868" ht="14.25" customHeight="1">
      <c r="B868" s="133" t="s">
        <v>4527</v>
      </c>
      <c r="R868" s="132" t="str">
        <f t="shared" si="18"/>
        <v/>
      </c>
    </row>
    <row r="869" ht="14.25" customHeight="1">
      <c r="A869" s="127" t="s">
        <v>4529</v>
      </c>
      <c r="B869" s="128" t="s">
        <v>566</v>
      </c>
      <c r="C869" s="129" t="s">
        <v>1944</v>
      </c>
      <c r="D869" s="128" t="s">
        <v>1</v>
      </c>
      <c r="G869" s="129" t="s">
        <v>1821</v>
      </c>
      <c r="I869" s="130" t="s">
        <v>1821</v>
      </c>
      <c r="J869" s="129" t="s">
        <v>1949</v>
      </c>
      <c r="K869" s="130" t="s">
        <v>1821</v>
      </c>
      <c r="L869" s="131" t="s">
        <v>529</v>
      </c>
      <c r="M869" s="128" t="s">
        <v>1822</v>
      </c>
      <c r="N869" s="131" t="s">
        <v>1821</v>
      </c>
      <c r="O869" s="128" t="s">
        <v>457</v>
      </c>
      <c r="P869" s="129" t="s">
        <v>547</v>
      </c>
      <c r="Q869" s="128" t="s">
        <v>529</v>
      </c>
      <c r="R869" s="132">
        <f t="shared" si="18"/>
        <v>378</v>
      </c>
    </row>
    <row r="870" ht="14.25" customHeight="1">
      <c r="B870" s="137" t="s">
        <v>4531</v>
      </c>
      <c r="R870" s="132" t="str">
        <f t="shared" si="18"/>
        <v/>
      </c>
    </row>
    <row r="871" ht="14.25" customHeight="1">
      <c r="A871" s="127" t="s">
        <v>4532</v>
      </c>
      <c r="B871" s="128" t="s">
        <v>613</v>
      </c>
      <c r="C871" s="129" t="s">
        <v>1892</v>
      </c>
      <c r="D871" s="128" t="s">
        <v>1811</v>
      </c>
      <c r="G871" s="129" t="s">
        <v>1821</v>
      </c>
      <c r="I871" s="130">
        <v>1.0</v>
      </c>
      <c r="J871" s="129">
        <v>7.0</v>
      </c>
      <c r="K871" s="130" t="s">
        <v>1821</v>
      </c>
      <c r="L871" s="129" t="s">
        <v>529</v>
      </c>
      <c r="M871" s="128" t="s">
        <v>1822</v>
      </c>
      <c r="N871" s="131">
        <v>16.0</v>
      </c>
      <c r="O871" s="128" t="s">
        <v>2201</v>
      </c>
      <c r="P871" s="129" t="s">
        <v>529</v>
      </c>
      <c r="Q871" s="128" t="s">
        <v>529</v>
      </c>
      <c r="R871" s="132">
        <f t="shared" si="18"/>
        <v>379</v>
      </c>
    </row>
    <row r="872" ht="14.25" customHeight="1">
      <c r="B872" s="133" t="s">
        <v>4535</v>
      </c>
      <c r="R872" s="132" t="str">
        <f t="shared" si="18"/>
        <v/>
      </c>
    </row>
    <row r="873" ht="14.25" customHeight="1">
      <c r="A873" s="127" t="s">
        <v>4537</v>
      </c>
      <c r="B873" s="128" t="s">
        <v>613</v>
      </c>
      <c r="C873" s="129" t="s">
        <v>1944</v>
      </c>
      <c r="D873" s="128" t="s">
        <v>1</v>
      </c>
      <c r="G873" s="129" t="s">
        <v>1821</v>
      </c>
      <c r="I873" s="130" t="s">
        <v>1821</v>
      </c>
      <c r="J873" s="129" t="s">
        <v>2489</v>
      </c>
      <c r="K873" s="130" t="s">
        <v>1821</v>
      </c>
      <c r="L873" s="129" t="s">
        <v>529</v>
      </c>
      <c r="M873" s="128" t="s">
        <v>1822</v>
      </c>
      <c r="N873" s="131" t="s">
        <v>1821</v>
      </c>
      <c r="O873" s="128" t="s">
        <v>2347</v>
      </c>
      <c r="P873" s="129" t="s">
        <v>529</v>
      </c>
      <c r="Q873" s="128" t="s">
        <v>529</v>
      </c>
      <c r="R873" s="132">
        <f t="shared" si="18"/>
        <v>380</v>
      </c>
    </row>
    <row r="874" ht="14.25" customHeight="1">
      <c r="B874" s="137" t="s">
        <v>4540</v>
      </c>
      <c r="R874" s="132" t="str">
        <f t="shared" si="18"/>
        <v/>
      </c>
    </row>
    <row r="875" ht="14.25" customHeight="1">
      <c r="B875" s="137" t="s">
        <v>4541</v>
      </c>
      <c r="R875" s="132" t="str">
        <f t="shared" si="18"/>
        <v/>
      </c>
    </row>
    <row r="876" ht="14.25" customHeight="1">
      <c r="B876" s="149" t="s">
        <v>4543</v>
      </c>
      <c r="R876" s="132" t="str">
        <f t="shared" si="18"/>
        <v/>
      </c>
    </row>
    <row r="877" ht="14.25" customHeight="1">
      <c r="A877" s="134" t="s">
        <v>4544</v>
      </c>
      <c r="B877" s="135" t="s">
        <v>582</v>
      </c>
      <c r="C877" s="131" t="s">
        <v>1807</v>
      </c>
      <c r="D877" s="135" t="s">
        <v>1811</v>
      </c>
      <c r="G877" s="131" t="s">
        <v>2489</v>
      </c>
      <c r="I877" s="130">
        <v>0.9</v>
      </c>
      <c r="J877" s="129" t="s">
        <v>2489</v>
      </c>
      <c r="K877" s="130" t="s">
        <v>1821</v>
      </c>
      <c r="L877" s="129" t="s">
        <v>529</v>
      </c>
      <c r="M877" s="128" t="s">
        <v>1822</v>
      </c>
      <c r="N877" s="131">
        <v>10.0</v>
      </c>
      <c r="O877" s="135" t="s">
        <v>2201</v>
      </c>
      <c r="P877" s="129" t="s">
        <v>529</v>
      </c>
      <c r="Q877" s="128" t="s">
        <v>529</v>
      </c>
      <c r="R877" s="132">
        <f t="shared" si="18"/>
        <v>381</v>
      </c>
    </row>
    <row r="878" ht="14.25" customHeight="1">
      <c r="B878" s="137" t="s">
        <v>4546</v>
      </c>
      <c r="R878" s="132" t="str">
        <f t="shared" si="18"/>
        <v/>
      </c>
    </row>
    <row r="879" ht="14.25" customHeight="1">
      <c r="B879" s="182" t="s">
        <v>4547</v>
      </c>
      <c r="R879" s="132" t="str">
        <f t="shared" si="18"/>
        <v/>
      </c>
    </row>
    <row r="880" ht="14.25" customHeight="1">
      <c r="B880" s="182" t="s">
        <v>4549</v>
      </c>
      <c r="R880" s="132" t="str">
        <f t="shared" si="18"/>
        <v/>
      </c>
    </row>
    <row r="881" ht="14.25" customHeight="1">
      <c r="A881" s="127" t="s">
        <v>4550</v>
      </c>
      <c r="B881" s="128" t="s">
        <v>601</v>
      </c>
      <c r="C881" s="129" t="s">
        <v>1892</v>
      </c>
      <c r="D881" s="128" t="s">
        <v>1811</v>
      </c>
      <c r="G881" s="129" t="s">
        <v>1820</v>
      </c>
      <c r="I881" s="130">
        <v>1.0</v>
      </c>
      <c r="J881" s="129" t="s">
        <v>1813</v>
      </c>
      <c r="K881" s="130">
        <v>0.3</v>
      </c>
      <c r="L881" s="129" t="s">
        <v>547</v>
      </c>
      <c r="M881" s="128" t="s">
        <v>1822</v>
      </c>
      <c r="N881" s="131">
        <v>12.0</v>
      </c>
      <c r="O881" s="128" t="s">
        <v>1826</v>
      </c>
      <c r="P881" s="129" t="s">
        <v>529</v>
      </c>
      <c r="Q881" s="128" t="s">
        <v>529</v>
      </c>
      <c r="R881" s="132">
        <f t="shared" si="18"/>
        <v>382</v>
      </c>
    </row>
    <row r="882" ht="14.25" customHeight="1">
      <c r="B882" s="133" t="s">
        <v>4551</v>
      </c>
      <c r="R882" s="132" t="str">
        <f t="shared" si="18"/>
        <v/>
      </c>
    </row>
    <row r="883" ht="14.25" customHeight="1">
      <c r="A883" s="127" t="s">
        <v>4552</v>
      </c>
      <c r="B883" s="128" t="s">
        <v>566</v>
      </c>
      <c r="C883" s="129" t="s">
        <v>1807</v>
      </c>
      <c r="D883" s="128" t="s">
        <v>1811</v>
      </c>
      <c r="G883" s="129" t="s">
        <v>2238</v>
      </c>
      <c r="I883" s="130">
        <v>0.95</v>
      </c>
      <c r="J883" s="129" t="s">
        <v>1949</v>
      </c>
      <c r="K883" s="130">
        <v>0.4</v>
      </c>
      <c r="L883" s="129" t="s">
        <v>529</v>
      </c>
      <c r="M883" s="128" t="s">
        <v>1822</v>
      </c>
      <c r="N883" s="131">
        <v>16.0</v>
      </c>
      <c r="O883" s="128" t="s">
        <v>2201</v>
      </c>
      <c r="P883" s="129" t="s">
        <v>529</v>
      </c>
      <c r="Q883" s="128" t="s">
        <v>529</v>
      </c>
      <c r="R883" s="132">
        <f t="shared" si="18"/>
        <v>383</v>
      </c>
    </row>
    <row r="884" ht="14.25" customHeight="1">
      <c r="B884" s="133" t="s">
        <v>4553</v>
      </c>
      <c r="R884" s="132" t="str">
        <f t="shared" si="18"/>
        <v/>
      </c>
    </row>
    <row r="885" ht="14.25" customHeight="1">
      <c r="A885" s="127" t="s">
        <v>4554</v>
      </c>
      <c r="B885" s="128" t="s">
        <v>598</v>
      </c>
      <c r="C885" s="129" t="s">
        <v>1807</v>
      </c>
      <c r="D885" s="128" t="s">
        <v>1811</v>
      </c>
      <c r="G885" s="129" t="s">
        <v>4555</v>
      </c>
      <c r="I885" s="130">
        <v>1.0</v>
      </c>
      <c r="J885" s="129" t="s">
        <v>1971</v>
      </c>
      <c r="K885" s="130" t="s">
        <v>1821</v>
      </c>
      <c r="L885" s="129" t="s">
        <v>529</v>
      </c>
      <c r="M885" s="128" t="s">
        <v>1822</v>
      </c>
      <c r="N885" s="131">
        <v>10.0</v>
      </c>
      <c r="O885" s="128" t="s">
        <v>2201</v>
      </c>
      <c r="P885" s="129" t="s">
        <v>529</v>
      </c>
      <c r="Q885" s="128" t="s">
        <v>529</v>
      </c>
      <c r="R885" s="132">
        <f t="shared" si="18"/>
        <v>384</v>
      </c>
    </row>
    <row r="886" ht="14.25" customHeight="1">
      <c r="B886" s="133" t="s">
        <v>4556</v>
      </c>
      <c r="R886" s="132" t="str">
        <f t="shared" si="18"/>
        <v/>
      </c>
    </row>
    <row r="887" ht="14.25" customHeight="1">
      <c r="A887" s="127" t="s">
        <v>4559</v>
      </c>
      <c r="B887" s="128" t="s">
        <v>566</v>
      </c>
      <c r="C887" s="129" t="s">
        <v>1892</v>
      </c>
      <c r="D887" s="128" t="s">
        <v>1811</v>
      </c>
      <c r="G887" s="129" t="s">
        <v>1949</v>
      </c>
      <c r="I887" s="130">
        <v>1.0</v>
      </c>
      <c r="J887" s="129" t="s">
        <v>1971</v>
      </c>
      <c r="K887" s="130" t="s">
        <v>1821</v>
      </c>
      <c r="L887" s="129" t="s">
        <v>547</v>
      </c>
      <c r="M887" s="128" t="s">
        <v>1822</v>
      </c>
      <c r="N887" s="131">
        <v>14.0</v>
      </c>
      <c r="O887" s="128" t="s">
        <v>1826</v>
      </c>
      <c r="P887" s="129" t="s">
        <v>529</v>
      </c>
      <c r="Q887" s="128" t="s">
        <v>529</v>
      </c>
      <c r="R887" s="132">
        <f t="shared" si="18"/>
        <v>385</v>
      </c>
    </row>
    <row r="888" ht="14.25" customHeight="1">
      <c r="B888" s="133" t="s">
        <v>4561</v>
      </c>
      <c r="R888" s="132" t="str">
        <f t="shared" si="18"/>
        <v/>
      </c>
    </row>
    <row r="889" ht="14.25" customHeight="1">
      <c r="A889" s="127" t="s">
        <v>4562</v>
      </c>
      <c r="B889" s="128" t="s">
        <v>598</v>
      </c>
      <c r="C889" s="129" t="s">
        <v>1944</v>
      </c>
      <c r="D889" s="128" t="s">
        <v>1811</v>
      </c>
      <c r="G889" s="129" t="s">
        <v>1821</v>
      </c>
      <c r="I889" s="130">
        <v>1.0</v>
      </c>
      <c r="J889" s="129" t="s">
        <v>1949</v>
      </c>
      <c r="K889" s="130" t="s">
        <v>1821</v>
      </c>
      <c r="L889" s="129" t="s">
        <v>529</v>
      </c>
      <c r="M889" s="128" t="s">
        <v>1822</v>
      </c>
      <c r="N889" s="131" t="s">
        <v>1821</v>
      </c>
      <c r="O889" s="128" t="s">
        <v>2201</v>
      </c>
      <c r="P889" s="129" t="s">
        <v>529</v>
      </c>
      <c r="Q889" s="128" t="s">
        <v>529</v>
      </c>
      <c r="R889" s="132">
        <f t="shared" si="18"/>
        <v>386</v>
      </c>
    </row>
    <row r="890" ht="14.25" customHeight="1">
      <c r="B890" s="137" t="s">
        <v>4563</v>
      </c>
      <c r="R890" s="132" t="str">
        <f t="shared" si="18"/>
        <v/>
      </c>
    </row>
    <row r="891" ht="14.25" customHeight="1">
      <c r="A891" s="127" t="s">
        <v>4565</v>
      </c>
      <c r="B891" s="128" t="s">
        <v>613</v>
      </c>
      <c r="C891" s="129" t="s">
        <v>1944</v>
      </c>
      <c r="D891" s="128" t="s">
        <v>1811</v>
      </c>
      <c r="G891" s="129" t="s">
        <v>1821</v>
      </c>
      <c r="I891" s="128" t="s">
        <v>1821</v>
      </c>
      <c r="J891" s="129">
        <v>6.0</v>
      </c>
      <c r="K891" s="128" t="s">
        <v>1821</v>
      </c>
      <c r="L891" s="129" t="s">
        <v>529</v>
      </c>
      <c r="M891" s="128">
        <v>0.0</v>
      </c>
      <c r="N891" s="131" t="s">
        <v>1821</v>
      </c>
      <c r="O891" s="128" t="s">
        <v>457</v>
      </c>
      <c r="P891" s="129" t="s">
        <v>529</v>
      </c>
      <c r="Q891" s="128" t="s">
        <v>547</v>
      </c>
      <c r="R891" s="132">
        <f t="shared" si="18"/>
        <v>387</v>
      </c>
    </row>
    <row r="892" ht="14.25" customHeight="1">
      <c r="B892" s="142" t="s">
        <v>4567</v>
      </c>
      <c r="R892" s="132" t="str">
        <f t="shared" si="18"/>
        <v/>
      </c>
    </row>
    <row r="893" ht="14.25" customHeight="1">
      <c r="A893" s="127" t="s">
        <v>4569</v>
      </c>
      <c r="B893" s="128" t="s">
        <v>580</v>
      </c>
      <c r="C893" s="129" t="s">
        <v>1892</v>
      </c>
      <c r="D893" s="128" t="s">
        <v>1811</v>
      </c>
      <c r="G893" s="129">
        <v>4.0</v>
      </c>
      <c r="I893" s="146">
        <v>1.0</v>
      </c>
      <c r="J893" s="129">
        <v>4.0</v>
      </c>
      <c r="K893" s="146">
        <v>1.0</v>
      </c>
      <c r="L893" s="129" t="s">
        <v>547</v>
      </c>
      <c r="M893" s="128">
        <v>0.0</v>
      </c>
      <c r="N893" s="131">
        <v>10.0</v>
      </c>
      <c r="O893" s="128" t="s">
        <v>1826</v>
      </c>
      <c r="P893" s="129" t="s">
        <v>529</v>
      </c>
      <c r="Q893" s="128" t="s">
        <v>529</v>
      </c>
      <c r="R893" s="132">
        <f t="shared" si="18"/>
        <v>388</v>
      </c>
    </row>
    <row r="894" ht="14.25" customHeight="1">
      <c r="B894" s="148" t="s">
        <v>4573</v>
      </c>
      <c r="R894" s="132" t="str">
        <f t="shared" si="18"/>
        <v/>
      </c>
    </row>
    <row r="895" ht="14.25" customHeight="1">
      <c r="A895" s="127" t="s">
        <v>4574</v>
      </c>
      <c r="B895" s="128" t="s">
        <v>591</v>
      </c>
      <c r="C895" s="129" t="s">
        <v>1807</v>
      </c>
      <c r="D895" s="128" t="s">
        <v>1811</v>
      </c>
      <c r="G895" s="129">
        <v>8.0</v>
      </c>
      <c r="I895" s="146">
        <v>1.0</v>
      </c>
      <c r="J895" s="129">
        <v>12.0</v>
      </c>
      <c r="K895" s="128" t="s">
        <v>1821</v>
      </c>
      <c r="L895" s="129" t="s">
        <v>529</v>
      </c>
      <c r="M895" s="128">
        <v>0.0</v>
      </c>
      <c r="N895" s="131">
        <v>16.0</v>
      </c>
      <c r="O895" s="128" t="s">
        <v>2201</v>
      </c>
      <c r="P895" s="129" t="s">
        <v>529</v>
      </c>
      <c r="Q895" s="128" t="s">
        <v>529</v>
      </c>
      <c r="R895" s="132">
        <f t="shared" si="18"/>
        <v>389</v>
      </c>
    </row>
    <row r="896" ht="14.25" customHeight="1">
      <c r="B896" s="148" t="s">
        <v>4576</v>
      </c>
      <c r="R896" s="132" t="str">
        <f t="shared" si="18"/>
        <v/>
      </c>
    </row>
    <row r="897" ht="14.25" customHeight="1">
      <c r="A897" s="127" t="s">
        <v>4577</v>
      </c>
      <c r="B897" s="128" t="s">
        <v>629</v>
      </c>
      <c r="C897" s="129" t="s">
        <v>1807</v>
      </c>
      <c r="D897" s="128" t="s">
        <v>1811</v>
      </c>
      <c r="G897" s="129" t="s">
        <v>1949</v>
      </c>
      <c r="I897" s="130">
        <v>0.85</v>
      </c>
      <c r="J897" s="129" t="s">
        <v>1971</v>
      </c>
      <c r="K897" s="130">
        <v>0.5</v>
      </c>
      <c r="L897" s="129" t="s">
        <v>529</v>
      </c>
      <c r="M897" s="128" t="s">
        <v>1822</v>
      </c>
      <c r="N897" s="131">
        <v>12.0</v>
      </c>
      <c r="O897" s="128" t="s">
        <v>1826</v>
      </c>
      <c r="P897" s="129" t="s">
        <v>529</v>
      </c>
      <c r="Q897" s="128" t="s">
        <v>529</v>
      </c>
      <c r="R897" s="132">
        <f t="shared" si="18"/>
        <v>390</v>
      </c>
    </row>
    <row r="898" ht="14.25" customHeight="1">
      <c r="B898" s="133" t="s">
        <v>4579</v>
      </c>
      <c r="R898" s="132" t="str">
        <f t="shared" si="18"/>
        <v/>
      </c>
    </row>
    <row r="899" ht="14.25" customHeight="1">
      <c r="A899" s="127" t="s">
        <v>4580</v>
      </c>
      <c r="B899" s="128" t="s">
        <v>613</v>
      </c>
      <c r="C899" s="129" t="s">
        <v>1944</v>
      </c>
      <c r="D899" s="128" t="s">
        <v>1811</v>
      </c>
      <c r="G899" s="129" t="s">
        <v>1821</v>
      </c>
      <c r="I899" s="130" t="s">
        <v>1821</v>
      </c>
      <c r="J899" s="129" t="s">
        <v>1820</v>
      </c>
      <c r="K899" s="130" t="s">
        <v>1821</v>
      </c>
      <c r="L899" s="129" t="s">
        <v>529</v>
      </c>
      <c r="M899" s="128" t="s">
        <v>1822</v>
      </c>
      <c r="N899" s="131" t="s">
        <v>1821</v>
      </c>
      <c r="O899" s="128" t="s">
        <v>457</v>
      </c>
      <c r="P899" s="129" t="s">
        <v>529</v>
      </c>
      <c r="Q899" s="128" t="s">
        <v>547</v>
      </c>
      <c r="R899" s="132">
        <f t="shared" si="18"/>
        <v>391</v>
      </c>
    </row>
    <row r="900" ht="14.25" customHeight="1">
      <c r="B900" s="137" t="s">
        <v>4582</v>
      </c>
      <c r="R900" s="132" t="str">
        <f t="shared" si="18"/>
        <v/>
      </c>
    </row>
    <row r="901" ht="14.25" customHeight="1">
      <c r="A901" s="127" t="s">
        <v>4583</v>
      </c>
      <c r="B901" s="128" t="s">
        <v>598</v>
      </c>
      <c r="C901" s="129" t="s">
        <v>1807</v>
      </c>
      <c r="D901" s="128" t="s">
        <v>1811</v>
      </c>
      <c r="G901" s="129" t="s">
        <v>1820</v>
      </c>
      <c r="I901" s="130">
        <v>1.0</v>
      </c>
      <c r="J901" s="129" t="s">
        <v>1813</v>
      </c>
      <c r="K901" s="130">
        <v>0.1</v>
      </c>
      <c r="L901" s="129" t="s">
        <v>529</v>
      </c>
      <c r="M901" s="128" t="s">
        <v>1822</v>
      </c>
      <c r="N901" s="131">
        <v>12.0</v>
      </c>
      <c r="O901" s="128" t="s">
        <v>2201</v>
      </c>
      <c r="P901" s="129" t="s">
        <v>529</v>
      </c>
      <c r="Q901" s="128" t="s">
        <v>529</v>
      </c>
      <c r="R901" s="132">
        <f t="shared" si="18"/>
        <v>392</v>
      </c>
    </row>
    <row r="902" ht="14.25" customHeight="1">
      <c r="B902" s="137" t="s">
        <v>4587</v>
      </c>
      <c r="R902" s="132" t="str">
        <f t="shared" si="18"/>
        <v/>
      </c>
    </row>
    <row r="903" ht="14.25" customHeight="1">
      <c r="A903" s="127" t="s">
        <v>4589</v>
      </c>
      <c r="B903" s="128" t="s">
        <v>629</v>
      </c>
      <c r="C903" s="129" t="s">
        <v>1807</v>
      </c>
      <c r="D903" s="128" t="s">
        <v>1929</v>
      </c>
      <c r="G903" s="129">
        <v>11.0</v>
      </c>
      <c r="I903" s="146">
        <v>0.85</v>
      </c>
      <c r="J903" s="129">
        <v>8.0</v>
      </c>
      <c r="K903" s="128" t="s">
        <v>1821</v>
      </c>
      <c r="L903" s="129" t="s">
        <v>529</v>
      </c>
      <c r="M903" s="128">
        <v>0.0</v>
      </c>
      <c r="N903" s="131">
        <v>19.0</v>
      </c>
      <c r="O903" s="128" t="s">
        <v>2201</v>
      </c>
      <c r="P903" s="129" t="s">
        <v>529</v>
      </c>
      <c r="Q903" s="128" t="s">
        <v>529</v>
      </c>
      <c r="R903" s="132">
        <f t="shared" si="18"/>
        <v>393</v>
      </c>
    </row>
    <row r="904" ht="14.25" customHeight="1">
      <c r="B904" s="148" t="s">
        <v>4591</v>
      </c>
      <c r="R904" s="132" t="str">
        <f t="shared" si="18"/>
        <v/>
      </c>
    </row>
    <row r="905" ht="14.25" customHeight="1">
      <c r="A905" s="127" t="s">
        <v>4593</v>
      </c>
      <c r="B905" s="128" t="s">
        <v>577</v>
      </c>
      <c r="C905" s="129" t="s">
        <v>1892</v>
      </c>
      <c r="D905" s="128" t="s">
        <v>4594</v>
      </c>
      <c r="G905" s="129" t="s">
        <v>3090</v>
      </c>
      <c r="I905" s="130">
        <v>1.0</v>
      </c>
      <c r="J905" s="129" t="s">
        <v>2132</v>
      </c>
      <c r="K905" s="130" t="s">
        <v>1821</v>
      </c>
      <c r="L905" s="129" t="s">
        <v>547</v>
      </c>
      <c r="M905" s="128" t="s">
        <v>1822</v>
      </c>
      <c r="N905" s="131">
        <v>19.0</v>
      </c>
      <c r="O905" s="128" t="s">
        <v>1996</v>
      </c>
      <c r="P905" s="129" t="s">
        <v>529</v>
      </c>
      <c r="Q905" s="128" t="s">
        <v>529</v>
      </c>
      <c r="R905" s="132">
        <f t="shared" si="18"/>
        <v>394</v>
      </c>
    </row>
    <row r="906" ht="14.25" customHeight="1">
      <c r="B906" s="137" t="s">
        <v>4596</v>
      </c>
      <c r="R906" s="132" t="str">
        <f t="shared" si="18"/>
        <v/>
      </c>
    </row>
    <row r="907" ht="14.25" customHeight="1">
      <c r="A907" s="127" t="s">
        <v>4597</v>
      </c>
      <c r="B907" s="128" t="s">
        <v>535</v>
      </c>
      <c r="C907" s="129" t="s">
        <v>1807</v>
      </c>
      <c r="D907" s="128" t="s">
        <v>1811</v>
      </c>
      <c r="G907" s="129">
        <v>13.0</v>
      </c>
      <c r="I907" s="130">
        <v>0.9</v>
      </c>
      <c r="J907" s="131">
        <v>9.0</v>
      </c>
      <c r="K907" s="130" t="s">
        <v>1821</v>
      </c>
      <c r="L907" s="129" t="s">
        <v>529</v>
      </c>
      <c r="M907" s="128" t="s">
        <v>1822</v>
      </c>
      <c r="N907" s="131">
        <v>20.0</v>
      </c>
      <c r="O907" s="128" t="s">
        <v>1996</v>
      </c>
      <c r="P907" s="129" t="s">
        <v>529</v>
      </c>
      <c r="Q907" s="128" t="s">
        <v>529</v>
      </c>
      <c r="R907" s="132">
        <f t="shared" si="18"/>
        <v>395</v>
      </c>
    </row>
    <row r="908" ht="14.25" customHeight="1">
      <c r="B908" s="133" t="s">
        <v>4600</v>
      </c>
      <c r="R908" s="132" t="str">
        <f t="shared" si="18"/>
        <v/>
      </c>
    </row>
    <row r="909" ht="14.25" customHeight="1">
      <c r="A909" s="127" t="s">
        <v>4601</v>
      </c>
      <c r="B909" s="128" t="s">
        <v>613</v>
      </c>
      <c r="C909" s="129" t="s">
        <v>1944</v>
      </c>
      <c r="D909" s="128" t="s">
        <v>1811</v>
      </c>
      <c r="G909" s="129" t="s">
        <v>1821</v>
      </c>
      <c r="I909" s="130" t="s">
        <v>1821</v>
      </c>
      <c r="J909" s="129" t="s">
        <v>2489</v>
      </c>
      <c r="K909" s="130" t="s">
        <v>1821</v>
      </c>
      <c r="L909" s="129" t="s">
        <v>529</v>
      </c>
      <c r="M909" s="128" t="s">
        <v>1822</v>
      </c>
      <c r="N909" s="131" t="s">
        <v>1821</v>
      </c>
      <c r="O909" s="128" t="s">
        <v>457</v>
      </c>
      <c r="P909" s="129" t="s">
        <v>529</v>
      </c>
      <c r="Q909" s="128" t="s">
        <v>529</v>
      </c>
      <c r="R909" s="132">
        <f t="shared" si="18"/>
        <v>396</v>
      </c>
    </row>
    <row r="910" ht="14.25" customHeight="1">
      <c r="B910" s="137" t="s">
        <v>4604</v>
      </c>
      <c r="R910" s="132" t="str">
        <f t="shared" si="18"/>
        <v/>
      </c>
    </row>
    <row r="911" ht="14.25" customHeight="1">
      <c r="B911" s="149" t="s">
        <v>4605</v>
      </c>
      <c r="R911" s="132" t="str">
        <f t="shared" si="18"/>
        <v/>
      </c>
    </row>
    <row r="912" ht="14.25" customHeight="1">
      <c r="A912" s="127" t="s">
        <v>4606</v>
      </c>
      <c r="B912" s="128" t="s">
        <v>623</v>
      </c>
      <c r="C912" s="129" t="s">
        <v>1807</v>
      </c>
      <c r="D912" s="128" t="s">
        <v>1811</v>
      </c>
      <c r="G912" s="129" t="s">
        <v>2238</v>
      </c>
      <c r="I912" s="130">
        <v>1.0</v>
      </c>
      <c r="J912" s="129" t="s">
        <v>1949</v>
      </c>
      <c r="K912" s="130">
        <v>0.2</v>
      </c>
      <c r="L912" s="129" t="s">
        <v>529</v>
      </c>
      <c r="M912" s="128" t="s">
        <v>1822</v>
      </c>
      <c r="N912" s="131">
        <v>16.0</v>
      </c>
      <c r="O912" s="128" t="s">
        <v>1826</v>
      </c>
      <c r="P912" s="129" t="s">
        <v>529</v>
      </c>
      <c r="Q912" s="128" t="s">
        <v>529</v>
      </c>
      <c r="R912" s="132">
        <f t="shared" si="18"/>
        <v>397</v>
      </c>
    </row>
    <row r="913" ht="14.25" customHeight="1">
      <c r="B913" s="133" t="s">
        <v>4608</v>
      </c>
      <c r="R913" s="132" t="str">
        <f t="shared" si="18"/>
        <v/>
      </c>
    </row>
    <row r="914" ht="14.25" customHeight="1">
      <c r="A914" s="127" t="s">
        <v>4609</v>
      </c>
      <c r="B914" s="128" t="s">
        <v>580</v>
      </c>
      <c r="C914" s="129" t="s">
        <v>1807</v>
      </c>
      <c r="D914" s="128" t="s">
        <v>2868</v>
      </c>
      <c r="G914" s="131">
        <v>7.0</v>
      </c>
      <c r="I914" s="146">
        <v>1.0</v>
      </c>
      <c r="J914" s="131">
        <v>10.0</v>
      </c>
      <c r="K914" s="128" t="s">
        <v>1821</v>
      </c>
      <c r="L914" s="129" t="s">
        <v>529</v>
      </c>
      <c r="M914" s="128">
        <v>0.0</v>
      </c>
      <c r="N914" s="131">
        <v>12.0</v>
      </c>
      <c r="O914" s="128" t="s">
        <v>2201</v>
      </c>
      <c r="P914" s="129" t="s">
        <v>529</v>
      </c>
      <c r="Q914" s="128" t="s">
        <v>529</v>
      </c>
      <c r="R914" s="132">
        <f t="shared" si="18"/>
        <v>398</v>
      </c>
    </row>
    <row r="915" ht="14.25" customHeight="1">
      <c r="B915" s="148" t="s">
        <v>4612</v>
      </c>
      <c r="R915" s="132" t="str">
        <f t="shared" si="18"/>
        <v/>
      </c>
    </row>
    <row r="916" ht="14.25" customHeight="1">
      <c r="A916" s="127" t="s">
        <v>4614</v>
      </c>
      <c r="B916" s="128" t="s">
        <v>566</v>
      </c>
      <c r="C916" s="129" t="s">
        <v>1944</v>
      </c>
      <c r="D916" s="128" t="s">
        <v>1811</v>
      </c>
      <c r="G916" s="129" t="s">
        <v>1821</v>
      </c>
      <c r="I916" s="146">
        <v>1.0</v>
      </c>
      <c r="J916" s="129">
        <v>5.0</v>
      </c>
      <c r="K916" s="128" t="s">
        <v>1821</v>
      </c>
      <c r="L916" s="129" t="s">
        <v>529</v>
      </c>
      <c r="M916" s="128">
        <v>0.0</v>
      </c>
      <c r="N916" s="131" t="s">
        <v>1821</v>
      </c>
      <c r="O916" s="128" t="s">
        <v>2201</v>
      </c>
      <c r="P916" s="129" t="s">
        <v>529</v>
      </c>
      <c r="Q916" s="128" t="s">
        <v>547</v>
      </c>
      <c r="R916" s="132">
        <f t="shared" si="18"/>
        <v>399</v>
      </c>
    </row>
    <row r="917" ht="14.25" customHeight="1">
      <c r="B917" s="142" t="s">
        <v>4617</v>
      </c>
      <c r="R917" s="132" t="str">
        <f t="shared" si="18"/>
        <v/>
      </c>
    </row>
    <row r="918" ht="14.25" customHeight="1">
      <c r="A918" s="127" t="s">
        <v>4618</v>
      </c>
      <c r="B918" s="128" t="s">
        <v>613</v>
      </c>
      <c r="C918" s="129" t="s">
        <v>1892</v>
      </c>
      <c r="D918" s="128" t="s">
        <v>1811</v>
      </c>
      <c r="G918" s="129" t="s">
        <v>1813</v>
      </c>
      <c r="I918" s="130">
        <v>1.0</v>
      </c>
      <c r="J918" s="129" t="s">
        <v>1931</v>
      </c>
      <c r="K918" s="130" t="s">
        <v>1821</v>
      </c>
      <c r="L918" s="129" t="s">
        <v>529</v>
      </c>
      <c r="M918" s="128" t="s">
        <v>1822</v>
      </c>
      <c r="N918" s="131">
        <v>10.0</v>
      </c>
      <c r="O918" s="128" t="s">
        <v>457</v>
      </c>
      <c r="P918" s="129" t="s">
        <v>529</v>
      </c>
      <c r="Q918" s="128" t="s">
        <v>529</v>
      </c>
      <c r="R918" s="132">
        <f t="shared" si="18"/>
        <v>400</v>
      </c>
    </row>
    <row r="919" ht="14.25" customHeight="1">
      <c r="B919" s="133" t="s">
        <v>4619</v>
      </c>
      <c r="R919" s="132" t="str">
        <f t="shared" si="18"/>
        <v/>
      </c>
    </row>
    <row r="920" ht="14.25" customHeight="1">
      <c r="A920" s="127" t="s">
        <v>4620</v>
      </c>
      <c r="B920" s="128" t="s">
        <v>566</v>
      </c>
      <c r="C920" s="129" t="s">
        <v>1892</v>
      </c>
      <c r="D920" s="128" t="s">
        <v>1811</v>
      </c>
      <c r="G920" s="129" t="s">
        <v>1971</v>
      </c>
      <c r="I920" s="130">
        <v>1.0</v>
      </c>
      <c r="J920" s="129" t="s">
        <v>1949</v>
      </c>
      <c r="K920" s="130" t="s">
        <v>1821</v>
      </c>
      <c r="L920" s="129" t="s">
        <v>547</v>
      </c>
      <c r="M920" s="128" t="s">
        <v>1822</v>
      </c>
      <c r="N920" s="131">
        <v>10.0</v>
      </c>
      <c r="O920" s="128" t="s">
        <v>2201</v>
      </c>
      <c r="P920" s="129" t="s">
        <v>529</v>
      </c>
      <c r="Q920" s="128" t="s">
        <v>529</v>
      </c>
      <c r="R920" s="132">
        <f t="shared" si="18"/>
        <v>401</v>
      </c>
    </row>
    <row r="921" ht="14.25" customHeight="1">
      <c r="B921" s="133" t="s">
        <v>4622</v>
      </c>
      <c r="R921" s="132" t="str">
        <f t="shared" si="18"/>
        <v/>
      </c>
    </row>
    <row r="922" ht="14.25" customHeight="1">
      <c r="A922" s="127" t="s">
        <v>4625</v>
      </c>
      <c r="B922" s="128" t="s">
        <v>591</v>
      </c>
      <c r="C922" s="129" t="s">
        <v>1892</v>
      </c>
      <c r="D922" s="128" t="s">
        <v>1988</v>
      </c>
      <c r="G922" s="129" t="s">
        <v>1813</v>
      </c>
      <c r="I922" s="130">
        <v>1.0</v>
      </c>
      <c r="J922" s="129" t="s">
        <v>1931</v>
      </c>
      <c r="K922" s="130" t="s">
        <v>1821</v>
      </c>
      <c r="L922" s="129" t="s">
        <v>547</v>
      </c>
      <c r="M922" s="128" t="s">
        <v>1822</v>
      </c>
      <c r="N922" s="131">
        <v>10.0</v>
      </c>
      <c r="O922" s="128" t="s">
        <v>1826</v>
      </c>
      <c r="P922" s="129" t="s">
        <v>529</v>
      </c>
      <c r="Q922" s="128" t="s">
        <v>529</v>
      </c>
      <c r="R922" s="132">
        <f t="shared" si="18"/>
        <v>402</v>
      </c>
    </row>
    <row r="923" ht="14.25" customHeight="1">
      <c r="B923" s="133" t="s">
        <v>4628</v>
      </c>
      <c r="R923" s="132" t="str">
        <f t="shared" si="18"/>
        <v/>
      </c>
    </row>
    <row r="924" ht="14.25" customHeight="1">
      <c r="A924" s="127" t="s">
        <v>4629</v>
      </c>
      <c r="B924" s="128" t="s">
        <v>613</v>
      </c>
      <c r="C924" s="129" t="s">
        <v>1944</v>
      </c>
      <c r="D924" s="128" t="s">
        <v>3241</v>
      </c>
      <c r="G924" s="129" t="s">
        <v>1821</v>
      </c>
      <c r="I924" s="130" t="s">
        <v>1821</v>
      </c>
      <c r="J924" s="129" t="s">
        <v>2786</v>
      </c>
      <c r="K924" s="130" t="s">
        <v>1821</v>
      </c>
      <c r="L924" s="129" t="s">
        <v>529</v>
      </c>
      <c r="M924" s="128">
        <v>-1.0</v>
      </c>
      <c r="N924" s="131" t="s">
        <v>1821</v>
      </c>
      <c r="O924" s="128" t="s">
        <v>457</v>
      </c>
      <c r="P924" s="129" t="s">
        <v>529</v>
      </c>
      <c r="Q924" s="128" t="s">
        <v>529</v>
      </c>
      <c r="R924" s="132">
        <f t="shared" si="18"/>
        <v>403</v>
      </c>
    </row>
    <row r="925" ht="14.25" customHeight="1">
      <c r="B925" s="137" t="s">
        <v>4632</v>
      </c>
      <c r="R925" s="132" t="str">
        <f t="shared" si="18"/>
        <v/>
      </c>
    </row>
    <row r="926" ht="14.25" customHeight="1">
      <c r="A926" s="127" t="s">
        <v>4634</v>
      </c>
      <c r="B926" s="128" t="s">
        <v>601</v>
      </c>
      <c r="C926" s="129" t="s">
        <v>1892</v>
      </c>
      <c r="D926" s="128" t="s">
        <v>2868</v>
      </c>
      <c r="G926" s="129">
        <v>9.0</v>
      </c>
      <c r="I926" s="146">
        <v>1.0</v>
      </c>
      <c r="J926" s="129">
        <v>7.0</v>
      </c>
      <c r="K926" s="128" t="s">
        <v>1821</v>
      </c>
      <c r="L926" s="129" t="s">
        <v>529</v>
      </c>
      <c r="M926" s="128">
        <v>0.0</v>
      </c>
      <c r="N926" s="131">
        <v>18.0</v>
      </c>
      <c r="O926" s="128" t="s">
        <v>1996</v>
      </c>
      <c r="P926" s="129" t="s">
        <v>529</v>
      </c>
      <c r="Q926" s="128" t="s">
        <v>529</v>
      </c>
      <c r="R926" s="132">
        <f t="shared" si="18"/>
        <v>404</v>
      </c>
    </row>
    <row r="927" ht="14.25" customHeight="1">
      <c r="B927" s="148" t="s">
        <v>4635</v>
      </c>
      <c r="R927" s="132" t="str">
        <f t="shared" si="18"/>
        <v/>
      </c>
    </row>
    <row r="928" ht="14.25" customHeight="1">
      <c r="A928" s="127" t="s">
        <v>4638</v>
      </c>
      <c r="B928" s="128" t="s">
        <v>601</v>
      </c>
      <c r="C928" s="129" t="s">
        <v>1807</v>
      </c>
      <c r="D928" s="128" t="s">
        <v>4594</v>
      </c>
      <c r="G928" s="129" t="s">
        <v>3090</v>
      </c>
      <c r="I928" s="130">
        <v>1.0</v>
      </c>
      <c r="J928" s="129" t="s">
        <v>2132</v>
      </c>
      <c r="K928" s="130" t="s">
        <v>1821</v>
      </c>
      <c r="L928" s="129" t="s">
        <v>547</v>
      </c>
      <c r="M928" s="128" t="s">
        <v>1822</v>
      </c>
      <c r="N928" s="131">
        <v>19.0</v>
      </c>
      <c r="O928" s="128" t="s">
        <v>1996</v>
      </c>
      <c r="P928" s="129" t="s">
        <v>529</v>
      </c>
      <c r="Q928" s="128" t="s">
        <v>529</v>
      </c>
      <c r="R928" s="132">
        <f t="shared" si="18"/>
        <v>405</v>
      </c>
    </row>
    <row r="929" ht="14.25" customHeight="1">
      <c r="B929" s="137" t="s">
        <v>4641</v>
      </c>
      <c r="R929" s="132" t="str">
        <f t="shared" si="18"/>
        <v/>
      </c>
    </row>
    <row r="930" ht="14.25" customHeight="1">
      <c r="A930" s="127" t="s">
        <v>4642</v>
      </c>
      <c r="B930" s="128" t="s">
        <v>598</v>
      </c>
      <c r="C930" s="129" t="s">
        <v>1892</v>
      </c>
      <c r="D930" s="128" t="s">
        <v>1811</v>
      </c>
      <c r="G930" s="129">
        <v>9.0</v>
      </c>
      <c r="I930" s="146">
        <v>1.0</v>
      </c>
      <c r="J930" s="129">
        <v>12.0</v>
      </c>
      <c r="K930" s="128" t="s">
        <v>1821</v>
      </c>
      <c r="L930" s="129" t="s">
        <v>547</v>
      </c>
      <c r="M930" s="128" t="s">
        <v>2880</v>
      </c>
      <c r="N930" s="131">
        <v>18.0</v>
      </c>
      <c r="O930" s="128" t="s">
        <v>2201</v>
      </c>
      <c r="P930" s="129" t="s">
        <v>529</v>
      </c>
      <c r="Q930" s="128" t="s">
        <v>529</v>
      </c>
      <c r="R930" s="132">
        <f t="shared" si="18"/>
        <v>406</v>
      </c>
    </row>
    <row r="931" ht="14.25" customHeight="1">
      <c r="B931" s="148" t="s">
        <v>4645</v>
      </c>
      <c r="R931" s="132" t="str">
        <f t="shared" si="18"/>
        <v/>
      </c>
    </row>
    <row r="932" ht="14.25" customHeight="1">
      <c r="A932" s="127" t="s">
        <v>4646</v>
      </c>
      <c r="B932" s="128" t="s">
        <v>548</v>
      </c>
      <c r="C932" s="129" t="s">
        <v>1892</v>
      </c>
      <c r="D932" s="128" t="s">
        <v>1811</v>
      </c>
      <c r="G932" s="129" t="s">
        <v>2843</v>
      </c>
      <c r="I932" s="130">
        <v>0.95</v>
      </c>
      <c r="J932" s="129">
        <v>7.0</v>
      </c>
      <c r="K932" s="130" t="s">
        <v>1821</v>
      </c>
      <c r="L932" s="129" t="s">
        <v>529</v>
      </c>
      <c r="M932" s="128" t="s">
        <v>1822</v>
      </c>
      <c r="N932" s="131">
        <v>14.0</v>
      </c>
      <c r="O932" s="128" t="s">
        <v>1826</v>
      </c>
      <c r="P932" s="129" t="s">
        <v>529</v>
      </c>
      <c r="Q932" s="128" t="s">
        <v>529</v>
      </c>
      <c r="R932" s="132">
        <f t="shared" si="18"/>
        <v>407</v>
      </c>
    </row>
    <row r="933" ht="14.25" customHeight="1">
      <c r="B933" s="133" t="s">
        <v>4648</v>
      </c>
      <c r="R933" s="132" t="str">
        <f t="shared" si="18"/>
        <v/>
      </c>
    </row>
    <row r="934" ht="14.25" customHeight="1">
      <c r="A934" s="127" t="s">
        <v>4650</v>
      </c>
      <c r="B934" s="128" t="s">
        <v>613</v>
      </c>
      <c r="C934" s="129" t="s">
        <v>1944</v>
      </c>
      <c r="D934" s="128" t="s">
        <v>1811</v>
      </c>
      <c r="G934" s="129" t="s">
        <v>1821</v>
      </c>
      <c r="I934" s="128" t="s">
        <v>1821</v>
      </c>
      <c r="J934" s="129">
        <v>5.0</v>
      </c>
      <c r="K934" s="128" t="s">
        <v>1821</v>
      </c>
      <c r="L934" s="129" t="s">
        <v>529</v>
      </c>
      <c r="M934" s="128">
        <v>0.0</v>
      </c>
      <c r="N934" s="131" t="s">
        <v>1821</v>
      </c>
      <c r="O934" s="128" t="s">
        <v>457</v>
      </c>
      <c r="P934" s="129" t="s">
        <v>529</v>
      </c>
      <c r="Q934" s="128" t="s">
        <v>547</v>
      </c>
      <c r="R934" s="132">
        <f t="shared" si="18"/>
        <v>408</v>
      </c>
    </row>
    <row r="935" ht="14.25" customHeight="1">
      <c r="B935" s="142" t="s">
        <v>4654</v>
      </c>
      <c r="R935" s="132" t="str">
        <f t="shared" si="18"/>
        <v/>
      </c>
    </row>
    <row r="936" ht="14.25" customHeight="1">
      <c r="A936" s="127" t="s">
        <v>4655</v>
      </c>
      <c r="B936" s="128" t="s">
        <v>582</v>
      </c>
      <c r="C936" s="129" t="s">
        <v>1892</v>
      </c>
      <c r="D936" s="128" t="s">
        <v>1811</v>
      </c>
      <c r="G936" s="129">
        <v>9.0</v>
      </c>
      <c r="I936" s="146">
        <v>0.9</v>
      </c>
      <c r="J936" s="129">
        <v>7.0</v>
      </c>
      <c r="K936" s="146">
        <v>0.1</v>
      </c>
      <c r="L936" s="129" t="s">
        <v>547</v>
      </c>
      <c r="M936" s="128">
        <v>0.0</v>
      </c>
      <c r="N936" s="131">
        <v>18.0</v>
      </c>
      <c r="O936" s="128" t="s">
        <v>1826</v>
      </c>
      <c r="P936" s="129" t="s">
        <v>529</v>
      </c>
      <c r="Q936" s="128" t="s">
        <v>529</v>
      </c>
      <c r="R936" s="132">
        <f t="shared" si="18"/>
        <v>409</v>
      </c>
    </row>
    <row r="937" ht="14.25" customHeight="1">
      <c r="B937" s="148" t="s">
        <v>4658</v>
      </c>
      <c r="R937" s="132" t="str">
        <f t="shared" si="18"/>
        <v/>
      </c>
    </row>
    <row r="938" ht="14.25" customHeight="1">
      <c r="A938" s="127" t="s">
        <v>4660</v>
      </c>
      <c r="B938" s="128" t="s">
        <v>591</v>
      </c>
      <c r="C938" s="129" t="s">
        <v>1892</v>
      </c>
      <c r="D938" s="128" t="s">
        <v>1988</v>
      </c>
      <c r="G938" s="129" t="s">
        <v>1820</v>
      </c>
      <c r="I938" s="130">
        <v>1.0</v>
      </c>
      <c r="J938" s="129">
        <v>4.0</v>
      </c>
      <c r="K938" s="130" t="s">
        <v>1821</v>
      </c>
      <c r="L938" s="129" t="s">
        <v>547</v>
      </c>
      <c r="M938" s="128" t="s">
        <v>1822</v>
      </c>
      <c r="N938" s="131">
        <v>12.0</v>
      </c>
      <c r="O938" s="128" t="s">
        <v>2201</v>
      </c>
      <c r="P938" s="129" t="s">
        <v>529</v>
      </c>
      <c r="Q938" s="128" t="s">
        <v>529</v>
      </c>
      <c r="R938" s="132">
        <f t="shared" si="18"/>
        <v>410</v>
      </c>
    </row>
    <row r="939" ht="14.25" customHeight="1">
      <c r="B939" s="133" t="s">
        <v>4662</v>
      </c>
      <c r="R939" s="132" t="str">
        <f t="shared" si="18"/>
        <v/>
      </c>
    </row>
    <row r="940" ht="14.25" customHeight="1">
      <c r="A940" s="127" t="s">
        <v>4663</v>
      </c>
      <c r="B940" s="128" t="s">
        <v>616</v>
      </c>
      <c r="C940" s="129" t="s">
        <v>1892</v>
      </c>
      <c r="D940" s="128" t="s">
        <v>1811</v>
      </c>
      <c r="G940" s="129" t="s">
        <v>1971</v>
      </c>
      <c r="I940" s="130">
        <v>1.0</v>
      </c>
      <c r="J940" s="129" t="s">
        <v>1813</v>
      </c>
      <c r="K940" s="130">
        <v>0.5</v>
      </c>
      <c r="L940" s="129" t="s">
        <v>547</v>
      </c>
      <c r="M940" s="128" t="s">
        <v>1822</v>
      </c>
      <c r="N940" s="131">
        <v>10.0</v>
      </c>
      <c r="O940" s="128" t="s">
        <v>1826</v>
      </c>
      <c r="P940" s="129" t="s">
        <v>529</v>
      </c>
      <c r="Q940" s="128" t="s">
        <v>529</v>
      </c>
      <c r="R940" s="132">
        <f t="shared" si="18"/>
        <v>411</v>
      </c>
    </row>
    <row r="941" ht="14.25" customHeight="1">
      <c r="B941" s="133" t="s">
        <v>4665</v>
      </c>
      <c r="R941" s="132" t="str">
        <f t="shared" si="18"/>
        <v/>
      </c>
    </row>
    <row r="942" ht="14.25" customHeight="1">
      <c r="A942" s="127" t="s">
        <v>4668</v>
      </c>
      <c r="B942" s="128" t="s">
        <v>616</v>
      </c>
      <c r="C942" s="129" t="s">
        <v>1944</v>
      </c>
      <c r="D942" s="128" t="s">
        <v>1929</v>
      </c>
      <c r="G942" s="129" t="s">
        <v>1821</v>
      </c>
      <c r="I942" s="130">
        <v>0.9</v>
      </c>
      <c r="J942" s="129" t="s">
        <v>1949</v>
      </c>
      <c r="K942" s="130" t="s">
        <v>1821</v>
      </c>
      <c r="L942" s="129" t="s">
        <v>529</v>
      </c>
      <c r="M942" s="128" t="s">
        <v>1822</v>
      </c>
      <c r="N942" s="131" t="s">
        <v>1821</v>
      </c>
      <c r="O942" s="128" t="s">
        <v>457</v>
      </c>
      <c r="P942" s="129" t="s">
        <v>529</v>
      </c>
      <c r="Q942" s="128" t="s">
        <v>547</v>
      </c>
      <c r="R942" s="132">
        <f t="shared" si="18"/>
        <v>412</v>
      </c>
    </row>
    <row r="943" ht="14.25" customHeight="1">
      <c r="B943" s="137" t="s">
        <v>4670</v>
      </c>
      <c r="R943" s="132" t="str">
        <f t="shared" si="18"/>
        <v/>
      </c>
    </row>
    <row r="944" ht="14.25" customHeight="1">
      <c r="A944" s="127" t="s">
        <v>4671</v>
      </c>
      <c r="B944" s="128" t="s">
        <v>616</v>
      </c>
      <c r="C944" s="129" t="s">
        <v>1892</v>
      </c>
      <c r="D944" s="128" t="s">
        <v>1811</v>
      </c>
      <c r="G944" s="129" t="s">
        <v>2132</v>
      </c>
      <c r="I944" s="130">
        <v>1.0</v>
      </c>
      <c r="J944" s="129" t="s">
        <v>1820</v>
      </c>
      <c r="K944" s="130">
        <v>0.3</v>
      </c>
      <c r="L944" s="129" t="s">
        <v>547</v>
      </c>
      <c r="M944" s="128" t="s">
        <v>1822</v>
      </c>
      <c r="N944" s="131">
        <v>16.0</v>
      </c>
      <c r="O944" s="128" t="s">
        <v>1826</v>
      </c>
      <c r="P944" s="129" t="s">
        <v>529</v>
      </c>
      <c r="Q944" s="128" t="s">
        <v>529</v>
      </c>
      <c r="R944" s="132">
        <f t="shared" si="18"/>
        <v>413</v>
      </c>
    </row>
    <row r="945" ht="14.25" customHeight="1">
      <c r="B945" s="133" t="s">
        <v>4674</v>
      </c>
      <c r="R945" s="132" t="str">
        <f t="shared" si="18"/>
        <v/>
      </c>
    </row>
    <row r="946" ht="14.25" customHeight="1">
      <c r="A946" s="127" t="s">
        <v>4677</v>
      </c>
      <c r="B946" s="128" t="s">
        <v>616</v>
      </c>
      <c r="C946" s="129" t="s">
        <v>1944</v>
      </c>
      <c r="D946" s="128" t="s">
        <v>1811</v>
      </c>
      <c r="G946" s="129" t="s">
        <v>1821</v>
      </c>
      <c r="I946" s="130">
        <v>0.75</v>
      </c>
      <c r="J946" s="129" t="s">
        <v>1949</v>
      </c>
      <c r="K946" s="130" t="s">
        <v>1821</v>
      </c>
      <c r="L946" s="129" t="s">
        <v>529</v>
      </c>
      <c r="M946" s="128" t="s">
        <v>1822</v>
      </c>
      <c r="N946" s="131" t="s">
        <v>1821</v>
      </c>
      <c r="O946" s="128" t="s">
        <v>457</v>
      </c>
      <c r="P946" s="129" t="s">
        <v>529</v>
      </c>
      <c r="Q946" s="128" t="s">
        <v>547</v>
      </c>
      <c r="R946" s="132">
        <f t="shared" si="18"/>
        <v>414</v>
      </c>
    </row>
    <row r="947" ht="14.25" customHeight="1">
      <c r="B947" s="137" t="s">
        <v>4680</v>
      </c>
      <c r="R947" s="132" t="str">
        <f t="shared" si="18"/>
        <v/>
      </c>
    </row>
    <row r="948" ht="14.25" customHeight="1">
      <c r="A948" s="127" t="s">
        <v>4681</v>
      </c>
      <c r="B948" s="128" t="s">
        <v>616</v>
      </c>
      <c r="C948" s="129" t="s">
        <v>1892</v>
      </c>
      <c r="D948" s="128" t="s">
        <v>1811</v>
      </c>
      <c r="G948" s="129" t="s">
        <v>1813</v>
      </c>
      <c r="I948" s="130">
        <v>1.0</v>
      </c>
      <c r="J948" s="129" t="s">
        <v>1931</v>
      </c>
      <c r="K948" s="130">
        <v>0.3</v>
      </c>
      <c r="L948" s="129" t="s">
        <v>4684</v>
      </c>
      <c r="M948" s="128" t="s">
        <v>1822</v>
      </c>
      <c r="N948" s="131">
        <v>10.0</v>
      </c>
      <c r="O948" s="128" t="s">
        <v>1826</v>
      </c>
      <c r="P948" s="129" t="s">
        <v>529</v>
      </c>
      <c r="Q948" s="128" t="s">
        <v>529</v>
      </c>
      <c r="R948" s="132">
        <f t="shared" si="18"/>
        <v>415</v>
      </c>
    </row>
    <row r="949" ht="14.25" customHeight="1">
      <c r="B949" s="133" t="s">
        <v>4690</v>
      </c>
      <c r="R949" s="132" t="str">
        <f t="shared" si="18"/>
        <v/>
      </c>
    </row>
    <row r="950" ht="14.25" customHeight="1">
      <c r="B950" s="148" t="s">
        <v>4692</v>
      </c>
      <c r="R950" s="132" t="str">
        <f t="shared" si="18"/>
        <v/>
      </c>
    </row>
    <row r="951" ht="14.25" customHeight="1">
      <c r="A951" s="127" t="s">
        <v>4693</v>
      </c>
      <c r="B951" s="128" t="s">
        <v>616</v>
      </c>
      <c r="C951" s="129" t="s">
        <v>1892</v>
      </c>
      <c r="D951" s="128" t="s">
        <v>1811</v>
      </c>
      <c r="G951" s="129" t="s">
        <v>1971</v>
      </c>
      <c r="I951" s="130">
        <v>1.0</v>
      </c>
      <c r="J951" s="129" t="s">
        <v>1813</v>
      </c>
      <c r="K951" s="130">
        <v>0.1</v>
      </c>
      <c r="L951" s="129" t="s">
        <v>547</v>
      </c>
      <c r="M951" s="128" t="s">
        <v>1822</v>
      </c>
      <c r="N951" s="131">
        <v>10.0</v>
      </c>
      <c r="O951" s="128" t="s">
        <v>457</v>
      </c>
      <c r="P951" s="129" t="s">
        <v>529</v>
      </c>
      <c r="Q951" s="128" t="s">
        <v>529</v>
      </c>
      <c r="R951" s="132">
        <f t="shared" si="18"/>
        <v>416</v>
      </c>
    </row>
    <row r="952" ht="14.25" customHeight="1">
      <c r="B952" s="137" t="s">
        <v>4696</v>
      </c>
      <c r="R952" s="132" t="str">
        <f t="shared" si="18"/>
        <v/>
      </c>
    </row>
    <row r="953" ht="14.25" customHeight="1">
      <c r="A953" s="134" t="s">
        <v>4697</v>
      </c>
      <c r="B953" s="135" t="s">
        <v>548</v>
      </c>
      <c r="C953" s="131" t="s">
        <v>1807</v>
      </c>
      <c r="D953" s="128" t="s">
        <v>1811</v>
      </c>
      <c r="G953" s="131">
        <v>9.0</v>
      </c>
      <c r="I953" s="130">
        <v>1.0</v>
      </c>
      <c r="J953" s="131">
        <v>10.0</v>
      </c>
      <c r="K953" s="135" t="s">
        <v>4099</v>
      </c>
      <c r="L953" s="131" t="s">
        <v>529</v>
      </c>
      <c r="M953" s="128" t="s">
        <v>1822</v>
      </c>
      <c r="N953" s="131">
        <v>18.0</v>
      </c>
      <c r="O953" s="135" t="s">
        <v>1996</v>
      </c>
      <c r="P953" s="129" t="s">
        <v>529</v>
      </c>
      <c r="Q953" s="128" t="s">
        <v>529</v>
      </c>
      <c r="R953" s="132">
        <f t="shared" si="18"/>
        <v>417</v>
      </c>
    </row>
    <row r="954" ht="14.25" customHeight="1">
      <c r="B954" s="137" t="s">
        <v>4701</v>
      </c>
      <c r="R954" s="132" t="str">
        <f t="shared" si="18"/>
        <v/>
      </c>
    </row>
    <row r="955" ht="14.25" customHeight="1">
      <c r="A955" s="127" t="s">
        <v>4702</v>
      </c>
      <c r="B955" s="128" t="s">
        <v>613</v>
      </c>
      <c r="C955" s="129" t="s">
        <v>1892</v>
      </c>
      <c r="D955" s="128" t="s">
        <v>1811</v>
      </c>
      <c r="G955" s="129" t="s">
        <v>1813</v>
      </c>
      <c r="I955" s="130">
        <v>1.0</v>
      </c>
      <c r="J955" s="129" t="s">
        <v>1931</v>
      </c>
      <c r="K955" s="130" t="s">
        <v>1821</v>
      </c>
      <c r="L955" s="129" t="s">
        <v>547</v>
      </c>
      <c r="M955" s="128" t="s">
        <v>1822</v>
      </c>
      <c r="N955" s="131">
        <v>10.0</v>
      </c>
      <c r="O955" s="128" t="s">
        <v>2517</v>
      </c>
      <c r="P955" s="129" t="s">
        <v>529</v>
      </c>
      <c r="Q955" s="128" t="s">
        <v>529</v>
      </c>
      <c r="R955" s="132">
        <f t="shared" si="18"/>
        <v>418</v>
      </c>
    </row>
    <row r="956" ht="14.25" customHeight="1">
      <c r="B956" s="133" t="s">
        <v>4705</v>
      </c>
      <c r="R956" s="132" t="str">
        <f t="shared" si="18"/>
        <v/>
      </c>
    </row>
    <row r="957" ht="14.25" customHeight="1">
      <c r="A957" s="127" t="s">
        <v>4707</v>
      </c>
      <c r="B957" s="128" t="s">
        <v>548</v>
      </c>
      <c r="C957" s="129" t="s">
        <v>1944</v>
      </c>
      <c r="D957" s="128" t="s">
        <v>1811</v>
      </c>
      <c r="G957" s="129" t="s">
        <v>1821</v>
      </c>
      <c r="I957" s="146">
        <v>1.0</v>
      </c>
      <c r="J957" s="129">
        <v>7.0</v>
      </c>
      <c r="K957" s="128" t="s">
        <v>1821</v>
      </c>
      <c r="L957" s="129" t="s">
        <v>529</v>
      </c>
      <c r="M957" s="128">
        <v>1.0</v>
      </c>
      <c r="N957" s="131" t="s">
        <v>1821</v>
      </c>
      <c r="O957" s="128" t="s">
        <v>1996</v>
      </c>
      <c r="P957" s="129" t="s">
        <v>529</v>
      </c>
      <c r="Q957" s="128" t="s">
        <v>529</v>
      </c>
      <c r="R957" s="132">
        <f t="shared" si="18"/>
        <v>419</v>
      </c>
    </row>
    <row r="958" ht="14.25" customHeight="1">
      <c r="B958" s="142" t="s">
        <v>4710</v>
      </c>
      <c r="R958" s="132" t="str">
        <f t="shared" si="18"/>
        <v/>
      </c>
    </row>
    <row r="959" ht="14.25" customHeight="1">
      <c r="A959" s="127" t="s">
        <v>4711</v>
      </c>
      <c r="B959" s="128" t="s">
        <v>610</v>
      </c>
      <c r="C959" s="129" t="s">
        <v>1807</v>
      </c>
      <c r="D959" s="128" t="s">
        <v>1929</v>
      </c>
      <c r="G959" s="129" t="s">
        <v>1813</v>
      </c>
      <c r="I959" s="130">
        <v>1.0</v>
      </c>
      <c r="J959" s="129" t="s">
        <v>1931</v>
      </c>
      <c r="K959" s="130">
        <v>0.1</v>
      </c>
      <c r="L959" s="129" t="s">
        <v>529</v>
      </c>
      <c r="M959" s="128" t="s">
        <v>1822</v>
      </c>
      <c r="N959" s="131">
        <v>10.0</v>
      </c>
      <c r="O959" s="128" t="s">
        <v>1996</v>
      </c>
      <c r="P959" s="129" t="s">
        <v>529</v>
      </c>
      <c r="Q959" s="128" t="s">
        <v>529</v>
      </c>
      <c r="R959" s="132">
        <f t="shared" si="18"/>
        <v>420</v>
      </c>
    </row>
    <row r="960" ht="14.25" customHeight="1">
      <c r="B960" s="133" t="s">
        <v>4713</v>
      </c>
      <c r="R960" s="132" t="str">
        <f t="shared" si="18"/>
        <v/>
      </c>
    </row>
    <row r="961" ht="14.25" customHeight="1">
      <c r="A961" s="127" t="s">
        <v>4715</v>
      </c>
      <c r="B961" s="128" t="s">
        <v>623</v>
      </c>
      <c r="C961" s="129" t="s">
        <v>1807</v>
      </c>
      <c r="D961" s="128" t="s">
        <v>1811</v>
      </c>
      <c r="G961" s="129">
        <v>8.0</v>
      </c>
      <c r="I961" s="130">
        <v>1.0</v>
      </c>
      <c r="J961" s="129">
        <v>6.0</v>
      </c>
      <c r="K961" s="130" t="s">
        <v>1821</v>
      </c>
      <c r="L961" s="129" t="s">
        <v>529</v>
      </c>
      <c r="M961" s="128" t="s">
        <v>1822</v>
      </c>
      <c r="N961" s="131">
        <v>16.0</v>
      </c>
      <c r="O961" s="128" t="s">
        <v>1996</v>
      </c>
      <c r="P961" s="129" t="s">
        <v>529</v>
      </c>
      <c r="Q961" s="128" t="s">
        <v>529</v>
      </c>
      <c r="R961" s="132">
        <f t="shared" si="18"/>
        <v>421</v>
      </c>
    </row>
    <row r="962" ht="14.25" customHeight="1">
      <c r="B962" s="133" t="s">
        <v>4718</v>
      </c>
      <c r="R962" s="132" t="str">
        <f t="shared" si="18"/>
        <v/>
      </c>
    </row>
    <row r="963" ht="14.25" customHeight="1">
      <c r="A963" s="127" t="s">
        <v>4719</v>
      </c>
      <c r="B963" s="128" t="s">
        <v>620</v>
      </c>
      <c r="C963" s="129" t="s">
        <v>1944</v>
      </c>
      <c r="D963" s="128" t="s">
        <v>1811</v>
      </c>
      <c r="G963" s="129" t="s">
        <v>1821</v>
      </c>
      <c r="I963" s="130" t="s">
        <v>1821</v>
      </c>
      <c r="J963" s="129" t="s">
        <v>2489</v>
      </c>
      <c r="K963" s="130" t="s">
        <v>1821</v>
      </c>
      <c r="L963" s="129" t="s">
        <v>529</v>
      </c>
      <c r="M963" s="128" t="s">
        <v>1822</v>
      </c>
      <c r="N963" s="131" t="s">
        <v>1821</v>
      </c>
      <c r="O963" s="128" t="s">
        <v>457</v>
      </c>
      <c r="P963" s="129" t="s">
        <v>529</v>
      </c>
      <c r="Q963" s="128" t="s">
        <v>529</v>
      </c>
      <c r="R963" s="132">
        <f t="shared" si="18"/>
        <v>422</v>
      </c>
    </row>
    <row r="964" ht="14.25" customHeight="1">
      <c r="B964" s="137" t="s">
        <v>4720</v>
      </c>
      <c r="R964" s="132" t="str">
        <f t="shared" si="18"/>
        <v/>
      </c>
    </row>
    <row r="965" ht="14.25" customHeight="1">
      <c r="B965" s="149" t="s">
        <v>3893</v>
      </c>
      <c r="R965" s="132" t="str">
        <f t="shared" si="18"/>
        <v/>
      </c>
    </row>
    <row r="966" ht="14.25" customHeight="1">
      <c r="A966" s="127" t="s">
        <v>4721</v>
      </c>
      <c r="B966" s="128" t="s">
        <v>620</v>
      </c>
      <c r="C966" s="129" t="s">
        <v>1944</v>
      </c>
      <c r="D966" s="128" t="s">
        <v>1811</v>
      </c>
      <c r="G966" s="129" t="s">
        <v>1821</v>
      </c>
      <c r="I966" s="130" t="s">
        <v>1821</v>
      </c>
      <c r="J966" s="129" t="s">
        <v>1949</v>
      </c>
      <c r="K966" s="130" t="s">
        <v>1821</v>
      </c>
      <c r="L966" s="129" t="s">
        <v>529</v>
      </c>
      <c r="M966" s="128" t="s">
        <v>1822</v>
      </c>
      <c r="N966" s="131" t="s">
        <v>1821</v>
      </c>
      <c r="O966" s="128" t="s">
        <v>457</v>
      </c>
      <c r="P966" s="129" t="s">
        <v>529</v>
      </c>
      <c r="Q966" s="128" t="s">
        <v>529</v>
      </c>
      <c r="R966" s="132">
        <f t="shared" si="18"/>
        <v>423</v>
      </c>
    </row>
    <row r="967" ht="14.25" customHeight="1">
      <c r="B967" s="137" t="s">
        <v>4722</v>
      </c>
      <c r="R967" s="132" t="str">
        <f t="shared" si="18"/>
        <v/>
      </c>
    </row>
    <row r="968" ht="14.25" customHeight="1">
      <c r="A968" s="127" t="s">
        <v>4723</v>
      </c>
      <c r="B968" s="128" t="s">
        <v>620</v>
      </c>
      <c r="C968" s="129" t="s">
        <v>1944</v>
      </c>
      <c r="D968" s="128" t="s">
        <v>1</v>
      </c>
      <c r="G968" s="129" t="s">
        <v>1821</v>
      </c>
      <c r="I968" s="130" t="s">
        <v>1821</v>
      </c>
      <c r="J968" s="129">
        <v>7.0</v>
      </c>
      <c r="K968" s="130" t="s">
        <v>1821</v>
      </c>
      <c r="L968" s="131" t="s">
        <v>529</v>
      </c>
      <c r="M968" s="128" t="s">
        <v>1822</v>
      </c>
      <c r="N968" s="131" t="s">
        <v>1821</v>
      </c>
      <c r="O968" s="128" t="s">
        <v>457</v>
      </c>
      <c r="P968" s="129" t="s">
        <v>547</v>
      </c>
      <c r="Q968" s="128" t="s">
        <v>529</v>
      </c>
      <c r="R968" s="132">
        <f t="shared" si="18"/>
        <v>424</v>
      </c>
    </row>
    <row r="969" ht="14.25" customHeight="1">
      <c r="B969" s="137" t="s">
        <v>4726</v>
      </c>
      <c r="R969" s="132" t="str">
        <f t="shared" si="18"/>
        <v/>
      </c>
    </row>
    <row r="970" ht="14.25" customHeight="1">
      <c r="A970" s="134" t="s">
        <v>4727</v>
      </c>
      <c r="B970" s="135" t="s">
        <v>566</v>
      </c>
      <c r="C970" s="129" t="s">
        <v>1892</v>
      </c>
      <c r="D970" s="128" t="s">
        <v>1811</v>
      </c>
      <c r="G970" s="131" t="s">
        <v>2489</v>
      </c>
      <c r="I970" s="130">
        <v>1.0</v>
      </c>
      <c r="J970" s="131">
        <v>7.0</v>
      </c>
      <c r="K970" s="130" t="s">
        <v>1821</v>
      </c>
      <c r="L970" s="129" t="s">
        <v>547</v>
      </c>
      <c r="M970" s="128" t="s">
        <v>1822</v>
      </c>
      <c r="N970" s="131">
        <v>16.0</v>
      </c>
      <c r="O970" s="135" t="s">
        <v>2201</v>
      </c>
      <c r="P970" s="129" t="s">
        <v>529</v>
      </c>
      <c r="Q970" s="128" t="s">
        <v>529</v>
      </c>
      <c r="R970" s="132">
        <f t="shared" si="18"/>
        <v>425</v>
      </c>
    </row>
    <row r="971" ht="14.25" customHeight="1">
      <c r="B971" s="137" t="s">
        <v>4728</v>
      </c>
      <c r="R971" s="132"/>
    </row>
    <row r="972" ht="14.25" customHeight="1">
      <c r="B972" s="182" t="s">
        <v>4729</v>
      </c>
      <c r="R972" s="132"/>
    </row>
    <row r="973" ht="14.25" customHeight="1">
      <c r="A973" s="127" t="s">
        <v>4730</v>
      </c>
      <c r="B973" s="128" t="s">
        <v>601</v>
      </c>
      <c r="C973" s="129" t="s">
        <v>1892</v>
      </c>
      <c r="D973" s="128" t="s">
        <v>1811</v>
      </c>
      <c r="G973" s="129" t="s">
        <v>3090</v>
      </c>
      <c r="I973" s="130">
        <v>0.85</v>
      </c>
      <c r="J973" s="129" t="s">
        <v>2132</v>
      </c>
      <c r="K973" s="130" t="s">
        <v>1821</v>
      </c>
      <c r="L973" s="129" t="s">
        <v>547</v>
      </c>
      <c r="M973" s="128" t="s">
        <v>1822</v>
      </c>
      <c r="N973" s="131">
        <v>19.0</v>
      </c>
      <c r="O973" s="128" t="s">
        <v>1996</v>
      </c>
      <c r="P973" s="129" t="s">
        <v>529</v>
      </c>
      <c r="Q973" s="128" t="s">
        <v>529</v>
      </c>
      <c r="R973" s="132">
        <f>IF(COUNTA($A$1:A973)&gt;COUNTA($A$1:A969),COUNTA($A$2:A973),"")</f>
        <v>426</v>
      </c>
    </row>
    <row r="974" ht="14.25" customHeight="1">
      <c r="B974" s="133" t="s">
        <v>4732</v>
      </c>
      <c r="R974" s="132" t="str">
        <f t="shared" ref="R974:R983" si="19">IF(COUNTA($A$1:A974)&gt;COUNTA($A$1:A973),COUNTA($A$2:A974),"")</f>
        <v/>
      </c>
    </row>
    <row r="975" ht="14.25" customHeight="1">
      <c r="A975" s="127" t="s">
        <v>4735</v>
      </c>
      <c r="B975" s="128" t="s">
        <v>585</v>
      </c>
      <c r="C975" s="129" t="s">
        <v>1892</v>
      </c>
      <c r="D975" s="128" t="s">
        <v>1811</v>
      </c>
      <c r="G975" s="129">
        <v>4.0</v>
      </c>
      <c r="I975" s="146">
        <v>1.0</v>
      </c>
      <c r="J975" s="129">
        <v>4.0</v>
      </c>
      <c r="K975" s="146">
        <v>1.0</v>
      </c>
      <c r="L975" s="129" t="s">
        <v>547</v>
      </c>
      <c r="M975" s="128">
        <v>0.0</v>
      </c>
      <c r="N975" s="131">
        <v>10.0</v>
      </c>
      <c r="O975" s="128" t="s">
        <v>457</v>
      </c>
      <c r="P975" s="129" t="s">
        <v>529</v>
      </c>
      <c r="Q975" s="128" t="s">
        <v>529</v>
      </c>
      <c r="R975" s="132">
        <f t="shared" si="19"/>
        <v>427</v>
      </c>
    </row>
    <row r="976" ht="14.25" customHeight="1">
      <c r="B976" s="148" t="s">
        <v>4737</v>
      </c>
      <c r="R976" s="132" t="str">
        <f t="shared" si="19"/>
        <v/>
      </c>
    </row>
    <row r="977" ht="14.25" customHeight="1">
      <c r="A977" s="127" t="s">
        <v>4739</v>
      </c>
      <c r="B977" s="128" t="s">
        <v>606</v>
      </c>
      <c r="C977" s="129" t="s">
        <v>1892</v>
      </c>
      <c r="D977" s="128" t="s">
        <v>1929</v>
      </c>
      <c r="G977" s="129">
        <v>12.0</v>
      </c>
      <c r="I977" s="146">
        <v>0.85</v>
      </c>
      <c r="J977" s="129">
        <v>8.0</v>
      </c>
      <c r="K977" s="128" t="s">
        <v>1821</v>
      </c>
      <c r="L977" s="129" t="s">
        <v>529</v>
      </c>
      <c r="M977" s="128">
        <v>0.0</v>
      </c>
      <c r="N977" s="131">
        <v>19.0</v>
      </c>
      <c r="O977" s="128" t="s">
        <v>2201</v>
      </c>
      <c r="P977" s="129" t="s">
        <v>529</v>
      </c>
      <c r="Q977" s="128" t="s">
        <v>529</v>
      </c>
      <c r="R977" s="132">
        <f t="shared" si="19"/>
        <v>428</v>
      </c>
    </row>
    <row r="978" ht="14.25" customHeight="1">
      <c r="B978" s="148" t="s">
        <v>4741</v>
      </c>
      <c r="R978" s="132" t="str">
        <f t="shared" si="19"/>
        <v/>
      </c>
    </row>
    <row r="979" ht="14.25" customHeight="1">
      <c r="A979" s="127" t="s">
        <v>4742</v>
      </c>
      <c r="B979" s="128" t="s">
        <v>613</v>
      </c>
      <c r="C979" s="129" t="s">
        <v>1892</v>
      </c>
      <c r="D979" s="128" t="s">
        <v>1811</v>
      </c>
      <c r="G979" s="129" t="s">
        <v>3421</v>
      </c>
      <c r="I979" s="130">
        <v>0.9</v>
      </c>
      <c r="J979" s="129" t="s">
        <v>1971</v>
      </c>
      <c r="K979" s="130" t="s">
        <v>1821</v>
      </c>
      <c r="L979" s="129" t="s">
        <v>529</v>
      </c>
      <c r="M979" s="128" t="s">
        <v>1822</v>
      </c>
      <c r="N979" s="131">
        <v>10.0</v>
      </c>
      <c r="O979" s="128" t="s">
        <v>457</v>
      </c>
      <c r="P979" s="129" t="s">
        <v>529</v>
      </c>
      <c r="Q979" s="128" t="s">
        <v>529</v>
      </c>
      <c r="R979" s="132">
        <f t="shared" si="19"/>
        <v>429</v>
      </c>
    </row>
    <row r="980" ht="14.25" customHeight="1">
      <c r="B980" s="133" t="s">
        <v>4744</v>
      </c>
      <c r="R980" s="132" t="str">
        <f t="shared" si="19"/>
        <v/>
      </c>
    </row>
    <row r="981" ht="14.25" customHeight="1">
      <c r="B981" s="188" t="s">
        <v>4745</v>
      </c>
      <c r="E981" s="188" t="s">
        <v>4346</v>
      </c>
      <c r="F981" s="197" t="s">
        <v>4746</v>
      </c>
      <c r="I981" s="198" t="s">
        <v>4749</v>
      </c>
      <c r="L981" s="197" t="s">
        <v>4752</v>
      </c>
      <c r="O981" s="198" t="s">
        <v>3431</v>
      </c>
      <c r="R981" s="132" t="str">
        <f t="shared" si="19"/>
        <v/>
      </c>
    </row>
    <row r="982" ht="14.25" customHeight="1">
      <c r="E982" s="188" t="s">
        <v>4753</v>
      </c>
      <c r="F982" s="199" t="s">
        <v>3614</v>
      </c>
      <c r="I982" s="199" t="s">
        <v>3434</v>
      </c>
      <c r="L982" s="199" t="s">
        <v>3433</v>
      </c>
      <c r="O982" s="199" t="s">
        <v>4756</v>
      </c>
      <c r="R982" s="132" t="str">
        <f t="shared" si="19"/>
        <v/>
      </c>
    </row>
    <row r="983" ht="14.25" customHeight="1">
      <c r="A983" s="134" t="s">
        <v>4758</v>
      </c>
      <c r="B983" s="135" t="s">
        <v>620</v>
      </c>
      <c r="C983" s="131" t="s">
        <v>1807</v>
      </c>
      <c r="D983" s="135" t="s">
        <v>1811</v>
      </c>
      <c r="G983" s="131">
        <v>16.0</v>
      </c>
      <c r="I983" s="146">
        <v>1.0</v>
      </c>
      <c r="J983" s="131">
        <v>10.0</v>
      </c>
      <c r="K983" s="128" t="s">
        <v>1821</v>
      </c>
      <c r="L983" s="129" t="s">
        <v>529</v>
      </c>
      <c r="M983" s="128">
        <v>0.0</v>
      </c>
      <c r="N983" s="131">
        <v>20.0</v>
      </c>
      <c r="O983" s="128" t="s">
        <v>2201</v>
      </c>
      <c r="P983" s="129" t="s">
        <v>529</v>
      </c>
      <c r="Q983" s="128" t="s">
        <v>529</v>
      </c>
      <c r="R983" s="132">
        <f t="shared" si="19"/>
        <v>430</v>
      </c>
    </row>
    <row r="984" ht="14.25" customHeight="1">
      <c r="B984" s="137" t="s">
        <v>4759</v>
      </c>
      <c r="R984" s="132"/>
    </row>
    <row r="985" ht="14.25" customHeight="1">
      <c r="A985" s="127" t="s">
        <v>4760</v>
      </c>
      <c r="B985" s="128" t="s">
        <v>613</v>
      </c>
      <c r="C985" s="129" t="s">
        <v>1944</v>
      </c>
      <c r="D985" s="128" t="s">
        <v>1</v>
      </c>
      <c r="G985" s="129" t="s">
        <v>1821</v>
      </c>
      <c r="I985" s="130" t="s">
        <v>1821</v>
      </c>
      <c r="J985" s="129" t="s">
        <v>2489</v>
      </c>
      <c r="K985" s="130" t="s">
        <v>1821</v>
      </c>
      <c r="L985" s="131" t="s">
        <v>529</v>
      </c>
      <c r="M985" s="128" t="s">
        <v>4762</v>
      </c>
      <c r="N985" s="131" t="s">
        <v>1821</v>
      </c>
      <c r="O985" s="128" t="s">
        <v>457</v>
      </c>
      <c r="P985" s="129" t="s">
        <v>529</v>
      </c>
      <c r="Q985" s="128" t="s">
        <v>529</v>
      </c>
      <c r="R985" s="132">
        <f>IF(COUNTA($A$1:A985)&gt;COUNTA($A$1:A982),COUNTA($A$2:A985),"")</f>
        <v>431</v>
      </c>
    </row>
    <row r="986" ht="14.25" customHeight="1">
      <c r="B986" s="137" t="s">
        <v>4766</v>
      </c>
      <c r="R986" s="132" t="str">
        <f t="shared" ref="R986:R999" si="20">IF(COUNTA($A$1:A986)&gt;COUNTA($A$1:A985),COUNTA($A$2:A986),"")</f>
        <v/>
      </c>
    </row>
    <row r="987" ht="14.25" customHeight="1">
      <c r="B987" s="149" t="s">
        <v>3251</v>
      </c>
      <c r="R987" s="132" t="str">
        <f t="shared" si="20"/>
        <v/>
      </c>
    </row>
    <row r="988" ht="14.25" customHeight="1">
      <c r="A988" s="127" t="s">
        <v>4767</v>
      </c>
      <c r="B988" s="128" t="s">
        <v>620</v>
      </c>
      <c r="C988" s="129" t="s">
        <v>1807</v>
      </c>
      <c r="D988" s="128" t="s">
        <v>1811</v>
      </c>
      <c r="G988" s="129" t="s">
        <v>1949</v>
      </c>
      <c r="I988" s="130">
        <v>1.0</v>
      </c>
      <c r="J988" s="129" t="s">
        <v>1971</v>
      </c>
      <c r="K988" s="130">
        <v>0.1</v>
      </c>
      <c r="L988" s="129" t="s">
        <v>529</v>
      </c>
      <c r="M988" s="128" t="s">
        <v>1822</v>
      </c>
      <c r="N988" s="131">
        <v>12.0</v>
      </c>
      <c r="O988" s="128" t="s">
        <v>1826</v>
      </c>
      <c r="P988" s="129" t="s">
        <v>529</v>
      </c>
      <c r="Q988" s="128" t="s">
        <v>529</v>
      </c>
      <c r="R988" s="132">
        <f t="shared" si="20"/>
        <v>432</v>
      </c>
    </row>
    <row r="989" ht="14.25" customHeight="1">
      <c r="B989" s="133" t="s">
        <v>4768</v>
      </c>
      <c r="R989" s="132" t="str">
        <f t="shared" si="20"/>
        <v/>
      </c>
    </row>
    <row r="990" ht="14.25" customHeight="1">
      <c r="A990" s="127" t="s">
        <v>4769</v>
      </c>
      <c r="B990" s="128" t="s">
        <v>613</v>
      </c>
      <c r="C990" s="129" t="s">
        <v>1944</v>
      </c>
      <c r="D990" s="128" t="s">
        <v>1811</v>
      </c>
      <c r="G990" s="129" t="s">
        <v>1821</v>
      </c>
      <c r="I990" s="130" t="s">
        <v>1821</v>
      </c>
      <c r="J990" s="129" t="s">
        <v>1949</v>
      </c>
      <c r="K990" s="130" t="s">
        <v>1821</v>
      </c>
      <c r="L990" s="129" t="s">
        <v>529</v>
      </c>
      <c r="M990" s="128" t="s">
        <v>1822</v>
      </c>
      <c r="N990" s="131" t="s">
        <v>1821</v>
      </c>
      <c r="O990" s="128" t="s">
        <v>457</v>
      </c>
      <c r="P990" s="129" t="s">
        <v>529</v>
      </c>
      <c r="Q990" s="128" t="s">
        <v>529</v>
      </c>
      <c r="R990" s="132">
        <f t="shared" si="20"/>
        <v>433</v>
      </c>
    </row>
    <row r="991" ht="14.25" customHeight="1">
      <c r="B991" s="137" t="s">
        <v>4770</v>
      </c>
      <c r="R991" s="132" t="str">
        <f t="shared" si="20"/>
        <v/>
      </c>
    </row>
    <row r="992" ht="14.25" customHeight="1">
      <c r="A992" s="127" t="s">
        <v>4771</v>
      </c>
      <c r="B992" s="128" t="s">
        <v>620</v>
      </c>
      <c r="C992" s="129" t="s">
        <v>1807</v>
      </c>
      <c r="D992" s="128" t="s">
        <v>1811</v>
      </c>
      <c r="G992" s="129" t="s">
        <v>2489</v>
      </c>
      <c r="I992" s="130">
        <v>1.0</v>
      </c>
      <c r="J992" s="129" t="s">
        <v>2489</v>
      </c>
      <c r="K992" s="130">
        <v>0.1</v>
      </c>
      <c r="L992" s="129" t="s">
        <v>529</v>
      </c>
      <c r="M992" s="128" t="s">
        <v>1822</v>
      </c>
      <c r="N992" s="131">
        <v>18.0</v>
      </c>
      <c r="O992" s="128" t="s">
        <v>1826</v>
      </c>
      <c r="P992" s="129" t="s">
        <v>529</v>
      </c>
      <c r="Q992" s="128" t="s">
        <v>529</v>
      </c>
      <c r="R992" s="132">
        <f t="shared" si="20"/>
        <v>434</v>
      </c>
    </row>
    <row r="993" ht="14.25" customHeight="1">
      <c r="B993" s="133" t="s">
        <v>4772</v>
      </c>
      <c r="R993" s="132" t="str">
        <f t="shared" si="20"/>
        <v/>
      </c>
    </row>
    <row r="994" ht="14.25" customHeight="1">
      <c r="B994" s="149" t="s">
        <v>4776</v>
      </c>
      <c r="R994" s="132" t="str">
        <f t="shared" si="20"/>
        <v/>
      </c>
    </row>
    <row r="995" ht="14.25" customHeight="1">
      <c r="B995" s="149" t="s">
        <v>4777</v>
      </c>
      <c r="R995" s="132" t="str">
        <f t="shared" si="20"/>
        <v/>
      </c>
    </row>
    <row r="996" ht="14.25" customHeight="1">
      <c r="A996" s="134" t="s">
        <v>4778</v>
      </c>
      <c r="B996" s="128" t="s">
        <v>620</v>
      </c>
      <c r="C996" s="131" t="s">
        <v>1892</v>
      </c>
      <c r="D996" s="128" t="s">
        <v>1811</v>
      </c>
      <c r="G996" s="131">
        <v>9.0</v>
      </c>
      <c r="I996" s="130">
        <v>1.0</v>
      </c>
      <c r="J996" s="131">
        <v>7.0</v>
      </c>
      <c r="K996" s="130" t="s">
        <v>1821</v>
      </c>
      <c r="L996" s="131" t="s">
        <v>547</v>
      </c>
      <c r="M996" s="128" t="s">
        <v>1822</v>
      </c>
      <c r="N996" s="131">
        <v>16.0</v>
      </c>
      <c r="O996" s="135" t="s">
        <v>1826</v>
      </c>
      <c r="P996" s="129" t="s">
        <v>529</v>
      </c>
      <c r="Q996" s="128" t="s">
        <v>529</v>
      </c>
      <c r="R996" s="132">
        <f t="shared" si="20"/>
        <v>435</v>
      </c>
    </row>
    <row r="997" ht="14.25" customHeight="1">
      <c r="B997" s="137" t="s">
        <v>4783</v>
      </c>
      <c r="R997" s="132" t="str">
        <f t="shared" si="20"/>
        <v/>
      </c>
    </row>
    <row r="998" ht="14.25" customHeight="1">
      <c r="A998" s="134" t="s">
        <v>4784</v>
      </c>
      <c r="B998" s="128" t="s">
        <v>620</v>
      </c>
      <c r="C998" s="131" t="s">
        <v>1944</v>
      </c>
      <c r="D998" s="135" t="s">
        <v>3007</v>
      </c>
      <c r="G998" s="131" t="s">
        <v>1821</v>
      </c>
      <c r="I998" s="135" t="s">
        <v>1821</v>
      </c>
      <c r="J998" s="131">
        <v>10.0</v>
      </c>
      <c r="K998" s="130" t="s">
        <v>1821</v>
      </c>
      <c r="L998" s="131" t="s">
        <v>529</v>
      </c>
      <c r="M998" s="128" t="s">
        <v>1822</v>
      </c>
      <c r="N998" s="131" t="s">
        <v>1821</v>
      </c>
      <c r="O998" s="135" t="s">
        <v>2201</v>
      </c>
      <c r="P998" s="129" t="s">
        <v>529</v>
      </c>
      <c r="Q998" s="128" t="s">
        <v>529</v>
      </c>
      <c r="R998" s="132">
        <f t="shared" si="20"/>
        <v>436</v>
      </c>
    </row>
    <row r="999" ht="14.25" customHeight="1">
      <c r="B999" s="137" t="s">
        <v>4787</v>
      </c>
      <c r="R999" s="132" t="str">
        <f t="shared" si="20"/>
        <v/>
      </c>
    </row>
    <row r="1000" ht="14.25" customHeight="1">
      <c r="A1000" s="127" t="s">
        <v>4788</v>
      </c>
      <c r="B1000" s="128" t="s">
        <v>620</v>
      </c>
      <c r="C1000" s="129" t="s">
        <v>1807</v>
      </c>
      <c r="D1000" s="128" t="s">
        <v>1811</v>
      </c>
      <c r="G1000" s="129" t="s">
        <v>3288</v>
      </c>
      <c r="I1000" s="130">
        <v>0.9</v>
      </c>
      <c r="J1000" s="129" t="s">
        <v>2041</v>
      </c>
      <c r="K1000" s="130" t="s">
        <v>1821</v>
      </c>
      <c r="L1000" s="129" t="s">
        <v>529</v>
      </c>
      <c r="M1000" s="128" t="s">
        <v>1822</v>
      </c>
      <c r="N1000" s="131">
        <v>20.0</v>
      </c>
      <c r="O1000" s="128" t="s">
        <v>2201</v>
      </c>
      <c r="P1000" s="129" t="s">
        <v>529</v>
      </c>
      <c r="Q1000" s="128" t="s">
        <v>529</v>
      </c>
      <c r="R1000" s="132">
        <f>IF(COUNTA($A$1:A1000)&gt;COUNTA($A$1:A997),COUNTA($A$2:A1000),"")</f>
        <v>437</v>
      </c>
    </row>
    <row r="1001" ht="14.25" customHeight="1">
      <c r="B1001" s="133" t="s">
        <v>4791</v>
      </c>
      <c r="R1001" s="132" t="str">
        <f t="shared" ref="R1001:R1072" si="21">IF(COUNTA($A$1:A1001)&gt;COUNTA($A$1:A1000),COUNTA($A$2:A1001),"")</f>
        <v/>
      </c>
    </row>
    <row r="1002" ht="14.25" customHeight="1">
      <c r="A1002" s="127" t="s">
        <v>4792</v>
      </c>
      <c r="B1002" s="128" t="s">
        <v>620</v>
      </c>
      <c r="C1002" s="129" t="s">
        <v>1892</v>
      </c>
      <c r="D1002" s="128" t="s">
        <v>1811</v>
      </c>
      <c r="G1002" s="129" t="s">
        <v>1949</v>
      </c>
      <c r="I1002" s="130">
        <v>1.0</v>
      </c>
      <c r="J1002" s="129" t="s">
        <v>1971</v>
      </c>
      <c r="K1002" s="130" t="s">
        <v>1821</v>
      </c>
      <c r="L1002" s="129" t="s">
        <v>529</v>
      </c>
      <c r="M1002" s="128" t="s">
        <v>1822</v>
      </c>
      <c r="N1002" s="131">
        <v>14.0</v>
      </c>
      <c r="O1002" s="128" t="s">
        <v>1826</v>
      </c>
      <c r="P1002" s="129" t="s">
        <v>529</v>
      </c>
      <c r="Q1002" s="128" t="s">
        <v>529</v>
      </c>
      <c r="R1002" s="132">
        <f t="shared" si="21"/>
        <v>438</v>
      </c>
    </row>
    <row r="1003" ht="14.25" customHeight="1">
      <c r="B1003" s="133" t="s">
        <v>4793</v>
      </c>
      <c r="R1003" s="132" t="str">
        <f t="shared" si="21"/>
        <v/>
      </c>
    </row>
    <row r="1004" ht="14.25" customHeight="1">
      <c r="A1004" s="127" t="s">
        <v>4794</v>
      </c>
      <c r="B1004" s="128" t="s">
        <v>620</v>
      </c>
      <c r="C1004" s="129" t="s">
        <v>1944</v>
      </c>
      <c r="D1004" s="128" t="s">
        <v>1811</v>
      </c>
      <c r="G1004" s="129" t="s">
        <v>1821</v>
      </c>
      <c r="I1004" s="130" t="s">
        <v>1821</v>
      </c>
      <c r="J1004" s="129" t="s">
        <v>1949</v>
      </c>
      <c r="K1004" s="130" t="s">
        <v>1821</v>
      </c>
      <c r="L1004" s="129" t="s">
        <v>529</v>
      </c>
      <c r="M1004" s="128" t="s">
        <v>1822</v>
      </c>
      <c r="N1004" s="131" t="s">
        <v>1821</v>
      </c>
      <c r="O1004" s="128" t="s">
        <v>457</v>
      </c>
      <c r="P1004" s="129" t="s">
        <v>529</v>
      </c>
      <c r="Q1004" s="128" t="s">
        <v>529</v>
      </c>
      <c r="R1004" s="132">
        <f t="shared" si="21"/>
        <v>439</v>
      </c>
    </row>
    <row r="1005" ht="14.25" customHeight="1">
      <c r="B1005" s="137" t="s">
        <v>4795</v>
      </c>
      <c r="R1005" s="132" t="str">
        <f t="shared" si="21"/>
        <v/>
      </c>
    </row>
    <row r="1006" ht="14.25" customHeight="1">
      <c r="A1006" s="127" t="s">
        <v>4796</v>
      </c>
      <c r="B1006" s="128" t="s">
        <v>620</v>
      </c>
      <c r="C1006" s="129" t="s">
        <v>1807</v>
      </c>
      <c r="D1006" s="128" t="s">
        <v>1811</v>
      </c>
      <c r="G1006" s="129" t="s">
        <v>2132</v>
      </c>
      <c r="I1006" s="130">
        <v>1.0</v>
      </c>
      <c r="J1006" s="129" t="s">
        <v>1820</v>
      </c>
      <c r="K1006" s="130" t="s">
        <v>1821</v>
      </c>
      <c r="L1006" s="129" t="s">
        <v>529</v>
      </c>
      <c r="M1006" s="128" t="s">
        <v>1822</v>
      </c>
      <c r="N1006" s="131">
        <v>16.0</v>
      </c>
      <c r="O1006" s="128" t="s">
        <v>2201</v>
      </c>
      <c r="P1006" s="129" t="s">
        <v>529</v>
      </c>
      <c r="Q1006" s="128" t="s">
        <v>529</v>
      </c>
      <c r="R1006" s="132">
        <f t="shared" si="21"/>
        <v>440</v>
      </c>
    </row>
    <row r="1007" ht="14.25" customHeight="1">
      <c r="B1007" s="133" t="s">
        <v>4800</v>
      </c>
      <c r="R1007" s="132" t="str">
        <f t="shared" si="21"/>
        <v/>
      </c>
    </row>
    <row r="1008" ht="14.25" customHeight="1">
      <c r="A1008" s="127" t="s">
        <v>4801</v>
      </c>
      <c r="B1008" s="128" t="s">
        <v>620</v>
      </c>
      <c r="C1008" s="129" t="s">
        <v>1807</v>
      </c>
      <c r="D1008" s="128" t="s">
        <v>1811</v>
      </c>
      <c r="G1008" s="129" t="s">
        <v>2041</v>
      </c>
      <c r="I1008" s="130">
        <v>1.0</v>
      </c>
      <c r="J1008" s="129" t="s">
        <v>1949</v>
      </c>
      <c r="K1008" s="130" t="s">
        <v>1821</v>
      </c>
      <c r="L1008" s="129" t="s">
        <v>529</v>
      </c>
      <c r="M1008" s="128" t="s">
        <v>1822</v>
      </c>
      <c r="N1008" s="131">
        <v>18.0</v>
      </c>
      <c r="O1008" s="128" t="s">
        <v>2201</v>
      </c>
      <c r="P1008" s="129" t="s">
        <v>529</v>
      </c>
      <c r="Q1008" s="128" t="s">
        <v>529</v>
      </c>
      <c r="R1008" s="132">
        <f t="shared" si="21"/>
        <v>441</v>
      </c>
    </row>
    <row r="1009" ht="14.25" customHeight="1">
      <c r="B1009" s="133" t="s">
        <v>4804</v>
      </c>
      <c r="R1009" s="132" t="str">
        <f t="shared" si="21"/>
        <v/>
      </c>
    </row>
    <row r="1010" ht="14.25" customHeight="1">
      <c r="A1010" s="127" t="s">
        <v>4805</v>
      </c>
      <c r="B1010" s="128" t="s">
        <v>620</v>
      </c>
      <c r="C1010" s="129" t="s">
        <v>1807</v>
      </c>
      <c r="D1010" s="128" t="s">
        <v>1811</v>
      </c>
      <c r="G1010" s="129" t="s">
        <v>4555</v>
      </c>
      <c r="I1010" s="130">
        <v>1.0</v>
      </c>
      <c r="J1010" s="129" t="s">
        <v>1971</v>
      </c>
      <c r="K1010" s="130" t="s">
        <v>1821</v>
      </c>
      <c r="L1010" s="129" t="s">
        <v>529</v>
      </c>
      <c r="M1010" s="128" t="s">
        <v>1822</v>
      </c>
      <c r="N1010" s="131">
        <v>10.0</v>
      </c>
      <c r="O1010" s="128" t="s">
        <v>2201</v>
      </c>
      <c r="P1010" s="129" t="s">
        <v>529</v>
      </c>
      <c r="Q1010" s="128" t="s">
        <v>529</v>
      </c>
      <c r="R1010" s="132">
        <f t="shared" si="21"/>
        <v>442</v>
      </c>
    </row>
    <row r="1011" ht="14.25" customHeight="1">
      <c r="B1011" s="133" t="s">
        <v>4809</v>
      </c>
      <c r="R1011" s="132" t="str">
        <f t="shared" si="21"/>
        <v/>
      </c>
    </row>
    <row r="1012" ht="14.25" customHeight="1">
      <c r="A1012" s="127" t="s">
        <v>4810</v>
      </c>
      <c r="B1012" s="128" t="s">
        <v>566</v>
      </c>
      <c r="C1012" s="129" t="s">
        <v>1892</v>
      </c>
      <c r="D1012" s="128" t="s">
        <v>1811</v>
      </c>
      <c r="G1012" s="129" t="s">
        <v>2489</v>
      </c>
      <c r="I1012" s="130" t="s">
        <v>1821</v>
      </c>
      <c r="J1012" s="129" t="s">
        <v>2132</v>
      </c>
      <c r="K1012" s="130" t="s">
        <v>1821</v>
      </c>
      <c r="L1012" s="129" t="s">
        <v>547</v>
      </c>
      <c r="M1012" s="128" t="s">
        <v>1822</v>
      </c>
      <c r="N1012" s="131">
        <v>16.0</v>
      </c>
      <c r="O1012" s="128" t="s">
        <v>1996</v>
      </c>
      <c r="P1012" s="129" t="s">
        <v>529</v>
      </c>
      <c r="Q1012" s="128" t="s">
        <v>529</v>
      </c>
      <c r="R1012" s="132">
        <f t="shared" si="21"/>
        <v>443</v>
      </c>
    </row>
    <row r="1013" ht="14.25" customHeight="1">
      <c r="B1013" s="133" t="s">
        <v>4813</v>
      </c>
      <c r="R1013" s="132" t="str">
        <f t="shared" si="21"/>
        <v/>
      </c>
    </row>
    <row r="1014" ht="14.25" customHeight="1">
      <c r="B1014" s="149" t="s">
        <v>4814</v>
      </c>
      <c r="R1014" s="132" t="str">
        <f t="shared" si="21"/>
        <v/>
      </c>
    </row>
    <row r="1015" ht="14.25" customHeight="1">
      <c r="A1015" s="134" t="s">
        <v>4817</v>
      </c>
      <c r="B1015" s="135" t="s">
        <v>616</v>
      </c>
      <c r="C1015" s="131" t="s">
        <v>1944</v>
      </c>
      <c r="D1015" s="128" t="s">
        <v>1811</v>
      </c>
      <c r="G1015" s="131" t="s">
        <v>1821</v>
      </c>
      <c r="I1015" s="135" t="s">
        <v>1821</v>
      </c>
      <c r="J1015" s="131">
        <v>9.0</v>
      </c>
      <c r="K1015" s="130" t="s">
        <v>1821</v>
      </c>
      <c r="L1015" s="131" t="s">
        <v>529</v>
      </c>
      <c r="M1015" s="128" t="s">
        <v>1822</v>
      </c>
      <c r="N1015" s="131" t="s">
        <v>1821</v>
      </c>
      <c r="O1015" s="135" t="s">
        <v>457</v>
      </c>
      <c r="P1015" s="129" t="s">
        <v>529</v>
      </c>
      <c r="Q1015" s="135" t="s">
        <v>547</v>
      </c>
      <c r="R1015" s="132">
        <f t="shared" si="21"/>
        <v>444</v>
      </c>
    </row>
    <row r="1016" ht="14.25" customHeight="1">
      <c r="B1016" s="137" t="s">
        <v>4821</v>
      </c>
      <c r="R1016" s="132" t="str">
        <f t="shared" si="21"/>
        <v/>
      </c>
    </row>
    <row r="1017" ht="14.25" customHeight="1">
      <c r="A1017" s="127" t="s">
        <v>4822</v>
      </c>
      <c r="B1017" s="128" t="s">
        <v>566</v>
      </c>
      <c r="C1017" s="129" t="s">
        <v>1892</v>
      </c>
      <c r="D1017" s="128" t="s">
        <v>1811</v>
      </c>
      <c r="G1017" s="129">
        <v>4.0</v>
      </c>
      <c r="I1017" s="130">
        <v>1.0</v>
      </c>
      <c r="J1017" s="129" t="s">
        <v>1971</v>
      </c>
      <c r="K1017" s="130" t="s">
        <v>1821</v>
      </c>
      <c r="L1017" s="129" t="s">
        <v>547</v>
      </c>
      <c r="M1017" s="128" t="s">
        <v>1822</v>
      </c>
      <c r="N1017" s="131">
        <v>10.0</v>
      </c>
      <c r="O1017" s="128" t="s">
        <v>1996</v>
      </c>
      <c r="P1017" s="129" t="s">
        <v>529</v>
      </c>
      <c r="Q1017" s="128" t="s">
        <v>529</v>
      </c>
      <c r="R1017" s="132">
        <f t="shared" si="21"/>
        <v>445</v>
      </c>
    </row>
    <row r="1018" ht="14.25" customHeight="1">
      <c r="B1018" s="137" t="s">
        <v>4825</v>
      </c>
      <c r="R1018" s="132" t="str">
        <f t="shared" si="21"/>
        <v/>
      </c>
    </row>
    <row r="1019" ht="14.25" customHeight="1">
      <c r="A1019" s="127" t="s">
        <v>4828</v>
      </c>
      <c r="B1019" s="128" t="s">
        <v>566</v>
      </c>
      <c r="C1019" s="129" t="s">
        <v>1944</v>
      </c>
      <c r="D1019" s="128" t="s">
        <v>1811</v>
      </c>
      <c r="G1019" s="129" t="s">
        <v>1821</v>
      </c>
      <c r="I1019" s="130">
        <v>1.0</v>
      </c>
      <c r="J1019" s="129" t="s">
        <v>1971</v>
      </c>
      <c r="K1019" s="130" t="s">
        <v>1821</v>
      </c>
      <c r="L1019" s="129" t="s">
        <v>529</v>
      </c>
      <c r="M1019" s="128" t="s">
        <v>1822</v>
      </c>
      <c r="N1019" s="131" t="s">
        <v>1821</v>
      </c>
      <c r="O1019" s="128" t="s">
        <v>457</v>
      </c>
      <c r="P1019" s="129" t="s">
        <v>529</v>
      </c>
      <c r="Q1019" s="128" t="s">
        <v>529</v>
      </c>
      <c r="R1019" s="132">
        <f t="shared" si="21"/>
        <v>446</v>
      </c>
    </row>
    <row r="1020" ht="14.25" customHeight="1">
      <c r="B1020" s="137" t="s">
        <v>4831</v>
      </c>
      <c r="R1020" s="132" t="str">
        <f t="shared" si="21"/>
        <v/>
      </c>
    </row>
    <row r="1021" ht="14.25" customHeight="1">
      <c r="A1021" s="127" t="s">
        <v>4832</v>
      </c>
      <c r="B1021" s="128" t="s">
        <v>613</v>
      </c>
      <c r="C1021" s="129" t="s">
        <v>1892</v>
      </c>
      <c r="D1021" s="128" t="s">
        <v>1811</v>
      </c>
      <c r="G1021" s="129" t="s">
        <v>1813</v>
      </c>
      <c r="I1021" s="130">
        <v>1.0</v>
      </c>
      <c r="J1021" s="129" t="s">
        <v>1931</v>
      </c>
      <c r="K1021" s="130" t="s">
        <v>1821</v>
      </c>
      <c r="L1021" s="129" t="s">
        <v>547</v>
      </c>
      <c r="M1021" s="128">
        <v>1.0</v>
      </c>
      <c r="N1021" s="131">
        <v>10.0</v>
      </c>
      <c r="O1021" s="128" t="s">
        <v>2517</v>
      </c>
      <c r="P1021" s="129" t="s">
        <v>529</v>
      </c>
      <c r="Q1021" s="128" t="s">
        <v>529</v>
      </c>
      <c r="R1021" s="132">
        <f t="shared" si="21"/>
        <v>447</v>
      </c>
    </row>
    <row r="1022" ht="14.25" customHeight="1">
      <c r="B1022" s="133" t="s">
        <v>4833</v>
      </c>
      <c r="R1022" s="132" t="str">
        <f t="shared" si="21"/>
        <v/>
      </c>
    </row>
    <row r="1023" ht="14.25" customHeight="1">
      <c r="A1023" s="127" t="s">
        <v>4835</v>
      </c>
      <c r="B1023" s="128" t="s">
        <v>585</v>
      </c>
      <c r="C1023" s="129" t="s">
        <v>1944</v>
      </c>
      <c r="D1023" s="128" t="s">
        <v>2291</v>
      </c>
      <c r="G1023" s="129" t="s">
        <v>1821</v>
      </c>
      <c r="I1023" s="130">
        <v>1.0</v>
      </c>
      <c r="J1023" s="129" t="s">
        <v>1820</v>
      </c>
      <c r="K1023" s="130" t="s">
        <v>1821</v>
      </c>
      <c r="L1023" s="129" t="s">
        <v>529</v>
      </c>
      <c r="M1023" s="128">
        <v>3.0</v>
      </c>
      <c r="N1023" s="131" t="s">
        <v>1821</v>
      </c>
      <c r="O1023" s="128" t="s">
        <v>457</v>
      </c>
      <c r="P1023" s="129" t="s">
        <v>547</v>
      </c>
      <c r="Q1023" s="128" t="s">
        <v>529</v>
      </c>
      <c r="R1023" s="132">
        <f t="shared" si="21"/>
        <v>448</v>
      </c>
    </row>
    <row r="1024" ht="14.25" customHeight="1">
      <c r="B1024" s="137" t="s">
        <v>4840</v>
      </c>
      <c r="R1024" s="132" t="str">
        <f t="shared" si="21"/>
        <v/>
      </c>
    </row>
    <row r="1025" ht="14.25" customHeight="1">
      <c r="A1025" s="127" t="s">
        <v>4842</v>
      </c>
      <c r="B1025" s="128" t="s">
        <v>548</v>
      </c>
      <c r="C1025" s="129" t="s">
        <v>1944</v>
      </c>
      <c r="D1025" s="128" t="s">
        <v>1</v>
      </c>
      <c r="G1025" s="129" t="s">
        <v>1821</v>
      </c>
      <c r="I1025" s="130" t="s">
        <v>1821</v>
      </c>
      <c r="J1025" s="129" t="s">
        <v>2238</v>
      </c>
      <c r="K1025" s="130" t="s">
        <v>1821</v>
      </c>
      <c r="L1025" s="131" t="s">
        <v>529</v>
      </c>
      <c r="M1025" s="128" t="s">
        <v>1822</v>
      </c>
      <c r="N1025" s="131" t="s">
        <v>1821</v>
      </c>
      <c r="O1025" s="128" t="s">
        <v>457</v>
      </c>
      <c r="P1025" s="129" t="s">
        <v>547</v>
      </c>
      <c r="Q1025" s="128" t="s">
        <v>529</v>
      </c>
      <c r="R1025" s="132">
        <f t="shared" si="21"/>
        <v>449</v>
      </c>
    </row>
    <row r="1026" ht="14.25" customHeight="1">
      <c r="B1026" s="137" t="s">
        <v>4847</v>
      </c>
      <c r="R1026" s="132" t="str">
        <f t="shared" si="21"/>
        <v/>
      </c>
    </row>
    <row r="1027" ht="14.25" customHeight="1">
      <c r="A1027" s="127" t="s">
        <v>4850</v>
      </c>
      <c r="B1027" s="128" t="s">
        <v>613</v>
      </c>
      <c r="C1027" s="129" t="s">
        <v>1892</v>
      </c>
      <c r="D1027" s="128" t="s">
        <v>1811</v>
      </c>
      <c r="G1027" s="129" t="s">
        <v>1813</v>
      </c>
      <c r="I1027" s="130">
        <v>1.0</v>
      </c>
      <c r="J1027" s="129">
        <v>3.0</v>
      </c>
      <c r="K1027" s="130" t="s">
        <v>1821</v>
      </c>
      <c r="L1027" s="129" t="s">
        <v>547</v>
      </c>
      <c r="M1027" s="128" t="s">
        <v>1822</v>
      </c>
      <c r="N1027" s="131">
        <v>10.0</v>
      </c>
      <c r="O1027" s="128" t="s">
        <v>2517</v>
      </c>
      <c r="P1027" s="129" t="s">
        <v>529</v>
      </c>
      <c r="Q1027" s="128" t="s">
        <v>529</v>
      </c>
      <c r="R1027" s="132">
        <f t="shared" si="21"/>
        <v>450</v>
      </c>
    </row>
    <row r="1028" ht="14.25" customHeight="1">
      <c r="B1028" s="133" t="s">
        <v>4854</v>
      </c>
      <c r="R1028" s="132" t="str">
        <f t="shared" si="21"/>
        <v/>
      </c>
    </row>
    <row r="1029" ht="14.25" customHeight="1">
      <c r="A1029" s="127" t="s">
        <v>4858</v>
      </c>
      <c r="B1029" s="128" t="s">
        <v>548</v>
      </c>
      <c r="C1029" s="129" t="s">
        <v>1944</v>
      </c>
      <c r="D1029" s="128" t="s">
        <v>1</v>
      </c>
      <c r="G1029" s="129" t="s">
        <v>1821</v>
      </c>
      <c r="I1029" s="130">
        <v>1.0</v>
      </c>
      <c r="J1029" s="129" t="s">
        <v>2238</v>
      </c>
      <c r="K1029" s="130" t="s">
        <v>1821</v>
      </c>
      <c r="L1029" s="129" t="s">
        <v>529</v>
      </c>
      <c r="M1029" s="135">
        <v>2.0</v>
      </c>
      <c r="N1029" s="131" t="s">
        <v>1821</v>
      </c>
      <c r="O1029" s="128" t="s">
        <v>457</v>
      </c>
      <c r="P1029" s="129" t="s">
        <v>529</v>
      </c>
      <c r="Q1029" s="128" t="s">
        <v>529</v>
      </c>
      <c r="R1029" s="132">
        <f t="shared" si="21"/>
        <v>451</v>
      </c>
    </row>
    <row r="1030" ht="14.25" customHeight="1">
      <c r="B1030" s="137" t="s">
        <v>4866</v>
      </c>
      <c r="R1030" s="132" t="str">
        <f t="shared" si="21"/>
        <v/>
      </c>
    </row>
    <row r="1031" ht="14.25" customHeight="1">
      <c r="A1031" s="127" t="s">
        <v>4867</v>
      </c>
      <c r="B1031" s="128" t="s">
        <v>629</v>
      </c>
      <c r="C1031" s="129" t="s">
        <v>1944</v>
      </c>
      <c r="D1031" s="128" t="s">
        <v>3241</v>
      </c>
      <c r="G1031" s="129" t="s">
        <v>1821</v>
      </c>
      <c r="I1031" s="130" t="s">
        <v>1821</v>
      </c>
      <c r="J1031" s="129" t="s">
        <v>2041</v>
      </c>
      <c r="K1031" s="130" t="s">
        <v>1821</v>
      </c>
      <c r="L1031" s="131" t="s">
        <v>529</v>
      </c>
      <c r="M1031" s="128" t="s">
        <v>1822</v>
      </c>
      <c r="N1031" s="131" t="s">
        <v>1821</v>
      </c>
      <c r="O1031" s="128" t="s">
        <v>2201</v>
      </c>
      <c r="P1031" s="129" t="s">
        <v>529</v>
      </c>
      <c r="Q1031" s="128" t="s">
        <v>529</v>
      </c>
      <c r="R1031" s="132">
        <f t="shared" si="21"/>
        <v>452</v>
      </c>
    </row>
    <row r="1032" ht="14.25" customHeight="1">
      <c r="B1032" s="137" t="s">
        <v>4870</v>
      </c>
      <c r="R1032" s="132" t="str">
        <f t="shared" si="21"/>
        <v/>
      </c>
    </row>
    <row r="1033" ht="14.25" customHeight="1">
      <c r="A1033" s="127" t="s">
        <v>4874</v>
      </c>
      <c r="B1033" s="128" t="s">
        <v>613</v>
      </c>
      <c r="C1033" s="129" t="s">
        <v>1892</v>
      </c>
      <c r="D1033" s="128" t="s">
        <v>1811</v>
      </c>
      <c r="G1033" s="129" t="s">
        <v>1813</v>
      </c>
      <c r="I1033" s="130">
        <v>1.0</v>
      </c>
      <c r="J1033" s="129" t="s">
        <v>1820</v>
      </c>
      <c r="K1033" s="130" t="s">
        <v>1821</v>
      </c>
      <c r="L1033" s="129" t="s">
        <v>547</v>
      </c>
      <c r="M1033" s="128" t="s">
        <v>1822</v>
      </c>
      <c r="N1033" s="131">
        <v>10.0</v>
      </c>
      <c r="O1033" s="128" t="s">
        <v>457</v>
      </c>
      <c r="P1033" s="129" t="s">
        <v>529</v>
      </c>
      <c r="Q1033" s="128" t="s">
        <v>529</v>
      </c>
      <c r="R1033" s="132">
        <f t="shared" si="21"/>
        <v>453</v>
      </c>
    </row>
    <row r="1034" ht="14.25" customHeight="1">
      <c r="B1034" s="133" t="s">
        <v>4881</v>
      </c>
      <c r="R1034" s="132" t="str">
        <f t="shared" si="21"/>
        <v/>
      </c>
    </row>
    <row r="1035" ht="14.25" customHeight="1">
      <c r="A1035" s="127" t="s">
        <v>4882</v>
      </c>
      <c r="B1035" s="128" t="s">
        <v>601</v>
      </c>
      <c r="C1035" s="129" t="s">
        <v>1892</v>
      </c>
      <c r="D1035" s="128" t="s">
        <v>1929</v>
      </c>
      <c r="G1035" s="129" t="s">
        <v>1820</v>
      </c>
      <c r="I1035" s="130">
        <v>0.95</v>
      </c>
      <c r="J1035" s="129" t="s">
        <v>1813</v>
      </c>
      <c r="K1035" s="130" t="s">
        <v>1821</v>
      </c>
      <c r="L1035" s="129" t="s">
        <v>529</v>
      </c>
      <c r="M1035" s="128" t="s">
        <v>1822</v>
      </c>
      <c r="N1035" s="131">
        <v>10.0</v>
      </c>
      <c r="O1035" s="128" t="s">
        <v>1826</v>
      </c>
      <c r="P1035" s="129" t="s">
        <v>529</v>
      </c>
      <c r="Q1035" s="128" t="s">
        <v>529</v>
      </c>
      <c r="R1035" s="132">
        <f t="shared" si="21"/>
        <v>454</v>
      </c>
    </row>
    <row r="1036" ht="14.25" customHeight="1">
      <c r="B1036" s="133" t="s">
        <v>4887</v>
      </c>
      <c r="R1036" s="132" t="str">
        <f t="shared" si="21"/>
        <v/>
      </c>
    </row>
    <row r="1037" ht="14.25" customHeight="1">
      <c r="A1037" s="127" t="s">
        <v>4888</v>
      </c>
      <c r="B1037" s="128" t="s">
        <v>629</v>
      </c>
      <c r="C1037" s="129" t="s">
        <v>1892</v>
      </c>
      <c r="D1037" s="128" t="s">
        <v>1811</v>
      </c>
      <c r="G1037" s="129" t="s">
        <v>2132</v>
      </c>
      <c r="I1037" s="130">
        <v>0.95</v>
      </c>
      <c r="J1037" s="129" t="s">
        <v>1820</v>
      </c>
      <c r="K1037" s="130">
        <v>0.5</v>
      </c>
      <c r="L1037" s="129" t="s">
        <v>547</v>
      </c>
      <c r="M1037" s="128" t="s">
        <v>1822</v>
      </c>
      <c r="N1037" s="131">
        <v>14.0</v>
      </c>
      <c r="O1037" s="128" t="s">
        <v>1826</v>
      </c>
      <c r="P1037" s="129" t="s">
        <v>529</v>
      </c>
      <c r="Q1037" s="128" t="s">
        <v>529</v>
      </c>
      <c r="R1037" s="132">
        <f t="shared" si="21"/>
        <v>455</v>
      </c>
    </row>
    <row r="1038" ht="14.25" customHeight="1">
      <c r="B1038" s="133" t="s">
        <v>4891</v>
      </c>
      <c r="R1038" s="132" t="str">
        <f t="shared" si="21"/>
        <v/>
      </c>
    </row>
    <row r="1039" ht="14.25" customHeight="1">
      <c r="A1039" s="127" t="s">
        <v>4892</v>
      </c>
      <c r="B1039" s="128" t="s">
        <v>613</v>
      </c>
      <c r="C1039" s="129" t="s">
        <v>1807</v>
      </c>
      <c r="D1039" s="128" t="s">
        <v>1929</v>
      </c>
      <c r="G1039" s="129" t="s">
        <v>2132</v>
      </c>
      <c r="I1039" s="130">
        <v>1.0</v>
      </c>
      <c r="J1039" s="129" t="s">
        <v>1820</v>
      </c>
      <c r="K1039" s="130" t="s">
        <v>1821</v>
      </c>
      <c r="L1039" s="129" t="s">
        <v>529</v>
      </c>
      <c r="M1039" s="128" t="s">
        <v>3756</v>
      </c>
      <c r="N1039" s="131">
        <v>16.0</v>
      </c>
      <c r="O1039" s="128" t="s">
        <v>457</v>
      </c>
      <c r="P1039" s="129" t="s">
        <v>529</v>
      </c>
      <c r="Q1039" s="128" t="s">
        <v>529</v>
      </c>
      <c r="R1039" s="132">
        <f t="shared" si="21"/>
        <v>456</v>
      </c>
    </row>
    <row r="1040" ht="14.25" customHeight="1">
      <c r="B1040" s="133" t="s">
        <v>4893</v>
      </c>
      <c r="R1040" s="132" t="str">
        <f t="shared" si="21"/>
        <v/>
      </c>
    </row>
    <row r="1041" ht="14.25" customHeight="1">
      <c r="A1041" s="127" t="s">
        <v>4896</v>
      </c>
      <c r="B1041" s="128" t="s">
        <v>613</v>
      </c>
      <c r="C1041" s="129" t="s">
        <v>1944</v>
      </c>
      <c r="D1041" s="128" t="s">
        <v>1</v>
      </c>
      <c r="G1041" s="129" t="s">
        <v>1821</v>
      </c>
      <c r="I1041" s="130" t="s">
        <v>1821</v>
      </c>
      <c r="J1041" s="129" t="s">
        <v>2489</v>
      </c>
      <c r="K1041" s="130" t="s">
        <v>1821</v>
      </c>
      <c r="L1041" s="131" t="s">
        <v>529</v>
      </c>
      <c r="M1041" s="128" t="s">
        <v>1822</v>
      </c>
      <c r="N1041" s="131" t="s">
        <v>1821</v>
      </c>
      <c r="O1041" s="128" t="s">
        <v>457</v>
      </c>
      <c r="P1041" s="129" t="s">
        <v>547</v>
      </c>
      <c r="Q1041" s="128" t="s">
        <v>529</v>
      </c>
      <c r="R1041" s="132">
        <f t="shared" si="21"/>
        <v>457</v>
      </c>
    </row>
    <row r="1042" ht="14.25" customHeight="1">
      <c r="B1042" s="137" t="s">
        <v>4897</v>
      </c>
      <c r="R1042" s="132" t="str">
        <f t="shared" si="21"/>
        <v/>
      </c>
    </row>
    <row r="1043" ht="14.25" customHeight="1">
      <c r="B1043" s="149" t="s">
        <v>4898</v>
      </c>
      <c r="R1043" s="132" t="str">
        <f t="shared" si="21"/>
        <v/>
      </c>
    </row>
    <row r="1044" ht="14.25" customHeight="1">
      <c r="A1044" s="127" t="s">
        <v>4899</v>
      </c>
      <c r="B1044" s="128" t="s">
        <v>613</v>
      </c>
      <c r="C1044" s="129" t="s">
        <v>1944</v>
      </c>
      <c r="D1044" s="128" t="s">
        <v>1</v>
      </c>
      <c r="G1044" s="129" t="s">
        <v>1821</v>
      </c>
      <c r="I1044" s="130" t="s">
        <v>1821</v>
      </c>
      <c r="J1044" s="129" t="s">
        <v>1949</v>
      </c>
      <c r="K1044" s="130" t="s">
        <v>1821</v>
      </c>
      <c r="L1044" s="131" t="s">
        <v>529</v>
      </c>
      <c r="M1044" s="128" t="s">
        <v>1822</v>
      </c>
      <c r="N1044" s="131" t="s">
        <v>1821</v>
      </c>
      <c r="O1044" s="128" t="s">
        <v>457</v>
      </c>
      <c r="P1044" s="129" t="s">
        <v>547</v>
      </c>
      <c r="Q1044" s="128" t="s">
        <v>529</v>
      </c>
      <c r="R1044" s="132">
        <f t="shared" si="21"/>
        <v>458</v>
      </c>
    </row>
    <row r="1045" ht="14.25" customHeight="1">
      <c r="B1045" s="137" t="s">
        <v>4904</v>
      </c>
      <c r="R1045" s="132" t="str">
        <f t="shared" si="21"/>
        <v/>
      </c>
    </row>
    <row r="1046" ht="14.25" customHeight="1">
      <c r="A1046" s="127" t="s">
        <v>4905</v>
      </c>
      <c r="B1046" s="128" t="s">
        <v>620</v>
      </c>
      <c r="C1046" s="129" t="s">
        <v>1944</v>
      </c>
      <c r="D1046" s="128" t="s">
        <v>2411</v>
      </c>
      <c r="G1046" s="129" t="s">
        <v>1821</v>
      </c>
      <c r="I1046" s="130" t="s">
        <v>1821</v>
      </c>
      <c r="J1046" s="129" t="s">
        <v>2041</v>
      </c>
      <c r="K1046" s="130" t="s">
        <v>1821</v>
      </c>
      <c r="L1046" s="129" t="s">
        <v>529</v>
      </c>
      <c r="M1046" s="128" t="s">
        <v>1822</v>
      </c>
      <c r="N1046" s="131" t="s">
        <v>1821</v>
      </c>
      <c r="O1046" s="128" t="s">
        <v>457</v>
      </c>
      <c r="P1046" s="129" t="s">
        <v>547</v>
      </c>
      <c r="Q1046" s="128" t="s">
        <v>529</v>
      </c>
      <c r="R1046" s="132">
        <f t="shared" si="21"/>
        <v>459</v>
      </c>
    </row>
    <row r="1047" ht="14.25" customHeight="1">
      <c r="B1047" s="137" t="s">
        <v>4910</v>
      </c>
      <c r="R1047" s="132" t="str">
        <f t="shared" si="21"/>
        <v/>
      </c>
    </row>
    <row r="1048" ht="14.25" customHeight="1">
      <c r="A1048" s="127" t="s">
        <v>4911</v>
      </c>
      <c r="B1048" s="128" t="s">
        <v>613</v>
      </c>
      <c r="C1048" s="129" t="s">
        <v>1944</v>
      </c>
      <c r="D1048" s="128" t="s">
        <v>1811</v>
      </c>
      <c r="G1048" s="129" t="s">
        <v>1821</v>
      </c>
      <c r="I1048" s="130" t="s">
        <v>1821</v>
      </c>
      <c r="J1048" s="129" t="s">
        <v>1971</v>
      </c>
      <c r="K1048" s="130" t="s">
        <v>1821</v>
      </c>
      <c r="L1048" s="131" t="s">
        <v>529</v>
      </c>
      <c r="M1048" s="128" t="s">
        <v>1822</v>
      </c>
      <c r="N1048" s="131" t="s">
        <v>1821</v>
      </c>
      <c r="O1048" s="128" t="s">
        <v>457</v>
      </c>
      <c r="P1048" s="129" t="s">
        <v>529</v>
      </c>
      <c r="Q1048" s="128" t="s">
        <v>529</v>
      </c>
      <c r="R1048" s="132">
        <f t="shared" si="21"/>
        <v>460</v>
      </c>
    </row>
    <row r="1049" ht="14.25" customHeight="1">
      <c r="B1049" s="137" t="s">
        <v>4917</v>
      </c>
      <c r="R1049" s="132" t="str">
        <f t="shared" si="21"/>
        <v/>
      </c>
    </row>
    <row r="1050" ht="14.25" customHeight="1">
      <c r="A1050" s="127" t="s">
        <v>4919</v>
      </c>
      <c r="B1050" s="128" t="s">
        <v>613</v>
      </c>
      <c r="C1050" s="129" t="s">
        <v>1944</v>
      </c>
      <c r="D1050" s="128" t="s">
        <v>1</v>
      </c>
      <c r="G1050" s="129" t="s">
        <v>1821</v>
      </c>
      <c r="I1050" s="130" t="s">
        <v>1821</v>
      </c>
      <c r="J1050" s="129" t="s">
        <v>2132</v>
      </c>
      <c r="K1050" s="130" t="s">
        <v>1821</v>
      </c>
      <c r="L1050" s="131" t="s">
        <v>529</v>
      </c>
      <c r="M1050" s="128" t="s">
        <v>1822</v>
      </c>
      <c r="N1050" s="131" t="s">
        <v>1821</v>
      </c>
      <c r="O1050" s="128" t="s">
        <v>457</v>
      </c>
      <c r="P1050" s="129" t="s">
        <v>547</v>
      </c>
      <c r="Q1050" s="128" t="s">
        <v>529</v>
      </c>
      <c r="R1050" s="132">
        <f t="shared" si="21"/>
        <v>461</v>
      </c>
    </row>
    <row r="1051" ht="14.25" customHeight="1">
      <c r="B1051" s="137" t="s">
        <v>4923</v>
      </c>
      <c r="R1051" s="132" t="str">
        <f t="shared" si="21"/>
        <v/>
      </c>
    </row>
    <row r="1052" ht="14.25" customHeight="1">
      <c r="A1052" s="127" t="s">
        <v>4924</v>
      </c>
      <c r="B1052" s="128" t="s">
        <v>613</v>
      </c>
      <c r="C1052" s="129" t="s">
        <v>1807</v>
      </c>
      <c r="D1052" s="128" t="s">
        <v>1929</v>
      </c>
      <c r="G1052" s="129" t="s">
        <v>2132</v>
      </c>
      <c r="I1052" s="130">
        <v>1.0</v>
      </c>
      <c r="J1052" s="129" t="s">
        <v>1820</v>
      </c>
      <c r="K1052" s="130">
        <v>0.1</v>
      </c>
      <c r="L1052" s="129" t="s">
        <v>529</v>
      </c>
      <c r="M1052" s="128" t="s">
        <v>1822</v>
      </c>
      <c r="N1052" s="131">
        <v>14.0</v>
      </c>
      <c r="O1052" s="128" t="s">
        <v>2201</v>
      </c>
      <c r="P1052" s="129" t="s">
        <v>529</v>
      </c>
      <c r="Q1052" s="128" t="s">
        <v>529</v>
      </c>
      <c r="R1052" s="132">
        <f t="shared" si="21"/>
        <v>462</v>
      </c>
    </row>
    <row r="1053" ht="14.25" customHeight="1">
      <c r="B1053" s="133" t="s">
        <v>4927</v>
      </c>
      <c r="R1053" s="132" t="str">
        <f t="shared" si="21"/>
        <v/>
      </c>
    </row>
    <row r="1054" ht="14.25" customHeight="1">
      <c r="A1054" s="127" t="s">
        <v>4930</v>
      </c>
      <c r="B1054" s="128" t="s">
        <v>620</v>
      </c>
      <c r="C1054" s="129" t="s">
        <v>1944</v>
      </c>
      <c r="D1054" s="128" t="s">
        <v>1</v>
      </c>
      <c r="G1054" s="129" t="s">
        <v>1821</v>
      </c>
      <c r="I1054" s="130" t="s">
        <v>1821</v>
      </c>
      <c r="J1054" s="129" t="s">
        <v>2786</v>
      </c>
      <c r="K1054" s="130" t="s">
        <v>1821</v>
      </c>
      <c r="L1054" s="131" t="s">
        <v>529</v>
      </c>
      <c r="M1054" s="128" t="s">
        <v>1822</v>
      </c>
      <c r="N1054" s="131" t="s">
        <v>1821</v>
      </c>
      <c r="O1054" s="128" t="s">
        <v>457</v>
      </c>
      <c r="P1054" s="129" t="s">
        <v>547</v>
      </c>
      <c r="Q1054" s="128" t="s">
        <v>529</v>
      </c>
      <c r="R1054" s="132">
        <f t="shared" si="21"/>
        <v>463</v>
      </c>
    </row>
    <row r="1055" ht="14.25" customHeight="1">
      <c r="B1055" s="137" t="s">
        <v>4935</v>
      </c>
      <c r="R1055" s="132" t="str">
        <f t="shared" si="21"/>
        <v/>
      </c>
    </row>
    <row r="1056" ht="14.25" customHeight="1">
      <c r="A1056" s="127" t="s">
        <v>4936</v>
      </c>
      <c r="B1056" s="128" t="s">
        <v>613</v>
      </c>
      <c r="C1056" s="129" t="s">
        <v>1892</v>
      </c>
      <c r="D1056" s="128" t="s">
        <v>1811</v>
      </c>
      <c r="G1056" s="129" t="s">
        <v>1949</v>
      </c>
      <c r="I1056" s="130">
        <v>1.0</v>
      </c>
      <c r="J1056" s="129" t="s">
        <v>2132</v>
      </c>
      <c r="K1056" s="130" t="s">
        <v>1821</v>
      </c>
      <c r="L1056" s="129" t="s">
        <v>547</v>
      </c>
      <c r="M1056" s="128">
        <v>0.0</v>
      </c>
      <c r="N1056" s="131">
        <v>14.0</v>
      </c>
      <c r="O1056" s="128" t="s">
        <v>457</v>
      </c>
      <c r="P1056" s="129" t="s">
        <v>529</v>
      </c>
      <c r="Q1056" s="128" t="s">
        <v>529</v>
      </c>
      <c r="R1056" s="132">
        <f t="shared" si="21"/>
        <v>464</v>
      </c>
    </row>
    <row r="1057" ht="14.25" customHeight="1">
      <c r="B1057" s="133" t="s">
        <v>4941</v>
      </c>
      <c r="R1057" s="132" t="str">
        <f t="shared" si="21"/>
        <v/>
      </c>
    </row>
    <row r="1058" ht="14.25" customHeight="1">
      <c r="A1058" s="127" t="s">
        <v>4942</v>
      </c>
      <c r="B1058" s="128" t="s">
        <v>613</v>
      </c>
      <c r="C1058" s="129" t="s">
        <v>1892</v>
      </c>
      <c r="D1058" s="128" t="s">
        <v>1811</v>
      </c>
      <c r="G1058" s="129" t="s">
        <v>2132</v>
      </c>
      <c r="I1058" s="130">
        <v>1.0</v>
      </c>
      <c r="J1058" s="129" t="s">
        <v>1949</v>
      </c>
      <c r="K1058" s="130" t="s">
        <v>1821</v>
      </c>
      <c r="L1058" s="129" t="s">
        <v>547</v>
      </c>
      <c r="M1058" s="128" t="s">
        <v>1822</v>
      </c>
      <c r="N1058" s="131">
        <v>16.0</v>
      </c>
      <c r="O1058" s="128" t="s">
        <v>457</v>
      </c>
      <c r="P1058" s="129" t="s">
        <v>529</v>
      </c>
      <c r="Q1058" s="128" t="s">
        <v>529</v>
      </c>
      <c r="R1058" s="132">
        <f t="shared" si="21"/>
        <v>465</v>
      </c>
    </row>
    <row r="1059" ht="14.25" customHeight="1">
      <c r="B1059" s="133" t="s">
        <v>4946</v>
      </c>
      <c r="R1059" s="132" t="str">
        <f t="shared" si="21"/>
        <v/>
      </c>
    </row>
    <row r="1060" ht="14.25" customHeight="1">
      <c r="A1060" s="134" t="s">
        <v>4947</v>
      </c>
      <c r="B1060" s="128" t="s">
        <v>613</v>
      </c>
      <c r="C1060" s="131" t="s">
        <v>1807</v>
      </c>
      <c r="D1060" s="128" t="s">
        <v>1811</v>
      </c>
      <c r="G1060" s="131">
        <v>9.0</v>
      </c>
      <c r="I1060" s="130">
        <v>1.0</v>
      </c>
      <c r="J1060" s="129" t="s">
        <v>1949</v>
      </c>
      <c r="K1060" s="130" t="s">
        <v>1821</v>
      </c>
      <c r="L1060" s="131" t="s">
        <v>529</v>
      </c>
      <c r="M1060" s="128" t="s">
        <v>1822</v>
      </c>
      <c r="N1060" s="131">
        <v>18.0</v>
      </c>
      <c r="O1060" s="135" t="s">
        <v>2201</v>
      </c>
      <c r="P1060" s="129" t="s">
        <v>529</v>
      </c>
      <c r="Q1060" s="128" t="s">
        <v>529</v>
      </c>
      <c r="R1060" s="132">
        <f t="shared" si="21"/>
        <v>466</v>
      </c>
    </row>
    <row r="1061" ht="14.25" customHeight="1">
      <c r="B1061" s="137" t="s">
        <v>4954</v>
      </c>
      <c r="R1061" s="132" t="str">
        <f t="shared" si="21"/>
        <v/>
      </c>
    </row>
    <row r="1062" ht="14.25" customHeight="1">
      <c r="A1062" s="127" t="s">
        <v>4955</v>
      </c>
      <c r="B1062" s="128" t="s">
        <v>585</v>
      </c>
      <c r="C1062" s="129" t="s">
        <v>1892</v>
      </c>
      <c r="D1062" s="128" t="s">
        <v>1811</v>
      </c>
      <c r="G1062" s="129">
        <v>6.0</v>
      </c>
      <c r="I1062" s="130">
        <v>1.0</v>
      </c>
      <c r="J1062" s="129">
        <v>8.0</v>
      </c>
      <c r="K1062" s="130" t="s">
        <v>1821</v>
      </c>
      <c r="L1062" s="129" t="s">
        <v>547</v>
      </c>
      <c r="M1062" s="128">
        <v>-4.0</v>
      </c>
      <c r="N1062" s="131">
        <v>12.0</v>
      </c>
      <c r="O1062" s="128" t="s">
        <v>457</v>
      </c>
      <c r="P1062" s="129" t="s">
        <v>529</v>
      </c>
      <c r="Q1062" s="128" t="s">
        <v>529</v>
      </c>
      <c r="R1062" s="132">
        <f t="shared" si="21"/>
        <v>467</v>
      </c>
    </row>
    <row r="1063" ht="14.25" customHeight="1">
      <c r="B1063" s="133" t="s">
        <v>4959</v>
      </c>
      <c r="R1063" s="132" t="str">
        <f t="shared" si="21"/>
        <v/>
      </c>
    </row>
    <row r="1064" ht="14.25" customHeight="1">
      <c r="A1064" s="127" t="s">
        <v>4960</v>
      </c>
      <c r="B1064" s="128" t="s">
        <v>585</v>
      </c>
      <c r="C1064" s="129" t="s">
        <v>1892</v>
      </c>
      <c r="D1064" s="128" t="s">
        <v>1811</v>
      </c>
      <c r="G1064" s="129" t="s">
        <v>3421</v>
      </c>
      <c r="I1064" s="130">
        <v>1.0</v>
      </c>
      <c r="J1064" s="129" t="s">
        <v>3421</v>
      </c>
      <c r="K1064" s="130" t="s">
        <v>1821</v>
      </c>
      <c r="L1064" s="129" t="s">
        <v>547</v>
      </c>
      <c r="M1064" s="128" t="s">
        <v>1822</v>
      </c>
      <c r="N1064" s="131">
        <v>16.0</v>
      </c>
      <c r="O1064" s="128" t="s">
        <v>2201</v>
      </c>
      <c r="P1064" s="129" t="s">
        <v>529</v>
      </c>
      <c r="Q1064" s="128" t="s">
        <v>529</v>
      </c>
      <c r="R1064" s="132">
        <f t="shared" si="21"/>
        <v>468</v>
      </c>
    </row>
    <row r="1065" ht="14.25" customHeight="1">
      <c r="B1065" s="133" t="s">
        <v>4961</v>
      </c>
      <c r="R1065" s="132" t="str">
        <f t="shared" si="21"/>
        <v/>
      </c>
    </row>
    <row r="1066" ht="14.25" customHeight="1">
      <c r="B1066" s="186" t="s">
        <v>3602</v>
      </c>
      <c r="D1066" s="186" t="s">
        <v>3605</v>
      </c>
      <c r="E1066" s="163" t="s">
        <v>3606</v>
      </c>
      <c r="G1066" s="164" t="s">
        <v>3607</v>
      </c>
      <c r="I1066" s="163" t="s">
        <v>3608</v>
      </c>
      <c r="K1066" s="164" t="s">
        <v>3609</v>
      </c>
      <c r="M1066" s="163" t="s">
        <v>3610</v>
      </c>
      <c r="P1066" s="164" t="s">
        <v>3431</v>
      </c>
      <c r="R1066" s="132" t="str">
        <f t="shared" si="21"/>
        <v/>
      </c>
    </row>
    <row r="1067" ht="14.25" customHeight="1">
      <c r="D1067" s="186" t="s">
        <v>1762</v>
      </c>
      <c r="E1067" s="170" t="s">
        <v>3612</v>
      </c>
      <c r="G1067" s="170" t="s">
        <v>3432</v>
      </c>
      <c r="I1067" s="170" t="s">
        <v>3613</v>
      </c>
      <c r="K1067" s="170" t="s">
        <v>3434</v>
      </c>
      <c r="M1067" s="170" t="s">
        <v>3436</v>
      </c>
      <c r="P1067" s="170" t="s">
        <v>3614</v>
      </c>
      <c r="R1067" s="132" t="str">
        <f t="shared" si="21"/>
        <v/>
      </c>
    </row>
    <row r="1068" ht="14.25" customHeight="1">
      <c r="D1068" s="186" t="s">
        <v>3616</v>
      </c>
      <c r="E1068" s="170" t="s">
        <v>3618</v>
      </c>
      <c r="G1068" s="170" t="s">
        <v>3619</v>
      </c>
      <c r="I1068" s="170" t="s">
        <v>3620</v>
      </c>
      <c r="K1068" s="170" t="s">
        <v>3621</v>
      </c>
      <c r="M1068" s="170" t="s">
        <v>3622</v>
      </c>
      <c r="P1068" s="170" t="s">
        <v>3623</v>
      </c>
      <c r="R1068" s="132" t="str">
        <f t="shared" si="21"/>
        <v/>
      </c>
    </row>
    <row r="1069" ht="14.25" customHeight="1">
      <c r="A1069" s="127" t="s">
        <v>4967</v>
      </c>
      <c r="B1069" s="128" t="s">
        <v>613</v>
      </c>
      <c r="C1069" s="129" t="s">
        <v>1944</v>
      </c>
      <c r="D1069" s="128" t="s">
        <v>1811</v>
      </c>
      <c r="G1069" s="129" t="s">
        <v>1821</v>
      </c>
      <c r="I1069" s="130" t="s">
        <v>1821</v>
      </c>
      <c r="J1069" s="129" t="s">
        <v>1949</v>
      </c>
      <c r="K1069" s="130" t="s">
        <v>1821</v>
      </c>
      <c r="L1069" s="129" t="s">
        <v>529</v>
      </c>
      <c r="M1069" s="128">
        <v>-6.0</v>
      </c>
      <c r="N1069" s="131" t="s">
        <v>1821</v>
      </c>
      <c r="O1069" s="128" t="s">
        <v>457</v>
      </c>
      <c r="P1069" s="129" t="s">
        <v>529</v>
      </c>
      <c r="Q1069" s="128" t="s">
        <v>547</v>
      </c>
      <c r="R1069" s="132">
        <f t="shared" si="21"/>
        <v>469</v>
      </c>
    </row>
    <row r="1070" ht="14.25" customHeight="1">
      <c r="B1070" s="133" t="s">
        <v>4969</v>
      </c>
      <c r="R1070" s="132" t="str">
        <f t="shared" si="21"/>
        <v/>
      </c>
    </row>
    <row r="1071" ht="14.25" customHeight="1">
      <c r="B1071" s="133" t="s">
        <v>4970</v>
      </c>
      <c r="R1071" s="132" t="str">
        <f t="shared" si="21"/>
        <v/>
      </c>
    </row>
    <row r="1072" ht="14.25" customHeight="1">
      <c r="B1072" s="133" t="s">
        <v>4973</v>
      </c>
      <c r="R1072" s="132" t="str">
        <f t="shared" si="21"/>
        <v/>
      </c>
    </row>
    <row r="1073" ht="14.25" customHeight="1">
      <c r="B1073" s="137" t="s">
        <v>4974</v>
      </c>
      <c r="R1073" s="132"/>
    </row>
    <row r="1074" ht="14.25" customHeight="1">
      <c r="A1074" s="127" t="s">
        <v>4975</v>
      </c>
      <c r="B1074" s="128" t="s">
        <v>577</v>
      </c>
      <c r="C1074" s="129" t="s">
        <v>1807</v>
      </c>
      <c r="D1074" s="128" t="s">
        <v>1811</v>
      </c>
      <c r="G1074" s="129" t="s">
        <v>2786</v>
      </c>
      <c r="I1074" s="130">
        <v>0.9</v>
      </c>
      <c r="J1074" s="129" t="s">
        <v>2041</v>
      </c>
      <c r="K1074" s="130" t="s">
        <v>1821</v>
      </c>
      <c r="L1074" s="129" t="s">
        <v>529</v>
      </c>
      <c r="M1074" s="128" t="s">
        <v>1822</v>
      </c>
      <c r="N1074" s="131">
        <v>20.0</v>
      </c>
      <c r="O1074" s="128" t="s">
        <v>2201</v>
      </c>
      <c r="P1074" s="129" t="s">
        <v>529</v>
      </c>
      <c r="Q1074" s="128" t="s">
        <v>529</v>
      </c>
      <c r="R1074" s="132">
        <f>IF(COUNTA($A$1:A1074)&gt;COUNTA($A$1:A1072),COUNTA($A$2:A1074),"")</f>
        <v>470</v>
      </c>
    </row>
    <row r="1075" ht="14.25" customHeight="1">
      <c r="B1075" s="133" t="s">
        <v>4984</v>
      </c>
      <c r="R1075" s="132" t="str">
        <f t="shared" ref="R1075:R1170" si="22">IF(COUNTA($A$1:A1075)&gt;COUNTA($A$1:A1074),COUNTA($A$2:A1075),"")</f>
        <v/>
      </c>
    </row>
    <row r="1076" ht="14.25" customHeight="1">
      <c r="A1076" s="127" t="s">
        <v>4987</v>
      </c>
      <c r="B1076" s="128" t="s">
        <v>623</v>
      </c>
      <c r="C1076" s="129" t="s">
        <v>1892</v>
      </c>
      <c r="D1076" s="128" t="s">
        <v>1811</v>
      </c>
      <c r="G1076" s="129" t="s">
        <v>2843</v>
      </c>
      <c r="I1076" s="130">
        <v>0.9</v>
      </c>
      <c r="J1076" s="129" t="s">
        <v>1949</v>
      </c>
      <c r="K1076" s="130" t="s">
        <v>1821</v>
      </c>
      <c r="L1076" s="129" t="s">
        <v>529</v>
      </c>
      <c r="M1076" s="128" t="s">
        <v>1822</v>
      </c>
      <c r="N1076" s="131">
        <v>14.0</v>
      </c>
      <c r="O1076" s="128" t="s">
        <v>2201</v>
      </c>
      <c r="P1076" s="129" t="s">
        <v>529</v>
      </c>
      <c r="Q1076" s="128" t="s">
        <v>529</v>
      </c>
      <c r="R1076" s="132">
        <f t="shared" si="22"/>
        <v>471</v>
      </c>
    </row>
    <row r="1077" ht="14.25" customHeight="1">
      <c r="B1077" s="133" t="s">
        <v>4998</v>
      </c>
      <c r="R1077" s="132" t="str">
        <f t="shared" si="22"/>
        <v/>
      </c>
    </row>
    <row r="1078" ht="14.25" customHeight="1">
      <c r="A1078" s="127" t="s">
        <v>5001</v>
      </c>
      <c r="B1078" s="128" t="s">
        <v>613</v>
      </c>
      <c r="C1078" s="129" t="s">
        <v>1892</v>
      </c>
      <c r="D1078" s="128" t="s">
        <v>1811</v>
      </c>
      <c r="G1078" s="129" t="s">
        <v>2238</v>
      </c>
      <c r="I1078" s="130">
        <v>0.85</v>
      </c>
      <c r="J1078" s="129" t="s">
        <v>1949</v>
      </c>
      <c r="K1078" s="130">
        <v>0.2</v>
      </c>
      <c r="L1078" s="129" t="s">
        <v>547</v>
      </c>
      <c r="M1078" s="128" t="s">
        <v>1822</v>
      </c>
      <c r="N1078" s="131">
        <v>18.0</v>
      </c>
      <c r="O1078" s="128" t="s">
        <v>457</v>
      </c>
      <c r="P1078" s="129" t="s">
        <v>529</v>
      </c>
      <c r="Q1078" s="128" t="s">
        <v>529</v>
      </c>
      <c r="R1078" s="132">
        <f t="shared" si="22"/>
        <v>472</v>
      </c>
    </row>
    <row r="1079" ht="14.25" customHeight="1">
      <c r="B1079" s="133" t="s">
        <v>5004</v>
      </c>
      <c r="R1079" s="132" t="str">
        <f t="shared" si="22"/>
        <v/>
      </c>
    </row>
    <row r="1080" ht="14.25" customHeight="1">
      <c r="A1080" s="127" t="s">
        <v>5007</v>
      </c>
      <c r="B1080" s="128" t="s">
        <v>623</v>
      </c>
      <c r="C1080" s="129" t="s">
        <v>1944</v>
      </c>
      <c r="D1080" s="128" t="s">
        <v>1</v>
      </c>
      <c r="G1080" s="129" t="s">
        <v>1821</v>
      </c>
      <c r="I1080" s="130" t="s">
        <v>1821</v>
      </c>
      <c r="J1080" s="129" t="s">
        <v>1949</v>
      </c>
      <c r="K1080" s="130" t="s">
        <v>1821</v>
      </c>
      <c r="L1080" s="131" t="s">
        <v>529</v>
      </c>
      <c r="M1080" s="128" t="s">
        <v>1822</v>
      </c>
      <c r="N1080" s="131" t="s">
        <v>1821</v>
      </c>
      <c r="O1080" s="128" t="s">
        <v>2517</v>
      </c>
      <c r="P1080" s="129" t="s">
        <v>547</v>
      </c>
      <c r="Q1080" s="128" t="s">
        <v>529</v>
      </c>
      <c r="R1080" s="132">
        <f t="shared" si="22"/>
        <v>473</v>
      </c>
    </row>
    <row r="1081" ht="14.25" customHeight="1">
      <c r="B1081" s="137" t="s">
        <v>5008</v>
      </c>
      <c r="R1081" s="132" t="str">
        <f t="shared" si="22"/>
        <v/>
      </c>
    </row>
    <row r="1082" ht="14.25" customHeight="1">
      <c r="A1082" s="127" t="s">
        <v>5009</v>
      </c>
      <c r="B1082" s="128" t="s">
        <v>623</v>
      </c>
      <c r="C1082" s="129" t="s">
        <v>1892</v>
      </c>
      <c r="D1082" s="128" t="s">
        <v>1929</v>
      </c>
      <c r="G1082" s="129" t="s">
        <v>2132</v>
      </c>
      <c r="I1082" s="130">
        <v>0.9</v>
      </c>
      <c r="J1082" s="129" t="s">
        <v>1820</v>
      </c>
      <c r="K1082" s="130">
        <v>0.3</v>
      </c>
      <c r="L1082" s="129" t="s">
        <v>529</v>
      </c>
      <c r="M1082" s="128" t="s">
        <v>1822</v>
      </c>
      <c r="N1082" s="131">
        <v>14.0</v>
      </c>
      <c r="O1082" s="128" t="s">
        <v>457</v>
      </c>
      <c r="P1082" s="129" t="s">
        <v>529</v>
      </c>
      <c r="Q1082" s="128" t="s">
        <v>529</v>
      </c>
      <c r="R1082" s="132">
        <f t="shared" si="22"/>
        <v>474</v>
      </c>
    </row>
    <row r="1083" ht="14.25" customHeight="1">
      <c r="B1083" s="133" t="s">
        <v>5011</v>
      </c>
      <c r="R1083" s="132" t="str">
        <f t="shared" si="22"/>
        <v/>
      </c>
    </row>
    <row r="1084" ht="14.25" customHeight="1">
      <c r="A1084" s="127" t="s">
        <v>5012</v>
      </c>
      <c r="B1084" s="128" t="s">
        <v>585</v>
      </c>
      <c r="C1084" s="129" t="s">
        <v>1892</v>
      </c>
      <c r="D1084" s="128" t="s">
        <v>1811</v>
      </c>
      <c r="G1084" s="129" t="s">
        <v>1813</v>
      </c>
      <c r="I1084" s="130">
        <v>1.0</v>
      </c>
      <c r="J1084" s="129" t="s">
        <v>1931</v>
      </c>
      <c r="K1084" s="130">
        <v>0.5</v>
      </c>
      <c r="L1084" s="129" t="s">
        <v>547</v>
      </c>
      <c r="M1084" s="128" t="s">
        <v>1822</v>
      </c>
      <c r="N1084" s="131">
        <v>10.0</v>
      </c>
      <c r="O1084" s="128" t="s">
        <v>457</v>
      </c>
      <c r="P1084" s="129" t="s">
        <v>529</v>
      </c>
      <c r="Q1084" s="128" t="s">
        <v>529</v>
      </c>
      <c r="R1084" s="132">
        <f t="shared" si="22"/>
        <v>475</v>
      </c>
    </row>
    <row r="1085" ht="14.25" customHeight="1">
      <c r="B1085" s="137" t="s">
        <v>5013</v>
      </c>
      <c r="R1085" s="132" t="str">
        <f t="shared" si="22"/>
        <v/>
      </c>
    </row>
    <row r="1086" ht="14.25" customHeight="1">
      <c r="A1086" s="127" t="s">
        <v>5014</v>
      </c>
      <c r="B1086" s="128" t="s">
        <v>623</v>
      </c>
      <c r="C1086" s="129" t="s">
        <v>1892</v>
      </c>
      <c r="D1086" s="128" t="s">
        <v>1811</v>
      </c>
      <c r="G1086" s="129" t="s">
        <v>1971</v>
      </c>
      <c r="I1086" s="130">
        <v>0.9</v>
      </c>
      <c r="J1086" s="129" t="s">
        <v>1931</v>
      </c>
      <c r="K1086" s="130" t="s">
        <v>1821</v>
      </c>
      <c r="L1086" s="129" t="s">
        <v>529</v>
      </c>
      <c r="M1086" s="128" t="s">
        <v>1822</v>
      </c>
      <c r="N1086" s="131">
        <v>10.0</v>
      </c>
      <c r="O1086" s="128" t="s">
        <v>1826</v>
      </c>
      <c r="P1086" s="129" t="s">
        <v>529</v>
      </c>
      <c r="Q1086" s="128" t="s">
        <v>529</v>
      </c>
      <c r="R1086" s="132">
        <f t="shared" si="22"/>
        <v>476</v>
      </c>
    </row>
    <row r="1087" ht="14.25" customHeight="1">
      <c r="B1087" s="133" t="s">
        <v>5015</v>
      </c>
      <c r="R1087" s="132" t="str">
        <f t="shared" si="22"/>
        <v/>
      </c>
    </row>
    <row r="1088" ht="14.25" customHeight="1">
      <c r="A1088" s="134" t="s">
        <v>5016</v>
      </c>
      <c r="B1088" s="128" t="s">
        <v>623</v>
      </c>
      <c r="C1088" s="129" t="s">
        <v>1892</v>
      </c>
      <c r="D1088" s="128" t="s">
        <v>1811</v>
      </c>
      <c r="G1088" s="129">
        <v>6.0</v>
      </c>
      <c r="I1088" s="130">
        <v>0.95</v>
      </c>
      <c r="J1088" s="129" t="s">
        <v>1813</v>
      </c>
      <c r="K1088" s="130" t="s">
        <v>1821</v>
      </c>
      <c r="L1088" s="129" t="s">
        <v>529</v>
      </c>
      <c r="M1088" s="128" t="s">
        <v>1822</v>
      </c>
      <c r="N1088" s="131">
        <v>12.0</v>
      </c>
      <c r="O1088" s="128" t="s">
        <v>1826</v>
      </c>
      <c r="P1088" s="129" t="s">
        <v>529</v>
      </c>
      <c r="Q1088" s="128" t="s">
        <v>529</v>
      </c>
      <c r="R1088" s="132">
        <f t="shared" si="22"/>
        <v>477</v>
      </c>
    </row>
    <row r="1089" ht="14.25" customHeight="1">
      <c r="B1089" s="133" t="s">
        <v>5017</v>
      </c>
      <c r="R1089" s="132" t="str">
        <f t="shared" si="22"/>
        <v/>
      </c>
    </row>
    <row r="1090" ht="14.25" customHeight="1">
      <c r="A1090" s="127" t="s">
        <v>5018</v>
      </c>
      <c r="B1090" s="128" t="s">
        <v>623</v>
      </c>
      <c r="C1090" s="129" t="s">
        <v>1892</v>
      </c>
      <c r="D1090" s="128" t="s">
        <v>1811</v>
      </c>
      <c r="G1090" s="129" t="s">
        <v>2786</v>
      </c>
      <c r="I1090" s="130">
        <v>0.9</v>
      </c>
      <c r="J1090" s="129" t="s">
        <v>2041</v>
      </c>
      <c r="K1090" s="130" t="s">
        <v>1821</v>
      </c>
      <c r="L1090" s="129" t="s">
        <v>529</v>
      </c>
      <c r="M1090" s="128" t="s">
        <v>1822</v>
      </c>
      <c r="N1090" s="131">
        <v>20.0</v>
      </c>
      <c r="O1090" s="128" t="s">
        <v>2201</v>
      </c>
      <c r="P1090" s="129" t="s">
        <v>529</v>
      </c>
      <c r="Q1090" s="128" t="s">
        <v>529</v>
      </c>
      <c r="R1090" s="132">
        <f t="shared" si="22"/>
        <v>478</v>
      </c>
    </row>
    <row r="1091" ht="14.25" customHeight="1">
      <c r="B1091" s="133" t="s">
        <v>5019</v>
      </c>
      <c r="R1091" s="132" t="str">
        <f t="shared" si="22"/>
        <v/>
      </c>
    </row>
    <row r="1092" ht="14.25" customHeight="1">
      <c r="A1092" s="127" t="s">
        <v>5020</v>
      </c>
      <c r="B1092" s="128" t="s">
        <v>620</v>
      </c>
      <c r="C1092" s="129" t="s">
        <v>1944</v>
      </c>
      <c r="D1092" s="128" t="s">
        <v>1811</v>
      </c>
      <c r="G1092" s="129" t="s">
        <v>1821</v>
      </c>
      <c r="I1092" s="130" t="s">
        <v>1821</v>
      </c>
      <c r="J1092" s="129" t="s">
        <v>1949</v>
      </c>
      <c r="K1092" s="130" t="s">
        <v>1821</v>
      </c>
      <c r="L1092" s="129" t="s">
        <v>529</v>
      </c>
      <c r="M1092" s="128" t="s">
        <v>1822</v>
      </c>
      <c r="N1092" s="131" t="s">
        <v>1821</v>
      </c>
      <c r="O1092" s="128" t="s">
        <v>457</v>
      </c>
      <c r="P1092" s="129" t="s">
        <v>529</v>
      </c>
      <c r="Q1092" s="128" t="s">
        <v>529</v>
      </c>
      <c r="R1092" s="132">
        <f t="shared" si="22"/>
        <v>479</v>
      </c>
    </row>
    <row r="1093" ht="14.25" customHeight="1">
      <c r="B1093" s="137" t="s">
        <v>5022</v>
      </c>
      <c r="R1093" s="132" t="str">
        <f t="shared" si="22"/>
        <v/>
      </c>
    </row>
    <row r="1094" ht="14.25" customHeight="1">
      <c r="A1094" s="127" t="s">
        <v>5023</v>
      </c>
      <c r="B1094" s="128" t="s">
        <v>585</v>
      </c>
      <c r="C1094" s="129" t="s">
        <v>1892</v>
      </c>
      <c r="D1094" s="128" t="s">
        <v>1811</v>
      </c>
      <c r="G1094" s="129" t="s">
        <v>1820</v>
      </c>
      <c r="I1094" s="130">
        <v>0.85</v>
      </c>
      <c r="J1094" s="129" t="s">
        <v>1971</v>
      </c>
      <c r="K1094" s="130">
        <v>0.3</v>
      </c>
      <c r="L1094" s="129" t="s">
        <v>547</v>
      </c>
      <c r="M1094" s="128" t="s">
        <v>1822</v>
      </c>
      <c r="N1094" s="129"/>
      <c r="O1094" s="128" t="s">
        <v>457</v>
      </c>
      <c r="P1094" s="129" t="s">
        <v>529</v>
      </c>
      <c r="Q1094" s="128" t="s">
        <v>529</v>
      </c>
      <c r="R1094" s="132">
        <f t="shared" si="22"/>
        <v>480</v>
      </c>
    </row>
    <row r="1095" ht="14.25" customHeight="1">
      <c r="B1095" s="133" t="s">
        <v>5024</v>
      </c>
      <c r="R1095" s="132" t="str">
        <f t="shared" si="22"/>
        <v/>
      </c>
    </row>
    <row r="1096" ht="14.25" customHeight="1">
      <c r="A1096" s="127" t="s">
        <v>5025</v>
      </c>
      <c r="B1096" s="128" t="s">
        <v>623</v>
      </c>
      <c r="C1096" s="129" t="s">
        <v>1892</v>
      </c>
      <c r="D1096" s="128" t="s">
        <v>1811</v>
      </c>
      <c r="G1096" s="129" t="s">
        <v>2489</v>
      </c>
      <c r="I1096" s="130">
        <v>0.9</v>
      </c>
      <c r="J1096" s="129" t="s">
        <v>2489</v>
      </c>
      <c r="K1096" s="130" t="s">
        <v>1821</v>
      </c>
      <c r="L1096" s="129" t="s">
        <v>547</v>
      </c>
      <c r="M1096" s="128" t="s">
        <v>1822</v>
      </c>
      <c r="N1096" s="131">
        <v>12.0</v>
      </c>
      <c r="O1096" s="128" t="s">
        <v>2201</v>
      </c>
      <c r="P1096" s="129" t="s">
        <v>529</v>
      </c>
      <c r="Q1096" s="128" t="s">
        <v>529</v>
      </c>
      <c r="R1096" s="132">
        <f t="shared" si="22"/>
        <v>481</v>
      </c>
    </row>
    <row r="1097" ht="14.25" customHeight="1">
      <c r="B1097" s="133" t="s">
        <v>5026</v>
      </c>
      <c r="R1097" s="132" t="str">
        <f t="shared" si="22"/>
        <v/>
      </c>
    </row>
    <row r="1098" ht="14.25" customHeight="1">
      <c r="B1098" s="149" t="s">
        <v>5027</v>
      </c>
      <c r="R1098" s="132" t="str">
        <f t="shared" si="22"/>
        <v/>
      </c>
    </row>
    <row r="1099" ht="14.25" customHeight="1">
      <c r="B1099" s="149" t="s">
        <v>4120</v>
      </c>
      <c r="R1099" s="132" t="str">
        <f t="shared" si="22"/>
        <v/>
      </c>
    </row>
    <row r="1100" ht="14.25" customHeight="1">
      <c r="A1100" s="127" t="s">
        <v>5028</v>
      </c>
      <c r="B1100" s="128" t="s">
        <v>591</v>
      </c>
      <c r="C1100" s="129" t="s">
        <v>1944</v>
      </c>
      <c r="D1100" s="128" t="s">
        <v>1</v>
      </c>
      <c r="G1100" s="129" t="s">
        <v>1821</v>
      </c>
      <c r="I1100" s="130" t="s">
        <v>1821</v>
      </c>
      <c r="J1100" s="129" t="s">
        <v>2489</v>
      </c>
      <c r="K1100" s="130" t="s">
        <v>1821</v>
      </c>
      <c r="L1100" s="131" t="s">
        <v>529</v>
      </c>
      <c r="M1100" s="128" t="s">
        <v>1822</v>
      </c>
      <c r="N1100" s="131" t="s">
        <v>1821</v>
      </c>
      <c r="O1100" s="128" t="s">
        <v>457</v>
      </c>
      <c r="P1100" s="129" t="s">
        <v>547</v>
      </c>
      <c r="Q1100" s="128" t="s">
        <v>529</v>
      </c>
      <c r="R1100" s="132">
        <f t="shared" si="22"/>
        <v>482</v>
      </c>
    </row>
    <row r="1101" ht="14.25" customHeight="1">
      <c r="B1101" s="137" t="s">
        <v>5031</v>
      </c>
      <c r="R1101" s="132" t="str">
        <f t="shared" si="22"/>
        <v/>
      </c>
    </row>
    <row r="1102" ht="14.25" customHeight="1">
      <c r="B1102" s="149" t="s">
        <v>4898</v>
      </c>
      <c r="R1102" s="132" t="str">
        <f t="shared" si="22"/>
        <v/>
      </c>
    </row>
    <row r="1103" ht="14.25" customHeight="1">
      <c r="A1103" s="127" t="s">
        <v>5032</v>
      </c>
      <c r="B1103" s="128" t="s">
        <v>606</v>
      </c>
      <c r="C1103" s="129" t="s">
        <v>1944</v>
      </c>
      <c r="D1103" s="128" t="s">
        <v>3241</v>
      </c>
      <c r="G1103" s="129" t="s">
        <v>1821</v>
      </c>
      <c r="I1103" s="128" t="s">
        <v>1821</v>
      </c>
      <c r="J1103" s="129">
        <v>9.0</v>
      </c>
      <c r="K1103" s="128" t="s">
        <v>1821</v>
      </c>
      <c r="L1103" s="129" t="s">
        <v>529</v>
      </c>
      <c r="M1103" s="128">
        <v>0.0</v>
      </c>
      <c r="N1103" s="131" t="s">
        <v>1821</v>
      </c>
      <c r="O1103" s="128" t="s">
        <v>457</v>
      </c>
      <c r="P1103" s="129" t="s">
        <v>529</v>
      </c>
      <c r="Q1103" s="128" t="s">
        <v>529</v>
      </c>
      <c r="R1103" s="132">
        <f t="shared" si="22"/>
        <v>483</v>
      </c>
    </row>
    <row r="1104" ht="14.25" customHeight="1">
      <c r="B1104" s="142" t="s">
        <v>5034</v>
      </c>
      <c r="R1104" s="132" t="str">
        <f t="shared" si="22"/>
        <v/>
      </c>
    </row>
    <row r="1105" ht="14.25" customHeight="1">
      <c r="A1105" s="127" t="s">
        <v>5035</v>
      </c>
      <c r="B1105" s="128" t="s">
        <v>613</v>
      </c>
      <c r="C1105" s="129" t="s">
        <v>1807</v>
      </c>
      <c r="D1105" s="128" t="s">
        <v>1811</v>
      </c>
      <c r="G1105" s="129" t="s">
        <v>1820</v>
      </c>
      <c r="I1105" s="130">
        <v>1.0</v>
      </c>
      <c r="J1105" s="129" t="s">
        <v>2132</v>
      </c>
      <c r="K1105" s="130" t="s">
        <v>1821</v>
      </c>
      <c r="L1105" s="129" t="s">
        <v>529</v>
      </c>
      <c r="M1105" s="128" t="s">
        <v>1822</v>
      </c>
      <c r="N1105" s="131">
        <v>12.0</v>
      </c>
      <c r="O1105" s="128" t="s">
        <v>2517</v>
      </c>
      <c r="P1105" s="129" t="s">
        <v>529</v>
      </c>
      <c r="Q1105" s="128" t="s">
        <v>529</v>
      </c>
      <c r="R1105" s="132">
        <f t="shared" si="22"/>
        <v>484</v>
      </c>
    </row>
    <row r="1106" ht="14.25" customHeight="1">
      <c r="B1106" s="133" t="s">
        <v>5036</v>
      </c>
      <c r="R1106" s="132" t="str">
        <f t="shared" si="22"/>
        <v/>
      </c>
    </row>
    <row r="1107" ht="14.25" customHeight="1">
      <c r="A1107" s="127" t="s">
        <v>5037</v>
      </c>
      <c r="B1107" s="128" t="s">
        <v>535</v>
      </c>
      <c r="C1107" s="129" t="s">
        <v>1892</v>
      </c>
      <c r="D1107" s="128" t="s">
        <v>1811</v>
      </c>
      <c r="G1107" s="129" t="s">
        <v>2041</v>
      </c>
      <c r="I1107" s="130">
        <v>0.95</v>
      </c>
      <c r="J1107" s="129" t="s">
        <v>2132</v>
      </c>
      <c r="K1107" s="130">
        <v>0.5</v>
      </c>
      <c r="L1107" s="129" t="s">
        <v>529</v>
      </c>
      <c r="M1107" s="128" t="s">
        <v>1822</v>
      </c>
      <c r="N1107" s="131">
        <v>18.0</v>
      </c>
      <c r="O1107" s="128" t="s">
        <v>2201</v>
      </c>
      <c r="P1107" s="129" t="s">
        <v>529</v>
      </c>
      <c r="Q1107" s="128" t="s">
        <v>529</v>
      </c>
      <c r="R1107" s="132">
        <f t="shared" si="22"/>
        <v>485</v>
      </c>
    </row>
    <row r="1108" ht="14.25" customHeight="1">
      <c r="B1108" s="133" t="s">
        <v>5038</v>
      </c>
      <c r="R1108" s="132" t="str">
        <f t="shared" si="22"/>
        <v/>
      </c>
    </row>
    <row r="1109" ht="14.25" customHeight="1">
      <c r="A1109" s="127" t="s">
        <v>5039</v>
      </c>
      <c r="B1109" s="128" t="s">
        <v>585</v>
      </c>
      <c r="C1109" s="129" t="s">
        <v>1892</v>
      </c>
      <c r="D1109" s="128" t="s">
        <v>1811</v>
      </c>
      <c r="G1109" s="129" t="s">
        <v>2238</v>
      </c>
      <c r="I1109" s="130">
        <v>1.0</v>
      </c>
      <c r="J1109" s="129" t="s">
        <v>1949</v>
      </c>
      <c r="K1109" s="130" t="s">
        <v>1821</v>
      </c>
      <c r="L1109" s="129" t="s">
        <v>547</v>
      </c>
      <c r="M1109" s="128" t="s">
        <v>1822</v>
      </c>
      <c r="N1109" s="131">
        <v>18.0</v>
      </c>
      <c r="O1109" s="128" t="s">
        <v>2201</v>
      </c>
      <c r="P1109" s="129" t="s">
        <v>529</v>
      </c>
      <c r="Q1109" s="128" t="s">
        <v>529</v>
      </c>
      <c r="R1109" s="132">
        <f t="shared" si="22"/>
        <v>486</v>
      </c>
    </row>
    <row r="1110" ht="14.25" customHeight="1">
      <c r="B1110" s="133" t="s">
        <v>5041</v>
      </c>
      <c r="R1110" s="132" t="str">
        <f t="shared" si="22"/>
        <v/>
      </c>
    </row>
    <row r="1111" ht="14.25" customHeight="1">
      <c r="A1111" s="127" t="s">
        <v>5042</v>
      </c>
      <c r="B1111" s="128" t="s">
        <v>613</v>
      </c>
      <c r="C1111" s="129" t="s">
        <v>1944</v>
      </c>
      <c r="D1111" s="128" t="s">
        <v>2411</v>
      </c>
      <c r="G1111" s="129" t="s">
        <v>1821</v>
      </c>
      <c r="I1111" s="130" t="s">
        <v>1821</v>
      </c>
      <c r="J1111" s="129" t="s">
        <v>2041</v>
      </c>
      <c r="K1111" s="130" t="s">
        <v>1821</v>
      </c>
      <c r="L1111" s="129" t="s">
        <v>529</v>
      </c>
      <c r="M1111" s="128" t="s">
        <v>1822</v>
      </c>
      <c r="N1111" s="131" t="s">
        <v>1821</v>
      </c>
      <c r="O1111" s="128" t="s">
        <v>457</v>
      </c>
      <c r="P1111" s="129" t="s">
        <v>547</v>
      </c>
      <c r="Q1111" s="128" t="s">
        <v>529</v>
      </c>
      <c r="R1111" s="132">
        <f t="shared" si="22"/>
        <v>487</v>
      </c>
    </row>
    <row r="1112" ht="14.25" customHeight="1">
      <c r="B1112" s="137" t="s">
        <v>5043</v>
      </c>
      <c r="R1112" s="132" t="str">
        <f t="shared" si="22"/>
        <v/>
      </c>
    </row>
    <row r="1113" ht="14.25" customHeight="1">
      <c r="A1113" s="127" t="s">
        <v>5044</v>
      </c>
      <c r="B1113" s="128" t="s">
        <v>606</v>
      </c>
      <c r="C1113" s="129" t="s">
        <v>1892</v>
      </c>
      <c r="D1113" s="128" t="s">
        <v>1811</v>
      </c>
      <c r="G1113" s="129" t="s">
        <v>5045</v>
      </c>
      <c r="I1113" s="130">
        <v>0.85</v>
      </c>
      <c r="J1113" s="129" t="s">
        <v>1971</v>
      </c>
      <c r="K1113" s="130" t="s">
        <v>1821</v>
      </c>
      <c r="L1113" s="129" t="s">
        <v>529</v>
      </c>
      <c r="M1113" s="128" t="s">
        <v>1822</v>
      </c>
      <c r="N1113" s="131">
        <v>10.0</v>
      </c>
      <c r="O1113" s="128" t="s">
        <v>1826</v>
      </c>
      <c r="P1113" s="129" t="s">
        <v>529</v>
      </c>
      <c r="Q1113" s="128" t="s">
        <v>529</v>
      </c>
      <c r="R1113" s="132">
        <f t="shared" si="22"/>
        <v>488</v>
      </c>
    </row>
    <row r="1114" ht="14.25" customHeight="1">
      <c r="B1114" s="137" t="s">
        <v>5046</v>
      </c>
      <c r="R1114" s="132" t="str">
        <f t="shared" si="22"/>
        <v/>
      </c>
    </row>
    <row r="1115" ht="14.25" customHeight="1">
      <c r="A1115" s="127" t="s">
        <v>5047</v>
      </c>
      <c r="B1115" s="128" t="s">
        <v>606</v>
      </c>
      <c r="C1115" s="129" t="s">
        <v>1944</v>
      </c>
      <c r="D1115" s="128" t="s">
        <v>1811</v>
      </c>
      <c r="G1115" s="129" t="s">
        <v>1821</v>
      </c>
      <c r="I1115" s="130">
        <v>1.0</v>
      </c>
      <c r="J1115" s="129" t="s">
        <v>2489</v>
      </c>
      <c r="K1115" s="130" t="s">
        <v>529</v>
      </c>
      <c r="L1115" s="129" t="s">
        <v>1821</v>
      </c>
      <c r="M1115" s="128" t="s">
        <v>1822</v>
      </c>
      <c r="N1115" s="131" t="s">
        <v>1821</v>
      </c>
      <c r="O1115" s="128" t="s">
        <v>1996</v>
      </c>
      <c r="P1115" s="129" t="s">
        <v>529</v>
      </c>
      <c r="Q1115" s="128" t="s">
        <v>547</v>
      </c>
      <c r="R1115" s="132">
        <f t="shared" si="22"/>
        <v>489</v>
      </c>
    </row>
    <row r="1116" ht="14.25" customHeight="1">
      <c r="B1116" s="137" t="s">
        <v>5048</v>
      </c>
      <c r="R1116" s="132" t="str">
        <f t="shared" si="22"/>
        <v/>
      </c>
    </row>
    <row r="1117" ht="14.25" customHeight="1">
      <c r="B1117" s="149" t="s">
        <v>5049</v>
      </c>
      <c r="R1117" s="132" t="str">
        <f t="shared" si="22"/>
        <v/>
      </c>
    </row>
    <row r="1118" ht="14.25" customHeight="1">
      <c r="A1118" s="127" t="s">
        <v>5050</v>
      </c>
      <c r="B1118" s="128" t="s">
        <v>623</v>
      </c>
      <c r="C1118" s="129" t="s">
        <v>1944</v>
      </c>
      <c r="D1118" s="128" t="s">
        <v>3241</v>
      </c>
      <c r="G1118" s="129" t="s">
        <v>1821</v>
      </c>
      <c r="I1118" s="130" t="s">
        <v>1821</v>
      </c>
      <c r="J1118" s="129" t="s">
        <v>2041</v>
      </c>
      <c r="K1118" s="130" t="s">
        <v>1821</v>
      </c>
      <c r="L1118" s="131" t="s">
        <v>529</v>
      </c>
      <c r="M1118" s="128" t="s">
        <v>1822</v>
      </c>
      <c r="N1118" s="131" t="s">
        <v>1821</v>
      </c>
      <c r="O1118" s="128" t="s">
        <v>2201</v>
      </c>
      <c r="P1118" s="129" t="s">
        <v>529</v>
      </c>
      <c r="Q1118" s="128" t="s">
        <v>529</v>
      </c>
      <c r="R1118" s="132">
        <f t="shared" si="22"/>
        <v>490</v>
      </c>
    </row>
    <row r="1119" ht="14.25" customHeight="1">
      <c r="B1119" s="137" t="s">
        <v>5051</v>
      </c>
      <c r="R1119" s="132" t="str">
        <f t="shared" si="22"/>
        <v/>
      </c>
    </row>
    <row r="1120" ht="14.25" customHeight="1">
      <c r="A1120" s="127" t="s">
        <v>5053</v>
      </c>
      <c r="B1120" s="128" t="s">
        <v>629</v>
      </c>
      <c r="C1120" s="129" t="s">
        <v>1807</v>
      </c>
      <c r="D1120" s="128" t="s">
        <v>1811</v>
      </c>
      <c r="G1120" s="129" t="s">
        <v>2132</v>
      </c>
      <c r="I1120" s="130">
        <v>1.0</v>
      </c>
      <c r="J1120" s="129" t="s">
        <v>1820</v>
      </c>
      <c r="K1120" s="130">
        <v>0.3</v>
      </c>
      <c r="L1120" s="129" t="s">
        <v>529</v>
      </c>
      <c r="M1120" s="128" t="s">
        <v>1822</v>
      </c>
      <c r="N1120" s="131">
        <v>16.0</v>
      </c>
      <c r="O1120" s="128" t="s">
        <v>1996</v>
      </c>
      <c r="P1120" s="129" t="s">
        <v>529</v>
      </c>
      <c r="Q1120" s="128" t="s">
        <v>529</v>
      </c>
      <c r="R1120" s="132">
        <f t="shared" si="22"/>
        <v>491</v>
      </c>
    </row>
    <row r="1121" ht="14.25" customHeight="1">
      <c r="B1121" s="133" t="s">
        <v>5054</v>
      </c>
      <c r="R1121" s="132" t="str">
        <f t="shared" si="22"/>
        <v/>
      </c>
    </row>
    <row r="1122" ht="14.25" customHeight="1">
      <c r="A1122" s="127" t="s">
        <v>5055</v>
      </c>
      <c r="B1122" s="128" t="s">
        <v>613</v>
      </c>
      <c r="C1122" s="129" t="s">
        <v>1944</v>
      </c>
      <c r="D1122" s="128" t="s">
        <v>1811</v>
      </c>
      <c r="G1122" s="129" t="s">
        <v>1821</v>
      </c>
      <c r="I1122" s="130">
        <v>1.0</v>
      </c>
      <c r="J1122" s="129" t="s">
        <v>1820</v>
      </c>
      <c r="K1122" s="130" t="s">
        <v>1821</v>
      </c>
      <c r="L1122" s="129" t="s">
        <v>529</v>
      </c>
      <c r="M1122" s="128" t="s">
        <v>1822</v>
      </c>
      <c r="N1122" s="131" t="s">
        <v>1821</v>
      </c>
      <c r="O1122" s="128" t="s">
        <v>457</v>
      </c>
      <c r="P1122" s="129" t="s">
        <v>529</v>
      </c>
      <c r="Q1122" s="128" t="s">
        <v>547</v>
      </c>
      <c r="R1122" s="132">
        <f t="shared" si="22"/>
        <v>492</v>
      </c>
    </row>
    <row r="1123" ht="14.25" customHeight="1">
      <c r="B1123" s="137" t="s">
        <v>5057</v>
      </c>
      <c r="R1123" s="132" t="str">
        <f t="shared" si="22"/>
        <v/>
      </c>
    </row>
    <row r="1124" ht="14.25" customHeight="1">
      <c r="A1124" s="127" t="s">
        <v>5058</v>
      </c>
      <c r="B1124" s="128" t="s">
        <v>613</v>
      </c>
      <c r="C1124" s="129" t="s">
        <v>1892</v>
      </c>
      <c r="D1124" s="128" t="s">
        <v>1811</v>
      </c>
      <c r="G1124" s="129" t="s">
        <v>1813</v>
      </c>
      <c r="I1124" s="130">
        <v>1.0</v>
      </c>
      <c r="J1124" s="129" t="s">
        <v>1931</v>
      </c>
      <c r="K1124" s="130" t="s">
        <v>1821</v>
      </c>
      <c r="L1124" s="129" t="s">
        <v>547</v>
      </c>
      <c r="M1124" s="128" t="s">
        <v>1822</v>
      </c>
      <c r="N1124" s="131">
        <v>10.0</v>
      </c>
      <c r="O1124" s="128" t="s">
        <v>2517</v>
      </c>
      <c r="P1124" s="129" t="s">
        <v>529</v>
      </c>
      <c r="Q1124" s="128" t="s">
        <v>529</v>
      </c>
      <c r="R1124" s="132">
        <f t="shared" si="22"/>
        <v>493</v>
      </c>
    </row>
    <row r="1125" ht="14.25" customHeight="1">
      <c r="B1125" s="133" t="s">
        <v>5060</v>
      </c>
      <c r="R1125" s="132" t="str">
        <f t="shared" si="22"/>
        <v/>
      </c>
    </row>
    <row r="1126" ht="14.25" customHeight="1">
      <c r="A1126" s="127" t="s">
        <v>5061</v>
      </c>
      <c r="B1126" s="128" t="s">
        <v>613</v>
      </c>
      <c r="C1126" s="129" t="s">
        <v>1944</v>
      </c>
      <c r="D1126" s="128" t="s">
        <v>1811</v>
      </c>
      <c r="G1126" s="129" t="s">
        <v>1821</v>
      </c>
      <c r="I1126" s="130">
        <v>0.85</v>
      </c>
      <c r="J1126" s="129" t="s">
        <v>1820</v>
      </c>
      <c r="K1126" s="130" t="s">
        <v>1821</v>
      </c>
      <c r="L1126" s="129" t="s">
        <v>529</v>
      </c>
      <c r="M1126" s="128" t="s">
        <v>1822</v>
      </c>
      <c r="N1126" s="131" t="s">
        <v>1821</v>
      </c>
      <c r="O1126" s="128" t="s">
        <v>1826</v>
      </c>
      <c r="P1126" s="129" t="s">
        <v>529</v>
      </c>
      <c r="Q1126" s="128" t="s">
        <v>547</v>
      </c>
      <c r="R1126" s="132">
        <f t="shared" si="22"/>
        <v>494</v>
      </c>
    </row>
    <row r="1127" ht="14.25" customHeight="1">
      <c r="B1127" s="137" t="s">
        <v>5062</v>
      </c>
      <c r="R1127" s="132" t="str">
        <f t="shared" si="22"/>
        <v/>
      </c>
    </row>
    <row r="1128" ht="14.25" customHeight="1">
      <c r="A1128" s="127" t="s">
        <v>5063</v>
      </c>
      <c r="B1128" s="128" t="s">
        <v>535</v>
      </c>
      <c r="C1128" s="129" t="s">
        <v>1807</v>
      </c>
      <c r="D1128" s="128" t="s">
        <v>2868</v>
      </c>
      <c r="G1128" s="129" t="s">
        <v>2041</v>
      </c>
      <c r="I1128" s="130">
        <v>1.0</v>
      </c>
      <c r="J1128" s="129" t="s">
        <v>1949</v>
      </c>
      <c r="K1128" s="130">
        <v>0.3</v>
      </c>
      <c r="L1128" s="129" t="s">
        <v>529</v>
      </c>
      <c r="M1128" s="128" t="s">
        <v>1822</v>
      </c>
      <c r="N1128" s="131">
        <v>18.0</v>
      </c>
      <c r="O1128" s="128" t="s">
        <v>2201</v>
      </c>
      <c r="P1128" s="129" t="s">
        <v>529</v>
      </c>
      <c r="Q1128" s="128" t="s">
        <v>529</v>
      </c>
      <c r="R1128" s="132">
        <f t="shared" si="22"/>
        <v>495</v>
      </c>
    </row>
    <row r="1129" ht="14.25" customHeight="1">
      <c r="B1129" s="133" t="s">
        <v>5065</v>
      </c>
      <c r="R1129" s="132" t="str">
        <f t="shared" si="22"/>
        <v/>
      </c>
    </row>
    <row r="1130" ht="14.25" customHeight="1">
      <c r="A1130" s="127" t="s">
        <v>5066</v>
      </c>
      <c r="B1130" s="128" t="s">
        <v>613</v>
      </c>
      <c r="C1130" s="129" t="s">
        <v>1892</v>
      </c>
      <c r="D1130" s="128" t="s">
        <v>1811</v>
      </c>
      <c r="G1130" s="129" t="s">
        <v>1949</v>
      </c>
      <c r="I1130" s="130">
        <v>1.0</v>
      </c>
      <c r="J1130" s="129" t="s">
        <v>1971</v>
      </c>
      <c r="K1130" s="130">
        <v>0.3</v>
      </c>
      <c r="L1130" s="129" t="s">
        <v>529</v>
      </c>
      <c r="M1130" s="128" t="s">
        <v>1822</v>
      </c>
      <c r="N1130" s="131">
        <v>14.0</v>
      </c>
      <c r="O1130" s="128" t="s">
        <v>457</v>
      </c>
      <c r="P1130" s="129" t="s">
        <v>529</v>
      </c>
      <c r="Q1130" s="128" t="s">
        <v>529</v>
      </c>
      <c r="R1130" s="132">
        <f t="shared" si="22"/>
        <v>496</v>
      </c>
    </row>
    <row r="1131" ht="14.25" customHeight="1">
      <c r="B1131" s="133" t="s">
        <v>5067</v>
      </c>
      <c r="R1131" s="132" t="str">
        <f t="shared" si="22"/>
        <v/>
      </c>
    </row>
    <row r="1132" ht="14.25" customHeight="1">
      <c r="A1132" s="127" t="s">
        <v>5068</v>
      </c>
      <c r="B1132" s="128" t="s">
        <v>585</v>
      </c>
      <c r="C1132" s="129" t="s">
        <v>1807</v>
      </c>
      <c r="D1132" s="128" t="s">
        <v>1811</v>
      </c>
      <c r="G1132" s="129" t="s">
        <v>2238</v>
      </c>
      <c r="I1132" s="130">
        <v>1.0</v>
      </c>
      <c r="J1132" s="129" t="s">
        <v>1949</v>
      </c>
      <c r="K1132" s="130" t="s">
        <v>1821</v>
      </c>
      <c r="L1132" s="129" t="s">
        <v>529</v>
      </c>
      <c r="M1132" s="128" t="s">
        <v>1822</v>
      </c>
      <c r="N1132" s="131">
        <v>16.0</v>
      </c>
      <c r="O1132" s="128" t="s">
        <v>2201</v>
      </c>
      <c r="P1132" s="129" t="s">
        <v>529</v>
      </c>
      <c r="Q1132" s="128" t="s">
        <v>529</v>
      </c>
      <c r="R1132" s="132">
        <f t="shared" si="22"/>
        <v>497</v>
      </c>
    </row>
    <row r="1133" ht="14.25" customHeight="1">
      <c r="B1133" s="133" t="s">
        <v>5070</v>
      </c>
      <c r="R1133" s="132" t="str">
        <f t="shared" si="22"/>
        <v/>
      </c>
    </row>
    <row r="1134" ht="14.25" customHeight="1">
      <c r="A1134" s="127" t="s">
        <v>5071</v>
      </c>
      <c r="B1134" s="128" t="s">
        <v>601</v>
      </c>
      <c r="C1134" s="129" t="s">
        <v>1892</v>
      </c>
      <c r="D1134" s="128" t="s">
        <v>1811</v>
      </c>
      <c r="G1134" s="129" t="s">
        <v>2132</v>
      </c>
      <c r="I1134" s="130">
        <v>1.0</v>
      </c>
      <c r="J1134" s="129" t="s">
        <v>1820</v>
      </c>
      <c r="K1134" s="130" t="s">
        <v>1821</v>
      </c>
      <c r="L1134" s="129" t="s">
        <v>529</v>
      </c>
      <c r="M1134" s="128" t="s">
        <v>1822</v>
      </c>
      <c r="N1134" s="131">
        <v>16.0</v>
      </c>
      <c r="O1134" s="128" t="s">
        <v>1826</v>
      </c>
      <c r="P1134" s="129" t="s">
        <v>529</v>
      </c>
      <c r="Q1134" s="128" t="s">
        <v>529</v>
      </c>
      <c r="R1134" s="132">
        <f t="shared" si="22"/>
        <v>498</v>
      </c>
    </row>
    <row r="1135" ht="14.25" customHeight="1">
      <c r="B1135" s="133" t="s">
        <v>5073</v>
      </c>
      <c r="R1135" s="132" t="str">
        <f t="shared" si="22"/>
        <v/>
      </c>
    </row>
    <row r="1136" ht="14.25" customHeight="1">
      <c r="A1136" s="127" t="s">
        <v>5074</v>
      </c>
      <c r="B1136" s="128" t="s">
        <v>601</v>
      </c>
      <c r="C1136" s="129" t="s">
        <v>1807</v>
      </c>
      <c r="D1136" s="128" t="s">
        <v>1811</v>
      </c>
      <c r="G1136" s="129" t="s">
        <v>3090</v>
      </c>
      <c r="I1136" s="130">
        <v>0.85</v>
      </c>
      <c r="J1136" s="129" t="s">
        <v>2041</v>
      </c>
      <c r="K1136" s="130">
        <v>0.4</v>
      </c>
      <c r="L1136" s="129" t="s">
        <v>529</v>
      </c>
      <c r="M1136" s="128" t="s">
        <v>1822</v>
      </c>
      <c r="N1136" s="131">
        <v>19.0</v>
      </c>
      <c r="O1136" s="128" t="s">
        <v>2201</v>
      </c>
      <c r="P1136" s="129" t="s">
        <v>529</v>
      </c>
      <c r="Q1136" s="128" t="s">
        <v>529</v>
      </c>
      <c r="R1136" s="132">
        <f t="shared" si="22"/>
        <v>499</v>
      </c>
    </row>
    <row r="1137" ht="14.25" customHeight="1">
      <c r="B1137" s="133" t="s">
        <v>5076</v>
      </c>
      <c r="R1137" s="132" t="str">
        <f t="shared" si="22"/>
        <v/>
      </c>
    </row>
    <row r="1138" ht="14.25" customHeight="1">
      <c r="A1138" s="127" t="s">
        <v>5077</v>
      </c>
      <c r="B1138" s="128" t="s">
        <v>585</v>
      </c>
      <c r="C1138" s="129" t="s">
        <v>1892</v>
      </c>
      <c r="D1138" s="128" t="s">
        <v>1811</v>
      </c>
      <c r="G1138" s="129" t="s">
        <v>2489</v>
      </c>
      <c r="I1138" s="130">
        <v>1.0</v>
      </c>
      <c r="J1138" s="129" t="s">
        <v>1820</v>
      </c>
      <c r="K1138" s="130" t="s">
        <v>1821</v>
      </c>
      <c r="L1138" s="129" t="s">
        <v>547</v>
      </c>
      <c r="M1138" s="128" t="s">
        <v>1822</v>
      </c>
      <c r="N1138" s="131">
        <v>10.0</v>
      </c>
      <c r="O1138" s="128" t="s">
        <v>2201</v>
      </c>
      <c r="P1138" s="129" t="s">
        <v>529</v>
      </c>
      <c r="Q1138" s="128" t="s">
        <v>529</v>
      </c>
      <c r="R1138" s="132">
        <f t="shared" si="22"/>
        <v>500</v>
      </c>
    </row>
    <row r="1139" ht="14.25" customHeight="1">
      <c r="B1139" s="133" t="s">
        <v>5080</v>
      </c>
      <c r="R1139" s="132" t="str">
        <f t="shared" si="22"/>
        <v/>
      </c>
    </row>
    <row r="1140" ht="14.25" customHeight="1">
      <c r="B1140" s="149" t="s">
        <v>5081</v>
      </c>
      <c r="R1140" s="132" t="str">
        <f t="shared" si="22"/>
        <v/>
      </c>
    </row>
    <row r="1141" ht="14.25" customHeight="1">
      <c r="A1141" s="127" t="s">
        <v>5083</v>
      </c>
      <c r="B1141" s="128" t="s">
        <v>613</v>
      </c>
      <c r="C1141" s="129" t="s">
        <v>1892</v>
      </c>
      <c r="D1141" s="128" t="s">
        <v>2868</v>
      </c>
      <c r="G1141" s="129" t="s">
        <v>5084</v>
      </c>
      <c r="I1141" s="130">
        <v>1.0</v>
      </c>
      <c r="J1141" s="129" t="s">
        <v>2786</v>
      </c>
      <c r="K1141" s="130" t="s">
        <v>1821</v>
      </c>
      <c r="L1141" s="129" t="s">
        <v>529</v>
      </c>
      <c r="M1141" s="128" t="s">
        <v>1822</v>
      </c>
      <c r="N1141" s="131">
        <v>20.0</v>
      </c>
      <c r="O1141" s="128" t="s">
        <v>2201</v>
      </c>
      <c r="P1141" s="129" t="s">
        <v>529</v>
      </c>
      <c r="Q1141" s="128" t="s">
        <v>529</v>
      </c>
      <c r="R1141" s="132">
        <f t="shared" si="22"/>
        <v>501</v>
      </c>
    </row>
    <row r="1142" ht="14.25" customHeight="1">
      <c r="B1142" s="137" t="s">
        <v>5086</v>
      </c>
      <c r="R1142" s="132" t="str">
        <f t="shared" si="22"/>
        <v/>
      </c>
    </row>
    <row r="1143" ht="14.25" customHeight="1">
      <c r="A1143" s="127" t="s">
        <v>5087</v>
      </c>
      <c r="B1143" s="128" t="s">
        <v>598</v>
      </c>
      <c r="C1143" s="129" t="s">
        <v>1807</v>
      </c>
      <c r="D1143" s="128" t="s">
        <v>1811</v>
      </c>
      <c r="G1143" s="129" t="s">
        <v>2132</v>
      </c>
      <c r="I1143" s="130">
        <v>1.0</v>
      </c>
      <c r="J1143" s="129" t="s">
        <v>1820</v>
      </c>
      <c r="K1143" s="130">
        <v>0.2</v>
      </c>
      <c r="L1143" s="129" t="s">
        <v>529</v>
      </c>
      <c r="M1143" s="128" t="s">
        <v>1822</v>
      </c>
      <c r="N1143" s="131">
        <v>16.0</v>
      </c>
      <c r="O1143" s="128" t="s">
        <v>1826</v>
      </c>
      <c r="P1143" s="129" t="s">
        <v>529</v>
      </c>
      <c r="Q1143" s="128" t="s">
        <v>529</v>
      </c>
      <c r="R1143" s="132">
        <f t="shared" si="22"/>
        <v>502</v>
      </c>
    </row>
    <row r="1144" ht="14.25" customHeight="1">
      <c r="B1144" s="133" t="s">
        <v>5089</v>
      </c>
      <c r="R1144" s="132" t="str">
        <f t="shared" si="22"/>
        <v/>
      </c>
    </row>
    <row r="1145" ht="14.25" customHeight="1">
      <c r="A1145" s="134" t="s">
        <v>5091</v>
      </c>
      <c r="B1145" s="128" t="s">
        <v>598</v>
      </c>
      <c r="C1145" s="131" t="s">
        <v>1892</v>
      </c>
      <c r="D1145" s="128" t="s">
        <v>1811</v>
      </c>
      <c r="G1145" s="131">
        <v>9.0</v>
      </c>
      <c r="I1145" s="130">
        <v>1.0</v>
      </c>
      <c r="J1145" s="131">
        <v>7.0</v>
      </c>
      <c r="K1145" s="130">
        <v>0.2</v>
      </c>
      <c r="L1145" s="129" t="s">
        <v>529</v>
      </c>
      <c r="M1145" s="128" t="s">
        <v>1822</v>
      </c>
      <c r="N1145" s="131">
        <v>16.0</v>
      </c>
      <c r="O1145" s="135" t="s">
        <v>2201</v>
      </c>
      <c r="P1145" s="129" t="s">
        <v>529</v>
      </c>
      <c r="Q1145" s="128" t="s">
        <v>529</v>
      </c>
      <c r="R1145" s="132">
        <f t="shared" si="22"/>
        <v>503</v>
      </c>
    </row>
    <row r="1146" ht="14.25" customHeight="1">
      <c r="B1146" s="137" t="s">
        <v>5092</v>
      </c>
      <c r="R1146" s="132" t="str">
        <f t="shared" si="22"/>
        <v/>
      </c>
    </row>
    <row r="1147" ht="14.25" customHeight="1">
      <c r="A1147" s="127" t="s">
        <v>5093</v>
      </c>
      <c r="B1147" s="128" t="s">
        <v>598</v>
      </c>
      <c r="C1147" s="129" t="s">
        <v>1892</v>
      </c>
      <c r="D1147" s="128" t="s">
        <v>1811</v>
      </c>
      <c r="G1147" s="129" t="s">
        <v>1949</v>
      </c>
      <c r="I1147" s="130">
        <v>1.0</v>
      </c>
      <c r="J1147" s="129" t="s">
        <v>1971</v>
      </c>
      <c r="K1147" s="130" t="s">
        <v>1821</v>
      </c>
      <c r="L1147" s="129" t="s">
        <v>547</v>
      </c>
      <c r="M1147" s="128" t="s">
        <v>1822</v>
      </c>
      <c r="N1147" s="131">
        <v>14.0</v>
      </c>
      <c r="O1147" s="128" t="s">
        <v>1826</v>
      </c>
      <c r="P1147" s="129" t="s">
        <v>529</v>
      </c>
      <c r="Q1147" s="128" t="s">
        <v>529</v>
      </c>
      <c r="R1147" s="132">
        <f t="shared" si="22"/>
        <v>504</v>
      </c>
    </row>
    <row r="1148" ht="14.25" customHeight="1">
      <c r="B1148" s="133" t="s">
        <v>5094</v>
      </c>
      <c r="R1148" s="132" t="str">
        <f t="shared" si="22"/>
        <v/>
      </c>
    </row>
    <row r="1149" ht="14.25" customHeight="1">
      <c r="A1149" s="127" t="s">
        <v>5096</v>
      </c>
      <c r="B1149" s="128" t="s">
        <v>598</v>
      </c>
      <c r="C1149" s="129" t="s">
        <v>1892</v>
      </c>
      <c r="D1149" s="128" t="s">
        <v>1811</v>
      </c>
      <c r="G1149" s="129" t="s">
        <v>3090</v>
      </c>
      <c r="I1149" s="130">
        <v>1.0</v>
      </c>
      <c r="J1149" s="129">
        <v>13.0</v>
      </c>
      <c r="K1149" s="130" t="s">
        <v>1821</v>
      </c>
      <c r="L1149" s="129" t="s">
        <v>547</v>
      </c>
      <c r="M1149" s="128" t="s">
        <v>2880</v>
      </c>
      <c r="N1149" s="131">
        <v>19.0</v>
      </c>
      <c r="O1149" s="128" t="s">
        <v>2201</v>
      </c>
      <c r="P1149" s="129" t="s">
        <v>529</v>
      </c>
      <c r="Q1149" s="128" t="s">
        <v>529</v>
      </c>
      <c r="R1149" s="132">
        <f t="shared" si="22"/>
        <v>505</v>
      </c>
    </row>
    <row r="1150" ht="14.25" customHeight="1">
      <c r="B1150" s="133" t="s">
        <v>5098</v>
      </c>
      <c r="R1150" s="132" t="str">
        <f t="shared" si="22"/>
        <v/>
      </c>
    </row>
    <row r="1151" ht="14.25" customHeight="1">
      <c r="A1151" s="127" t="s">
        <v>5099</v>
      </c>
      <c r="B1151" s="128" t="s">
        <v>598</v>
      </c>
      <c r="C1151" s="129" t="s">
        <v>1892</v>
      </c>
      <c r="D1151" s="128" t="s">
        <v>1811</v>
      </c>
      <c r="G1151" s="129" t="s">
        <v>1820</v>
      </c>
      <c r="I1151" s="130" t="s">
        <v>1821</v>
      </c>
      <c r="J1151" s="129" t="s">
        <v>1813</v>
      </c>
      <c r="K1151" s="130" t="s">
        <v>1821</v>
      </c>
      <c r="L1151" s="129" t="s">
        <v>547</v>
      </c>
      <c r="M1151" s="128" t="s">
        <v>1822</v>
      </c>
      <c r="N1151" s="131">
        <v>12.0</v>
      </c>
      <c r="O1151" s="128" t="s">
        <v>1826</v>
      </c>
      <c r="P1151" s="129" t="s">
        <v>529</v>
      </c>
      <c r="Q1151" s="128" t="s">
        <v>529</v>
      </c>
      <c r="R1151" s="132">
        <f t="shared" si="22"/>
        <v>506</v>
      </c>
    </row>
    <row r="1152" ht="14.25" customHeight="1">
      <c r="B1152" s="133" t="s">
        <v>5101</v>
      </c>
      <c r="R1152" s="132" t="str">
        <f t="shared" si="22"/>
        <v/>
      </c>
    </row>
    <row r="1153" ht="14.25" customHeight="1">
      <c r="A1153" s="127" t="s">
        <v>5102</v>
      </c>
      <c r="B1153" s="128" t="s">
        <v>598</v>
      </c>
      <c r="C1153" s="129" t="s">
        <v>1892</v>
      </c>
      <c r="D1153" s="128" t="s">
        <v>1811</v>
      </c>
      <c r="G1153" s="129" t="s">
        <v>1813</v>
      </c>
      <c r="I1153" s="130">
        <v>1.0</v>
      </c>
      <c r="J1153" s="129" t="s">
        <v>1813</v>
      </c>
      <c r="K1153" s="130" t="s">
        <v>1821</v>
      </c>
      <c r="L1153" s="129" t="s">
        <v>547</v>
      </c>
      <c r="M1153" s="128">
        <v>1.0</v>
      </c>
      <c r="N1153" s="131">
        <v>10.0</v>
      </c>
      <c r="O1153" s="128" t="s">
        <v>1826</v>
      </c>
      <c r="P1153" s="129" t="s">
        <v>529</v>
      </c>
      <c r="Q1153" s="128" t="s">
        <v>529</v>
      </c>
      <c r="R1153" s="132">
        <f t="shared" si="22"/>
        <v>507</v>
      </c>
    </row>
    <row r="1154" ht="14.25" customHeight="1">
      <c r="B1154" s="133" t="s">
        <v>5106</v>
      </c>
      <c r="R1154" s="132" t="str">
        <f t="shared" si="22"/>
        <v/>
      </c>
    </row>
    <row r="1155" ht="14.25" customHeight="1">
      <c r="A1155" s="127" t="s">
        <v>5107</v>
      </c>
      <c r="B1155" s="128" t="s">
        <v>598</v>
      </c>
      <c r="C1155" s="129" t="s">
        <v>1892</v>
      </c>
      <c r="D1155" s="128" t="s">
        <v>1811</v>
      </c>
      <c r="G1155" s="129" t="s">
        <v>2132</v>
      </c>
      <c r="I1155" s="130">
        <v>0.95</v>
      </c>
      <c r="J1155" s="129" t="s">
        <v>1820</v>
      </c>
      <c r="K1155" s="130">
        <v>0.5</v>
      </c>
      <c r="L1155" s="129" t="s">
        <v>547</v>
      </c>
      <c r="M1155" s="128" t="s">
        <v>1822</v>
      </c>
      <c r="N1155" s="131">
        <v>16.0</v>
      </c>
      <c r="O1155" s="128" t="s">
        <v>1826</v>
      </c>
      <c r="P1155" s="129" t="s">
        <v>529</v>
      </c>
      <c r="Q1155" s="128" t="s">
        <v>529</v>
      </c>
      <c r="R1155" s="132">
        <f t="shared" si="22"/>
        <v>508</v>
      </c>
    </row>
    <row r="1156" ht="14.25" customHeight="1">
      <c r="B1156" s="133" t="s">
        <v>5110</v>
      </c>
      <c r="R1156" s="132" t="str">
        <f t="shared" si="22"/>
        <v/>
      </c>
    </row>
    <row r="1157" ht="14.25" customHeight="1">
      <c r="A1157" s="127" t="s">
        <v>5112</v>
      </c>
      <c r="B1157" s="128" t="s">
        <v>613</v>
      </c>
      <c r="C1157" s="129" t="s">
        <v>1944</v>
      </c>
      <c r="D1157" s="128" t="s">
        <v>1</v>
      </c>
      <c r="G1157" s="129" t="s">
        <v>1821</v>
      </c>
      <c r="I1157" s="130" t="s">
        <v>1821</v>
      </c>
      <c r="J1157" s="129" t="s">
        <v>1971</v>
      </c>
      <c r="K1157" s="130" t="s">
        <v>1821</v>
      </c>
      <c r="L1157" s="131" t="s">
        <v>529</v>
      </c>
      <c r="M1157" s="128" t="s">
        <v>1822</v>
      </c>
      <c r="N1157" s="131" t="s">
        <v>1821</v>
      </c>
      <c r="O1157" s="128" t="s">
        <v>457</v>
      </c>
      <c r="P1157" s="129" t="s">
        <v>547</v>
      </c>
      <c r="Q1157" s="128" t="s">
        <v>529</v>
      </c>
      <c r="R1157" s="132">
        <f t="shared" si="22"/>
        <v>509</v>
      </c>
    </row>
    <row r="1158" ht="14.25" customHeight="1">
      <c r="B1158" s="137" t="s">
        <v>5114</v>
      </c>
      <c r="R1158" s="132" t="str">
        <f t="shared" si="22"/>
        <v/>
      </c>
    </row>
    <row r="1159" ht="14.25" customHeight="1">
      <c r="A1159" s="127" t="s">
        <v>5115</v>
      </c>
      <c r="B1159" s="128" t="s">
        <v>610</v>
      </c>
      <c r="C1159" s="129" t="s">
        <v>1807</v>
      </c>
      <c r="D1159" s="128" t="s">
        <v>1811</v>
      </c>
      <c r="G1159" s="129" t="s">
        <v>3594</v>
      </c>
      <c r="I1159" s="130">
        <v>0.3</v>
      </c>
      <c r="J1159" s="129" t="s">
        <v>5116</v>
      </c>
      <c r="K1159" s="130" t="s">
        <v>1821</v>
      </c>
      <c r="L1159" s="129" t="s">
        <v>529</v>
      </c>
      <c r="M1159" s="128" t="s">
        <v>1822</v>
      </c>
      <c r="N1159" s="131">
        <v>18.0</v>
      </c>
      <c r="O1159" s="128" t="s">
        <v>2201</v>
      </c>
      <c r="P1159" s="129" t="s">
        <v>529</v>
      </c>
      <c r="Q1159" s="128" t="s">
        <v>529</v>
      </c>
      <c r="R1159" s="132">
        <f t="shared" si="22"/>
        <v>510</v>
      </c>
    </row>
    <row r="1160" ht="14.25" customHeight="1">
      <c r="B1160" s="133" t="s">
        <v>5118</v>
      </c>
      <c r="R1160" s="132" t="str">
        <f t="shared" si="22"/>
        <v/>
      </c>
    </row>
    <row r="1161" ht="14.25" customHeight="1">
      <c r="A1161" s="127" t="s">
        <v>5119</v>
      </c>
      <c r="B1161" s="128" t="s">
        <v>613</v>
      </c>
      <c r="C1161" s="129" t="s">
        <v>1944</v>
      </c>
      <c r="D1161" s="128" t="s">
        <v>1</v>
      </c>
      <c r="G1161" s="129" t="s">
        <v>1821</v>
      </c>
      <c r="I1161" s="130" t="s">
        <v>1821</v>
      </c>
      <c r="J1161" s="129" t="s">
        <v>3474</v>
      </c>
      <c r="K1161" s="130" t="s">
        <v>1821</v>
      </c>
      <c r="L1161" s="131" t="s">
        <v>529</v>
      </c>
      <c r="M1161" s="128" t="s">
        <v>1822</v>
      </c>
      <c r="N1161" s="131" t="s">
        <v>1821</v>
      </c>
      <c r="O1161" s="128" t="s">
        <v>457</v>
      </c>
      <c r="P1161" s="129" t="s">
        <v>547</v>
      </c>
      <c r="Q1161" s="128" t="s">
        <v>529</v>
      </c>
      <c r="R1161" s="132">
        <f t="shared" si="22"/>
        <v>511</v>
      </c>
    </row>
    <row r="1162" ht="14.25" customHeight="1">
      <c r="B1162" s="137" t="s">
        <v>5123</v>
      </c>
      <c r="R1162" s="132" t="str">
        <f t="shared" si="22"/>
        <v/>
      </c>
    </row>
    <row r="1163" ht="14.25" customHeight="1">
      <c r="A1163" s="134" t="s">
        <v>5125</v>
      </c>
      <c r="B1163" s="135" t="s">
        <v>535</v>
      </c>
      <c r="C1163" s="131" t="s">
        <v>1807</v>
      </c>
      <c r="D1163" s="135" t="s">
        <v>5127</v>
      </c>
      <c r="G1163" s="131">
        <v>15.0</v>
      </c>
      <c r="I1163" s="130">
        <v>1.0</v>
      </c>
      <c r="J1163" s="131">
        <v>10.0</v>
      </c>
      <c r="K1163" s="130" t="s">
        <v>1821</v>
      </c>
      <c r="L1163" s="131" t="s">
        <v>529</v>
      </c>
      <c r="M1163" s="135" t="s">
        <v>2616</v>
      </c>
      <c r="N1163" s="131">
        <v>20.0</v>
      </c>
      <c r="O1163" s="135" t="s">
        <v>2201</v>
      </c>
      <c r="P1163" s="131" t="s">
        <v>529</v>
      </c>
      <c r="Q1163" s="128" t="s">
        <v>529</v>
      </c>
      <c r="R1163" s="132">
        <f t="shared" si="22"/>
        <v>512</v>
      </c>
    </row>
    <row r="1164" ht="14.25" customHeight="1">
      <c r="B1164" s="137" t="s">
        <v>5130</v>
      </c>
      <c r="R1164" s="132" t="str">
        <f t="shared" si="22"/>
        <v/>
      </c>
    </row>
    <row r="1165" ht="14.25" customHeight="1">
      <c r="A1165" s="127" t="s">
        <v>5131</v>
      </c>
      <c r="B1165" s="128" t="s">
        <v>626</v>
      </c>
      <c r="C1165" s="129" t="s">
        <v>1944</v>
      </c>
      <c r="D1165" s="128" t="s">
        <v>1</v>
      </c>
      <c r="G1165" s="129" t="s">
        <v>1821</v>
      </c>
      <c r="I1165" s="130" t="s">
        <v>1821</v>
      </c>
      <c r="J1165" s="129" t="s">
        <v>1949</v>
      </c>
      <c r="K1165" s="130" t="s">
        <v>1821</v>
      </c>
      <c r="L1165" s="131" t="s">
        <v>529</v>
      </c>
      <c r="M1165" s="128" t="s">
        <v>1822</v>
      </c>
      <c r="N1165" s="131" t="s">
        <v>1821</v>
      </c>
      <c r="O1165" s="128" t="s">
        <v>457</v>
      </c>
      <c r="P1165" s="129" t="s">
        <v>547</v>
      </c>
      <c r="Q1165" s="128" t="s">
        <v>529</v>
      </c>
      <c r="R1165" s="132">
        <f t="shared" si="22"/>
        <v>513</v>
      </c>
    </row>
    <row r="1166" ht="14.25" customHeight="1">
      <c r="B1166" s="137" t="s">
        <v>5134</v>
      </c>
      <c r="R1166" s="132" t="str">
        <f t="shared" si="22"/>
        <v/>
      </c>
    </row>
    <row r="1167" ht="14.25" customHeight="1">
      <c r="A1167" s="127" t="s">
        <v>5135</v>
      </c>
      <c r="B1167" s="128" t="s">
        <v>580</v>
      </c>
      <c r="C1167" s="129" t="s">
        <v>1807</v>
      </c>
      <c r="D1167" s="128" t="s">
        <v>1811</v>
      </c>
      <c r="G1167" s="129" t="s">
        <v>1820</v>
      </c>
      <c r="I1167" s="130" t="s">
        <v>1821</v>
      </c>
      <c r="J1167" s="129" t="s">
        <v>1813</v>
      </c>
      <c r="K1167" s="130" t="s">
        <v>1821</v>
      </c>
      <c r="L1167" s="129" t="s">
        <v>529</v>
      </c>
      <c r="M1167" s="128" t="s">
        <v>1822</v>
      </c>
      <c r="N1167" s="131">
        <v>12.0</v>
      </c>
      <c r="O1167" s="128" t="s">
        <v>1826</v>
      </c>
      <c r="P1167" s="129" t="s">
        <v>529</v>
      </c>
      <c r="Q1167" s="128" t="s">
        <v>529</v>
      </c>
      <c r="R1167" s="132">
        <f t="shared" si="22"/>
        <v>514</v>
      </c>
    </row>
    <row r="1168" ht="14.25" customHeight="1">
      <c r="B1168" s="133" t="s">
        <v>5137</v>
      </c>
      <c r="R1168" s="132" t="str">
        <f t="shared" si="22"/>
        <v/>
      </c>
    </row>
    <row r="1169" ht="14.25" customHeight="1">
      <c r="A1169" s="134" t="s">
        <v>5138</v>
      </c>
      <c r="B1169" s="135" t="s">
        <v>606</v>
      </c>
      <c r="C1169" s="131" t="s">
        <v>1944</v>
      </c>
      <c r="D1169" s="135" t="s">
        <v>1</v>
      </c>
      <c r="G1169" s="131" t="s">
        <v>1821</v>
      </c>
      <c r="I1169" s="130" t="s">
        <v>1821</v>
      </c>
      <c r="J1169" s="131" t="s">
        <v>2489</v>
      </c>
      <c r="K1169" s="130" t="s">
        <v>1821</v>
      </c>
      <c r="L1169" s="129" t="s">
        <v>529</v>
      </c>
      <c r="M1169" s="128" t="s">
        <v>1822</v>
      </c>
      <c r="N1169" s="131" t="s">
        <v>1821</v>
      </c>
      <c r="O1169" s="135" t="s">
        <v>457</v>
      </c>
      <c r="P1169" s="131" t="s">
        <v>547</v>
      </c>
      <c r="Q1169" s="128" t="s">
        <v>529</v>
      </c>
      <c r="R1169" s="132">
        <f t="shared" si="22"/>
        <v>515</v>
      </c>
    </row>
    <row r="1170" ht="14.25" customHeight="1">
      <c r="B1170" s="137" t="s">
        <v>5139</v>
      </c>
      <c r="R1170" s="132" t="str">
        <f t="shared" si="22"/>
        <v/>
      </c>
    </row>
    <row r="1171" ht="14.25" customHeight="1">
      <c r="B1171" s="182" t="s">
        <v>5141</v>
      </c>
      <c r="R1171" s="132"/>
    </row>
    <row r="1172" ht="14.25" customHeight="1">
      <c r="A1172" s="127" t="s">
        <v>5142</v>
      </c>
      <c r="B1172" s="128" t="s">
        <v>548</v>
      </c>
      <c r="C1172" s="129" t="s">
        <v>1807</v>
      </c>
      <c r="D1172" s="128" t="s">
        <v>1811</v>
      </c>
      <c r="G1172" s="129" t="s">
        <v>2132</v>
      </c>
      <c r="I1172" s="130">
        <v>1.0</v>
      </c>
      <c r="J1172" s="129" t="s">
        <v>1820</v>
      </c>
      <c r="K1172" s="130">
        <v>0.1</v>
      </c>
      <c r="L1172" s="129" t="s">
        <v>529</v>
      </c>
      <c r="M1172" s="128" t="s">
        <v>1822</v>
      </c>
      <c r="N1172" s="131">
        <v>14.0</v>
      </c>
      <c r="O1172" s="128" t="s">
        <v>1826</v>
      </c>
      <c r="P1172" s="129" t="s">
        <v>529</v>
      </c>
      <c r="Q1172" s="128" t="s">
        <v>529</v>
      </c>
      <c r="R1172" s="132">
        <f>IF(COUNTA($A$1:A1172)&gt;COUNTA($A$1:A1168),COUNTA($A$2:A1172),"")</f>
        <v>516</v>
      </c>
    </row>
    <row r="1173" ht="14.25" customHeight="1">
      <c r="B1173" s="133" t="s">
        <v>5144</v>
      </c>
      <c r="R1173" s="132" t="str">
        <f t="shared" ref="R1173:R1189" si="23">IF(COUNTA($A$1:A1173)&gt;COUNTA($A$1:A1172),COUNTA($A$2:A1173),"")</f>
        <v/>
      </c>
    </row>
    <row r="1174" ht="14.25" customHeight="1">
      <c r="A1174" s="127" t="s">
        <v>5147</v>
      </c>
      <c r="B1174" s="128" t="s">
        <v>548</v>
      </c>
      <c r="C1174" s="129" t="s">
        <v>1807</v>
      </c>
      <c r="D1174" s="128" t="s">
        <v>1811</v>
      </c>
      <c r="G1174" s="129" t="s">
        <v>1820</v>
      </c>
      <c r="I1174" s="130">
        <v>1.0</v>
      </c>
      <c r="J1174" s="129" t="s">
        <v>1813</v>
      </c>
      <c r="K1174" s="130">
        <v>0.1</v>
      </c>
      <c r="L1174" s="129" t="s">
        <v>529</v>
      </c>
      <c r="M1174" s="128" t="s">
        <v>1822</v>
      </c>
      <c r="N1174" s="131">
        <v>12.0</v>
      </c>
      <c r="O1174" s="128" t="s">
        <v>2201</v>
      </c>
      <c r="P1174" s="129" t="s">
        <v>529</v>
      </c>
      <c r="Q1174" s="128" t="s">
        <v>529</v>
      </c>
      <c r="R1174" s="132">
        <f t="shared" si="23"/>
        <v>517</v>
      </c>
    </row>
    <row r="1175" ht="14.25" customHeight="1">
      <c r="B1175" s="133" t="s">
        <v>5149</v>
      </c>
      <c r="R1175" s="132" t="str">
        <f t="shared" si="23"/>
        <v/>
      </c>
    </row>
    <row r="1176" ht="14.25" customHeight="1">
      <c r="A1176" s="127" t="s">
        <v>5151</v>
      </c>
      <c r="B1176" s="128" t="s">
        <v>613</v>
      </c>
      <c r="C1176" s="129" t="s">
        <v>1944</v>
      </c>
      <c r="D1176" s="128" t="s">
        <v>1811</v>
      </c>
      <c r="G1176" s="129" t="s">
        <v>1821</v>
      </c>
      <c r="I1176" s="130">
        <v>1.0</v>
      </c>
      <c r="J1176" s="129" t="s">
        <v>1820</v>
      </c>
      <c r="K1176" s="130" t="s">
        <v>1821</v>
      </c>
      <c r="L1176" s="129" t="s">
        <v>529</v>
      </c>
      <c r="M1176" s="128" t="s">
        <v>1822</v>
      </c>
      <c r="N1176" s="131" t="s">
        <v>1821</v>
      </c>
      <c r="O1176" s="128" t="s">
        <v>457</v>
      </c>
      <c r="P1176" s="129" t="s">
        <v>529</v>
      </c>
      <c r="Q1176" s="128" t="s">
        <v>547</v>
      </c>
      <c r="R1176" s="132">
        <f t="shared" si="23"/>
        <v>518</v>
      </c>
    </row>
    <row r="1177" ht="14.25" customHeight="1">
      <c r="B1177" s="137" t="s">
        <v>5154</v>
      </c>
      <c r="R1177" s="132" t="str">
        <f t="shared" si="23"/>
        <v/>
      </c>
    </row>
    <row r="1178" ht="14.25" customHeight="1">
      <c r="A1178" s="127" t="s">
        <v>5155</v>
      </c>
      <c r="B1178" s="128" t="s">
        <v>613</v>
      </c>
      <c r="C1178" s="129" t="s">
        <v>1944</v>
      </c>
      <c r="D1178" s="128" t="s">
        <v>1811</v>
      </c>
      <c r="G1178" s="129" t="s">
        <v>1821</v>
      </c>
      <c r="I1178" s="130">
        <v>0.55</v>
      </c>
      <c r="J1178" s="129" t="s">
        <v>1820</v>
      </c>
      <c r="K1178" s="130" t="s">
        <v>1821</v>
      </c>
      <c r="L1178" s="129" t="s">
        <v>529</v>
      </c>
      <c r="M1178" s="128" t="s">
        <v>1822</v>
      </c>
      <c r="N1178" s="131" t="s">
        <v>1821</v>
      </c>
      <c r="O1178" s="128" t="s">
        <v>457</v>
      </c>
      <c r="P1178" s="129" t="s">
        <v>529</v>
      </c>
      <c r="Q1178" s="128" t="s">
        <v>547</v>
      </c>
      <c r="R1178" s="132">
        <f t="shared" si="23"/>
        <v>519</v>
      </c>
    </row>
    <row r="1179" ht="14.25" customHeight="1">
      <c r="B1179" s="137" t="s">
        <v>5157</v>
      </c>
      <c r="R1179" s="132" t="str">
        <f t="shared" si="23"/>
        <v/>
      </c>
    </row>
    <row r="1180" ht="14.25" customHeight="1">
      <c r="A1180" s="127" t="s">
        <v>5158</v>
      </c>
      <c r="B1180" s="128" t="s">
        <v>613</v>
      </c>
      <c r="C1180" s="129" t="s">
        <v>1944</v>
      </c>
      <c r="D1180" s="128" t="s">
        <v>1811</v>
      </c>
      <c r="G1180" s="129" t="s">
        <v>1821</v>
      </c>
      <c r="I1180" s="130" t="s">
        <v>1821</v>
      </c>
      <c r="J1180" s="129" t="s">
        <v>1820</v>
      </c>
      <c r="K1180" s="130" t="s">
        <v>1821</v>
      </c>
      <c r="L1180" s="129" t="s">
        <v>529</v>
      </c>
      <c r="M1180" s="128" t="s">
        <v>1822</v>
      </c>
      <c r="N1180" s="131" t="s">
        <v>1821</v>
      </c>
      <c r="O1180" s="128" t="s">
        <v>457</v>
      </c>
      <c r="P1180" s="129" t="s">
        <v>529</v>
      </c>
      <c r="Q1180" s="128" t="s">
        <v>529</v>
      </c>
      <c r="R1180" s="132">
        <f t="shared" si="23"/>
        <v>520</v>
      </c>
    </row>
    <row r="1181" ht="14.25" customHeight="1">
      <c r="B1181" s="137" t="s">
        <v>5159</v>
      </c>
      <c r="R1181" s="132" t="str">
        <f t="shared" si="23"/>
        <v/>
      </c>
    </row>
    <row r="1182" ht="14.25" customHeight="1">
      <c r="A1182" s="127" t="s">
        <v>5161</v>
      </c>
      <c r="B1182" s="128" t="s">
        <v>620</v>
      </c>
      <c r="C1182" s="129" t="s">
        <v>1944</v>
      </c>
      <c r="D1182" s="128" t="s">
        <v>1811</v>
      </c>
      <c r="G1182" s="129" t="s">
        <v>1821</v>
      </c>
      <c r="I1182" s="130" t="s">
        <v>1821</v>
      </c>
      <c r="J1182" s="129" t="s">
        <v>5162</v>
      </c>
      <c r="K1182" s="130" t="s">
        <v>1821</v>
      </c>
      <c r="L1182" s="129" t="s">
        <v>529</v>
      </c>
      <c r="M1182" s="128" t="s">
        <v>1822</v>
      </c>
      <c r="N1182" s="131" t="s">
        <v>1821</v>
      </c>
      <c r="O1182" s="128" t="s">
        <v>457</v>
      </c>
      <c r="P1182" s="129" t="s">
        <v>529</v>
      </c>
      <c r="Q1182" s="128" t="s">
        <v>529</v>
      </c>
      <c r="R1182" s="132">
        <f t="shared" si="23"/>
        <v>521</v>
      </c>
    </row>
    <row r="1183" ht="14.25" customHeight="1">
      <c r="B1183" s="137" t="s">
        <v>5163</v>
      </c>
      <c r="R1183" s="132" t="str">
        <f t="shared" si="23"/>
        <v/>
      </c>
    </row>
    <row r="1184" ht="14.25" customHeight="1">
      <c r="A1184" s="127" t="s">
        <v>5164</v>
      </c>
      <c r="B1184" s="128" t="s">
        <v>613</v>
      </c>
      <c r="C1184" s="129" t="s">
        <v>1892</v>
      </c>
      <c r="D1184" s="128" t="s">
        <v>1811</v>
      </c>
      <c r="G1184" s="129">
        <v>13.0</v>
      </c>
      <c r="I1184" s="130">
        <v>1.0</v>
      </c>
      <c r="J1184" s="129" t="s">
        <v>2132</v>
      </c>
      <c r="K1184" s="130" t="s">
        <v>1821</v>
      </c>
      <c r="L1184" s="129" t="s">
        <v>547</v>
      </c>
      <c r="M1184" s="128" t="s">
        <v>3756</v>
      </c>
      <c r="N1184" s="131">
        <v>20.0</v>
      </c>
      <c r="O1184" s="128" t="s">
        <v>457</v>
      </c>
      <c r="P1184" s="129" t="s">
        <v>529</v>
      </c>
      <c r="Q1184" s="128" t="s">
        <v>529</v>
      </c>
      <c r="R1184" s="132">
        <f t="shared" si="23"/>
        <v>522</v>
      </c>
    </row>
    <row r="1185" ht="14.25" customHeight="1">
      <c r="B1185" s="133" t="s">
        <v>5167</v>
      </c>
      <c r="R1185" s="132" t="str">
        <f t="shared" si="23"/>
        <v/>
      </c>
    </row>
    <row r="1186" ht="14.25" customHeight="1">
      <c r="A1186" s="127" t="s">
        <v>5168</v>
      </c>
      <c r="B1186" s="128" t="s">
        <v>591</v>
      </c>
      <c r="C1186" s="129" t="s">
        <v>1892</v>
      </c>
      <c r="D1186" s="128" t="s">
        <v>1988</v>
      </c>
      <c r="G1186" s="129" t="s">
        <v>3288</v>
      </c>
      <c r="I1186" s="130">
        <v>0.9</v>
      </c>
      <c r="J1186" s="129" t="s">
        <v>2041</v>
      </c>
      <c r="K1186" s="130">
        <v>0.3</v>
      </c>
      <c r="L1186" s="129" t="s">
        <v>529</v>
      </c>
      <c r="M1186" s="128" t="s">
        <v>3756</v>
      </c>
      <c r="N1186" s="131">
        <v>20.0</v>
      </c>
      <c r="O1186" s="128" t="s">
        <v>1996</v>
      </c>
      <c r="P1186" s="129" t="s">
        <v>529</v>
      </c>
      <c r="Q1186" s="128" t="s">
        <v>529</v>
      </c>
      <c r="R1186" s="132">
        <f t="shared" si="23"/>
        <v>523</v>
      </c>
    </row>
    <row r="1187" ht="14.25" customHeight="1">
      <c r="B1187" s="133" t="s">
        <v>5171</v>
      </c>
      <c r="R1187" s="132" t="str">
        <f t="shared" si="23"/>
        <v/>
      </c>
    </row>
    <row r="1188" ht="14.25" customHeight="1">
      <c r="A1188" s="127" t="s">
        <v>5172</v>
      </c>
      <c r="B1188" s="135" t="s">
        <v>591</v>
      </c>
      <c r="C1188" s="129" t="s">
        <v>1892</v>
      </c>
      <c r="D1188" s="128" t="s">
        <v>1988</v>
      </c>
      <c r="G1188" s="129" t="s">
        <v>2489</v>
      </c>
      <c r="I1188" s="130">
        <v>1.0</v>
      </c>
      <c r="J1188" s="129" t="s">
        <v>2489</v>
      </c>
      <c r="K1188" s="130" t="s">
        <v>1821</v>
      </c>
      <c r="L1188" s="129" t="s">
        <v>547</v>
      </c>
      <c r="M1188" s="128" t="s">
        <v>2880</v>
      </c>
      <c r="N1188" s="131">
        <v>12.0</v>
      </c>
      <c r="O1188" s="128" t="s">
        <v>1996</v>
      </c>
      <c r="P1188" s="129" t="s">
        <v>529</v>
      </c>
      <c r="Q1188" s="128" t="s">
        <v>529</v>
      </c>
      <c r="R1188" s="132">
        <f t="shared" si="23"/>
        <v>524</v>
      </c>
    </row>
    <row r="1189" ht="14.25" customHeight="1">
      <c r="B1189" s="137" t="s">
        <v>5173</v>
      </c>
      <c r="R1189" s="132" t="str">
        <f t="shared" si="23"/>
        <v/>
      </c>
    </row>
    <row r="1190" ht="14.25" customHeight="1">
      <c r="B1190" s="182" t="s">
        <v>5174</v>
      </c>
      <c r="R1190" s="132" t="str">
        <f t="shared" ref="R1190:R1191" si="24">IF(COUNTA($A$1:A1190)&gt;COUNTA($A$1:A1188),COUNTA($A$2:A1190),"")</f>
        <v/>
      </c>
    </row>
    <row r="1191" ht="14.25" customHeight="1">
      <c r="B1191" s="182" t="s">
        <v>5175</v>
      </c>
      <c r="R1191" s="132" t="str">
        <f t="shared" si="24"/>
        <v/>
      </c>
    </row>
    <row r="1192" ht="14.25" customHeight="1">
      <c r="A1192" s="127" t="s">
        <v>5176</v>
      </c>
      <c r="B1192" s="128" t="s">
        <v>585</v>
      </c>
      <c r="C1192" s="129" t="s">
        <v>1892</v>
      </c>
      <c r="D1192" s="128" t="s">
        <v>1811</v>
      </c>
      <c r="G1192" s="129" t="s">
        <v>2238</v>
      </c>
      <c r="I1192" s="130">
        <v>0.9</v>
      </c>
      <c r="J1192" s="129" t="s">
        <v>1820</v>
      </c>
      <c r="K1192" s="130" t="s">
        <v>1821</v>
      </c>
      <c r="L1192" s="129" t="s">
        <v>547</v>
      </c>
      <c r="M1192" s="128" t="s">
        <v>1822</v>
      </c>
      <c r="N1192" s="131">
        <v>16.0</v>
      </c>
      <c r="O1192" s="128" t="s">
        <v>457</v>
      </c>
      <c r="P1192" s="129" t="s">
        <v>529</v>
      </c>
      <c r="Q1192" s="128" t="s">
        <v>529</v>
      </c>
      <c r="R1192" s="132">
        <f>IF(COUNTA($A$1:A1192)&gt;COUNTA($A$1:A1189),COUNTA($A$2:A1192),"")</f>
        <v>525</v>
      </c>
    </row>
    <row r="1193" ht="14.25" customHeight="1">
      <c r="B1193" s="133" t="s">
        <v>5177</v>
      </c>
      <c r="R1193" s="132" t="str">
        <f t="shared" ref="R1193:R1195" si="25">IF(COUNTA($A$1:A1193)&gt;COUNTA($A$1:A1192),COUNTA($A$2:A1193),"")</f>
        <v/>
      </c>
    </row>
    <row r="1194" ht="14.25" customHeight="1">
      <c r="A1194" s="127" t="s">
        <v>5179</v>
      </c>
      <c r="B1194" s="128" t="s">
        <v>613</v>
      </c>
      <c r="C1194" s="129" t="s">
        <v>1944</v>
      </c>
      <c r="D1194" s="128" t="s">
        <v>1</v>
      </c>
      <c r="G1194" s="129" t="s">
        <v>1821</v>
      </c>
      <c r="I1194" s="130" t="s">
        <v>1821</v>
      </c>
      <c r="J1194" s="129" t="s">
        <v>2489</v>
      </c>
      <c r="K1194" s="130" t="s">
        <v>1821</v>
      </c>
      <c r="L1194" s="131" t="s">
        <v>529</v>
      </c>
      <c r="M1194" s="128" t="s">
        <v>1822</v>
      </c>
      <c r="N1194" s="131" t="s">
        <v>1821</v>
      </c>
      <c r="O1194" s="128" t="s">
        <v>457</v>
      </c>
      <c r="P1194" s="129" t="s">
        <v>547</v>
      </c>
      <c r="Q1194" s="128" t="s">
        <v>529</v>
      </c>
      <c r="R1194" s="132">
        <f t="shared" si="25"/>
        <v>526</v>
      </c>
    </row>
    <row r="1195" ht="14.25" customHeight="1">
      <c r="B1195" s="137" t="s">
        <v>5181</v>
      </c>
      <c r="R1195" s="132" t="str">
        <f t="shared" si="25"/>
        <v/>
      </c>
    </row>
    <row r="1196" ht="14.25" customHeight="1">
      <c r="B1196" s="149" t="s">
        <v>4898</v>
      </c>
      <c r="R1196" s="132" t="str">
        <f t="shared" ref="R1196:R1197" si="26">IF(COUNTA($A$1:A1196)&gt;COUNTA($A$1:A1194),COUNTA($A$2:A1196),"")</f>
        <v/>
      </c>
    </row>
    <row r="1197" ht="14.25" customHeight="1">
      <c r="A1197" s="127" t="s">
        <v>5182</v>
      </c>
      <c r="B1197" s="128" t="s">
        <v>613</v>
      </c>
      <c r="C1197" s="129" t="s">
        <v>1892</v>
      </c>
      <c r="D1197" s="128" t="s">
        <v>1811</v>
      </c>
      <c r="G1197" s="129" t="s">
        <v>2132</v>
      </c>
      <c r="I1197" s="130">
        <v>0.75</v>
      </c>
      <c r="J1197" s="129" t="s">
        <v>1971</v>
      </c>
      <c r="K1197" s="130" t="s">
        <v>1821</v>
      </c>
      <c r="L1197" s="129" t="s">
        <v>547</v>
      </c>
      <c r="M1197" s="128" t="s">
        <v>1822</v>
      </c>
      <c r="N1197" s="131">
        <v>16.0</v>
      </c>
      <c r="O1197" s="128" t="s">
        <v>457</v>
      </c>
      <c r="P1197" s="129" t="s">
        <v>529</v>
      </c>
      <c r="Q1197" s="128" t="s">
        <v>529</v>
      </c>
      <c r="R1197" s="132">
        <f t="shared" si="26"/>
        <v>527</v>
      </c>
    </row>
    <row r="1198" ht="14.25" customHeight="1">
      <c r="B1198" s="133" t="s">
        <v>5183</v>
      </c>
      <c r="R1198" s="132" t="str">
        <f t="shared" ref="R1198:R1204" si="27">IF(COUNTA($A$1:A1198)&gt;COUNTA($A$1:A1197),COUNTA($A$2:A1198),"")</f>
        <v/>
      </c>
    </row>
    <row r="1199" ht="14.25" customHeight="1">
      <c r="A1199" s="127" t="s">
        <v>5184</v>
      </c>
      <c r="B1199" s="128" t="s">
        <v>613</v>
      </c>
      <c r="C1199" s="129" t="s">
        <v>1892</v>
      </c>
      <c r="D1199" s="128" t="s">
        <v>1811</v>
      </c>
      <c r="G1199" s="129" t="s">
        <v>1949</v>
      </c>
      <c r="I1199" s="130">
        <v>1.0</v>
      </c>
      <c r="J1199" s="129" t="s">
        <v>1971</v>
      </c>
      <c r="K1199" s="130" t="s">
        <v>1821</v>
      </c>
      <c r="L1199" s="129" t="s">
        <v>547</v>
      </c>
      <c r="M1199" s="128" t="s">
        <v>1822</v>
      </c>
      <c r="N1199" s="131">
        <v>14.0</v>
      </c>
      <c r="O1199" s="128" t="s">
        <v>2517</v>
      </c>
      <c r="P1199" s="129" t="s">
        <v>529</v>
      </c>
      <c r="Q1199" s="128" t="s">
        <v>529</v>
      </c>
      <c r="R1199" s="132">
        <f t="shared" si="27"/>
        <v>528</v>
      </c>
    </row>
    <row r="1200" ht="14.25" customHeight="1">
      <c r="B1200" s="133" t="s">
        <v>5185</v>
      </c>
      <c r="R1200" s="132" t="str">
        <f t="shared" si="27"/>
        <v/>
      </c>
    </row>
    <row r="1201" ht="14.25" customHeight="1">
      <c r="A1201" s="127" t="s">
        <v>5186</v>
      </c>
      <c r="B1201" s="128" t="s">
        <v>601</v>
      </c>
      <c r="C1201" s="129" t="s">
        <v>1944</v>
      </c>
      <c r="D1201" s="128" t="s">
        <v>1811</v>
      </c>
      <c r="G1201" s="129" t="s">
        <v>1821</v>
      </c>
      <c r="I1201" s="130">
        <v>0.75</v>
      </c>
      <c r="J1201" s="129" t="s">
        <v>1949</v>
      </c>
      <c r="K1201" s="130" t="s">
        <v>1821</v>
      </c>
      <c r="L1201" s="129" t="s">
        <v>529</v>
      </c>
      <c r="M1201" s="128" t="s">
        <v>1822</v>
      </c>
      <c r="N1201" s="131" t="s">
        <v>1821</v>
      </c>
      <c r="O1201" s="128" t="s">
        <v>457</v>
      </c>
      <c r="P1201" s="129" t="s">
        <v>529</v>
      </c>
      <c r="Q1201" s="128" t="s">
        <v>547</v>
      </c>
      <c r="R1201" s="132">
        <f t="shared" si="27"/>
        <v>529</v>
      </c>
    </row>
    <row r="1202" ht="14.25" customHeight="1">
      <c r="B1202" s="137" t="s">
        <v>5188</v>
      </c>
      <c r="R1202" s="132" t="str">
        <f t="shared" si="27"/>
        <v/>
      </c>
    </row>
    <row r="1203" ht="14.25" customHeight="1">
      <c r="A1203" s="127" t="s">
        <v>5189</v>
      </c>
      <c r="B1203" s="128" t="s">
        <v>613</v>
      </c>
      <c r="C1203" s="129" t="s">
        <v>1944</v>
      </c>
      <c r="D1203" s="128" t="s">
        <v>1</v>
      </c>
      <c r="G1203" s="129" t="s">
        <v>1821</v>
      </c>
      <c r="I1203" s="130" t="s">
        <v>1821</v>
      </c>
      <c r="J1203" s="129" t="s">
        <v>2489</v>
      </c>
      <c r="K1203" s="130" t="s">
        <v>1821</v>
      </c>
      <c r="L1203" s="129" t="s">
        <v>529</v>
      </c>
      <c r="M1203" s="128" t="s">
        <v>1822</v>
      </c>
      <c r="N1203" s="131" t="s">
        <v>1821</v>
      </c>
      <c r="O1203" s="128" t="s">
        <v>2347</v>
      </c>
      <c r="P1203" s="129" t="s">
        <v>529</v>
      </c>
      <c r="Q1203" s="128" t="s">
        <v>529</v>
      </c>
      <c r="R1203" s="132">
        <f t="shared" si="27"/>
        <v>530</v>
      </c>
    </row>
    <row r="1204" ht="14.25" customHeight="1">
      <c r="B1204" s="137" t="s">
        <v>5192</v>
      </c>
      <c r="R1204" s="132" t="str">
        <f t="shared" si="27"/>
        <v/>
      </c>
    </row>
    <row r="1205" ht="14.25" customHeight="1">
      <c r="B1205" s="149" t="s">
        <v>5194</v>
      </c>
      <c r="R1205" s="132" t="str">
        <f t="shared" ref="R1205:R1206" si="28">IF(COUNTA($A$1:A1205)&gt;COUNTA($A$1:A1203),COUNTA($A$2:A1205),"")</f>
        <v/>
      </c>
    </row>
    <row r="1206" ht="14.25" customHeight="1">
      <c r="A1206" s="127" t="s">
        <v>5195</v>
      </c>
      <c r="B1206" s="128" t="s">
        <v>616</v>
      </c>
      <c r="C1206" s="129" t="s">
        <v>1807</v>
      </c>
      <c r="D1206" s="128" t="s">
        <v>1811</v>
      </c>
      <c r="G1206" s="129" t="s">
        <v>1949</v>
      </c>
      <c r="I1206" s="130">
        <v>1.0</v>
      </c>
      <c r="J1206" s="129" t="s">
        <v>1971</v>
      </c>
      <c r="K1206" s="130">
        <v>0.3</v>
      </c>
      <c r="L1206" s="129" t="s">
        <v>529</v>
      </c>
      <c r="M1206" s="128" t="s">
        <v>1822</v>
      </c>
      <c r="N1206" s="131">
        <v>12.0</v>
      </c>
      <c r="O1206" s="128" t="s">
        <v>1826</v>
      </c>
      <c r="P1206" s="129" t="s">
        <v>529</v>
      </c>
      <c r="Q1206" s="128" t="s">
        <v>529</v>
      </c>
      <c r="R1206" s="132">
        <f t="shared" si="28"/>
        <v>531</v>
      </c>
    </row>
    <row r="1207" ht="14.25" customHeight="1">
      <c r="B1207" s="133" t="s">
        <v>5196</v>
      </c>
      <c r="R1207" s="132" t="str">
        <f t="shared" ref="R1207:R1218" si="29">IF(COUNTA($A$1:A1207)&gt;COUNTA($A$1:A1206),COUNTA($A$2:A1207),"")</f>
        <v/>
      </c>
    </row>
    <row r="1208" ht="14.25" customHeight="1">
      <c r="A1208" s="127" t="s">
        <v>5197</v>
      </c>
      <c r="B1208" s="128" t="s">
        <v>616</v>
      </c>
      <c r="C1208" s="129" t="s">
        <v>1807</v>
      </c>
      <c r="D1208" s="128" t="s">
        <v>1811</v>
      </c>
      <c r="G1208" s="129" t="s">
        <v>2238</v>
      </c>
      <c r="I1208" s="130">
        <v>1.0</v>
      </c>
      <c r="J1208" s="129" t="s">
        <v>1949</v>
      </c>
      <c r="K1208" s="130">
        <v>0.3</v>
      </c>
      <c r="L1208" s="129" t="s">
        <v>529</v>
      </c>
      <c r="M1208" s="128" t="s">
        <v>1822</v>
      </c>
      <c r="N1208" s="131">
        <v>18.0</v>
      </c>
      <c r="O1208" s="128" t="s">
        <v>1826</v>
      </c>
      <c r="P1208" s="129" t="s">
        <v>529</v>
      </c>
      <c r="Q1208" s="128" t="s">
        <v>529</v>
      </c>
      <c r="R1208" s="132">
        <f t="shared" si="29"/>
        <v>532</v>
      </c>
    </row>
    <row r="1209" ht="14.25" customHeight="1">
      <c r="B1209" s="133" t="s">
        <v>5199</v>
      </c>
      <c r="R1209" s="132" t="str">
        <f t="shared" si="29"/>
        <v/>
      </c>
    </row>
    <row r="1210" ht="14.25" customHeight="1">
      <c r="A1210" s="127" t="s">
        <v>5200</v>
      </c>
      <c r="B1210" s="128" t="s">
        <v>616</v>
      </c>
      <c r="C1210" s="129" t="s">
        <v>1807</v>
      </c>
      <c r="D1210" s="128" t="s">
        <v>2868</v>
      </c>
      <c r="G1210" s="129" t="s">
        <v>2041</v>
      </c>
      <c r="I1210" s="130">
        <v>1.0</v>
      </c>
      <c r="J1210" s="129" t="s">
        <v>1949</v>
      </c>
      <c r="K1210" s="130">
        <v>0.1</v>
      </c>
      <c r="L1210" s="129" t="s">
        <v>529</v>
      </c>
      <c r="M1210" s="128" t="s">
        <v>1822</v>
      </c>
      <c r="N1210" s="131">
        <v>18.0</v>
      </c>
      <c r="O1210" s="128" t="s">
        <v>1996</v>
      </c>
      <c r="P1210" s="129" t="s">
        <v>529</v>
      </c>
      <c r="Q1210" s="128" t="s">
        <v>529</v>
      </c>
      <c r="R1210" s="132">
        <f t="shared" si="29"/>
        <v>533</v>
      </c>
    </row>
    <row r="1211" ht="14.25" customHeight="1">
      <c r="B1211" s="133" t="s">
        <v>5201</v>
      </c>
      <c r="R1211" s="132" t="str">
        <f t="shared" si="29"/>
        <v/>
      </c>
    </row>
    <row r="1212" ht="14.25" customHeight="1">
      <c r="A1212" s="127" t="s">
        <v>5202</v>
      </c>
      <c r="B1212" s="128" t="s">
        <v>623</v>
      </c>
      <c r="C1212" s="129" t="s">
        <v>1892</v>
      </c>
      <c r="D1212" s="128" t="s">
        <v>1811</v>
      </c>
      <c r="G1212" s="129" t="s">
        <v>1971</v>
      </c>
      <c r="I1212" s="130">
        <v>1.0</v>
      </c>
      <c r="J1212" s="129" t="s">
        <v>1813</v>
      </c>
      <c r="K1212" s="130" t="s">
        <v>1821</v>
      </c>
      <c r="L1212" s="129" t="s">
        <v>529</v>
      </c>
      <c r="M1212" s="128" t="s">
        <v>1822</v>
      </c>
      <c r="N1212" s="131">
        <v>10.0</v>
      </c>
      <c r="O1212" s="128" t="s">
        <v>2201</v>
      </c>
      <c r="P1212" s="129" t="s">
        <v>529</v>
      </c>
      <c r="Q1212" s="128" t="s">
        <v>529</v>
      </c>
      <c r="R1212" s="132">
        <f t="shared" si="29"/>
        <v>534</v>
      </c>
    </row>
    <row r="1213" ht="14.25" customHeight="1">
      <c r="B1213" s="133" t="s">
        <v>5203</v>
      </c>
      <c r="R1213" s="132" t="str">
        <f t="shared" si="29"/>
        <v/>
      </c>
    </row>
    <row r="1214" ht="14.25" customHeight="1">
      <c r="A1214" s="134" t="s">
        <v>5204</v>
      </c>
      <c r="B1214" s="135" t="s">
        <v>626</v>
      </c>
      <c r="C1214" s="129" t="s">
        <v>1892</v>
      </c>
      <c r="D1214" s="128" t="s">
        <v>1811</v>
      </c>
      <c r="G1214" s="129">
        <v>7.0</v>
      </c>
      <c r="I1214" s="135" t="s">
        <v>1821</v>
      </c>
      <c r="J1214" s="131">
        <v>5.0</v>
      </c>
      <c r="K1214" s="130" t="s">
        <v>1821</v>
      </c>
      <c r="L1214" s="129" t="s">
        <v>547</v>
      </c>
      <c r="M1214" s="128" t="s">
        <v>1822</v>
      </c>
      <c r="N1214" s="131">
        <v>14.0</v>
      </c>
      <c r="O1214" s="128" t="s">
        <v>457</v>
      </c>
      <c r="P1214" s="129" t="s">
        <v>529</v>
      </c>
      <c r="Q1214" s="128" t="s">
        <v>529</v>
      </c>
      <c r="R1214" s="132">
        <f t="shared" si="29"/>
        <v>535</v>
      </c>
    </row>
    <row r="1215" ht="14.25" customHeight="1">
      <c r="B1215" s="137" t="s">
        <v>5205</v>
      </c>
      <c r="R1215" s="132" t="str">
        <f t="shared" si="29"/>
        <v/>
      </c>
    </row>
    <row r="1216" ht="14.25" customHeight="1">
      <c r="A1216" s="127" t="s">
        <v>5206</v>
      </c>
      <c r="B1216" s="128" t="s">
        <v>613</v>
      </c>
      <c r="C1216" s="129" t="s">
        <v>1892</v>
      </c>
      <c r="D1216" s="128" t="s">
        <v>1811</v>
      </c>
      <c r="G1216" s="129">
        <v>7.0</v>
      </c>
      <c r="I1216" s="130">
        <v>1.0</v>
      </c>
      <c r="J1216" s="129">
        <v>9.0</v>
      </c>
      <c r="K1216" s="130" t="s">
        <v>1821</v>
      </c>
      <c r="L1216" s="129" t="s">
        <v>547</v>
      </c>
      <c r="M1216" s="128" t="s">
        <v>1822</v>
      </c>
      <c r="N1216" s="131">
        <v>14.0</v>
      </c>
      <c r="O1216" s="128" t="s">
        <v>457</v>
      </c>
      <c r="P1216" s="129" t="s">
        <v>529</v>
      </c>
      <c r="Q1216" s="128" t="s">
        <v>529</v>
      </c>
      <c r="R1216" s="132">
        <f t="shared" si="29"/>
        <v>536</v>
      </c>
    </row>
    <row r="1217" ht="14.25" customHeight="1">
      <c r="B1217" s="133" t="s">
        <v>5207</v>
      </c>
      <c r="R1217" s="132" t="str">
        <f t="shared" si="29"/>
        <v/>
      </c>
    </row>
    <row r="1218" ht="14.25" customHeight="1">
      <c r="A1218" s="127" t="s">
        <v>5208</v>
      </c>
      <c r="B1218" s="128" t="s">
        <v>616</v>
      </c>
      <c r="C1218" s="129" t="s">
        <v>1807</v>
      </c>
      <c r="D1218" s="128" t="s">
        <v>1811</v>
      </c>
      <c r="G1218" s="129" t="s">
        <v>1813</v>
      </c>
      <c r="I1218" s="130" t="s">
        <v>5210</v>
      </c>
      <c r="J1218" s="129" t="s">
        <v>1931</v>
      </c>
      <c r="K1218" s="130" t="s">
        <v>5211</v>
      </c>
      <c r="L1218" s="129" t="s">
        <v>529</v>
      </c>
      <c r="M1218" s="128" t="s">
        <v>1822</v>
      </c>
      <c r="N1218" s="131">
        <v>10.0</v>
      </c>
      <c r="O1218" s="128" t="s">
        <v>1826</v>
      </c>
      <c r="P1218" s="129" t="s">
        <v>529</v>
      </c>
      <c r="Q1218" s="128" t="s">
        <v>529</v>
      </c>
      <c r="R1218" s="132">
        <f t="shared" si="29"/>
        <v>537</v>
      </c>
    </row>
    <row r="1219" ht="14.25" customHeight="1">
      <c r="B1219" s="133" t="s">
        <v>2081</v>
      </c>
      <c r="R1219" s="151"/>
    </row>
    <row r="1220" ht="14.25" customHeight="1">
      <c r="B1220" s="133" t="s">
        <v>5215</v>
      </c>
      <c r="R1220" s="151"/>
    </row>
    <row r="1221" ht="14.25" customHeight="1">
      <c r="B1221" s="133" t="s">
        <v>5216</v>
      </c>
      <c r="R1221" s="132" t="str">
        <f>IF(COUNTA($A$1:A1221)&gt;COUNTA($A$1:A1218),COUNTA($A$2:A1221),"")</f>
        <v/>
      </c>
    </row>
    <row r="1222" ht="14.25" customHeight="1">
      <c r="A1222" s="127" t="s">
        <v>5219</v>
      </c>
      <c r="B1222" s="128" t="s">
        <v>613</v>
      </c>
      <c r="C1222" s="129" t="s">
        <v>1944</v>
      </c>
      <c r="D1222" s="128" t="s">
        <v>1811</v>
      </c>
      <c r="G1222" s="129" t="s">
        <v>1821</v>
      </c>
      <c r="I1222" s="130" t="s">
        <v>5222</v>
      </c>
      <c r="J1222" s="129" t="s">
        <v>2489</v>
      </c>
      <c r="K1222" s="130" t="s">
        <v>1821</v>
      </c>
      <c r="L1222" s="129" t="s">
        <v>529</v>
      </c>
      <c r="M1222" s="128" t="s">
        <v>1822</v>
      </c>
      <c r="N1222" s="131" t="s">
        <v>1821</v>
      </c>
      <c r="O1222" s="128" t="s">
        <v>457</v>
      </c>
      <c r="P1222" s="129" t="s">
        <v>529</v>
      </c>
      <c r="Q1222" s="128" t="s">
        <v>547</v>
      </c>
      <c r="R1222" s="132">
        <f>IF(COUNTA($A$1:A1222)&gt;COUNTA($A$1:A1221),COUNTA($A$2:A1222),"")</f>
        <v>538</v>
      </c>
    </row>
    <row r="1223" ht="14.25" customHeight="1">
      <c r="B1223" s="133" t="s">
        <v>2081</v>
      </c>
      <c r="R1223" s="151"/>
    </row>
    <row r="1224" ht="14.25" customHeight="1">
      <c r="B1224" s="133" t="s">
        <v>5225</v>
      </c>
      <c r="R1224" s="151"/>
    </row>
    <row r="1225" ht="14.25" customHeight="1">
      <c r="B1225" s="137" t="s">
        <v>5226</v>
      </c>
      <c r="R1225" s="132" t="str">
        <f>IF(COUNTA($A$1:A1225)&gt;COUNTA($A$1:A1222),COUNTA($A$2:A1225),"")</f>
        <v/>
      </c>
    </row>
    <row r="1226" ht="14.25" customHeight="1">
      <c r="B1226" s="137" t="s">
        <v>5229</v>
      </c>
      <c r="R1226" s="132"/>
    </row>
    <row r="1227" ht="14.25" customHeight="1">
      <c r="B1227" s="149" t="s">
        <v>5231</v>
      </c>
      <c r="R1227" s="151"/>
    </row>
    <row r="1228" ht="14.25" customHeight="1">
      <c r="A1228" s="127" t="s">
        <v>5232</v>
      </c>
      <c r="B1228" s="128" t="s">
        <v>566</v>
      </c>
      <c r="C1228" s="129" t="s">
        <v>1807</v>
      </c>
      <c r="D1228" s="128" t="s">
        <v>1929</v>
      </c>
      <c r="G1228" s="129" t="s">
        <v>1820</v>
      </c>
      <c r="I1228" s="130">
        <v>0.95</v>
      </c>
      <c r="J1228" s="129" t="s">
        <v>1971</v>
      </c>
      <c r="K1228" s="130" t="s">
        <v>1821</v>
      </c>
      <c r="L1228" s="129" t="s">
        <v>529</v>
      </c>
      <c r="M1228" s="128" t="s">
        <v>1822</v>
      </c>
      <c r="N1228" s="131">
        <v>10.0</v>
      </c>
      <c r="O1228" s="128" t="s">
        <v>1826</v>
      </c>
      <c r="P1228" s="129" t="s">
        <v>529</v>
      </c>
      <c r="Q1228" s="128" t="s">
        <v>529</v>
      </c>
      <c r="R1228" s="132">
        <f>IF(COUNTA($A$1:A1228)&gt;COUNTA($A$1:A1225),COUNTA($A$2:A1228),"")</f>
        <v>539</v>
      </c>
    </row>
    <row r="1229" ht="14.25" customHeight="1">
      <c r="B1229" s="133" t="s">
        <v>5237</v>
      </c>
      <c r="R1229" s="132" t="str">
        <f t="shared" ref="R1229:R1231" si="30">IF(COUNTA($A$1:A1229)&gt;COUNTA($A$1:A1228),COUNTA($A$2:A1229),"")</f>
        <v/>
      </c>
    </row>
    <row r="1230" ht="14.25" customHeight="1">
      <c r="A1230" s="127" t="s">
        <v>5239</v>
      </c>
      <c r="B1230" s="128" t="s">
        <v>566</v>
      </c>
      <c r="C1230" s="129" t="s">
        <v>1944</v>
      </c>
      <c r="D1230" s="128" t="s">
        <v>1</v>
      </c>
      <c r="G1230" s="129" t="s">
        <v>1821</v>
      </c>
      <c r="I1230" s="130">
        <v>1.0</v>
      </c>
      <c r="J1230" s="129" t="s">
        <v>2489</v>
      </c>
      <c r="K1230" s="130" t="s">
        <v>1821</v>
      </c>
      <c r="L1230" s="129" t="s">
        <v>529</v>
      </c>
      <c r="M1230" s="128">
        <v>4.0</v>
      </c>
      <c r="N1230" s="131" t="s">
        <v>1821</v>
      </c>
      <c r="O1230" s="128" t="s">
        <v>457</v>
      </c>
      <c r="P1230" s="129" t="s">
        <v>529</v>
      </c>
      <c r="Q1230" s="128" t="s">
        <v>529</v>
      </c>
      <c r="R1230" s="132">
        <f t="shared" si="30"/>
        <v>540</v>
      </c>
    </row>
    <row r="1231" ht="14.25" customHeight="1">
      <c r="B1231" s="137" t="s">
        <v>5240</v>
      </c>
      <c r="R1231" s="132" t="str">
        <f t="shared" si="30"/>
        <v/>
      </c>
    </row>
    <row r="1232" ht="14.25" customHeight="1">
      <c r="B1232" s="149" t="s">
        <v>5241</v>
      </c>
      <c r="R1232" s="151"/>
    </row>
    <row r="1233" ht="14.25" customHeight="1">
      <c r="A1233" s="127" t="s">
        <v>5242</v>
      </c>
      <c r="B1233" s="128" t="s">
        <v>613</v>
      </c>
      <c r="C1233" s="129" t="s">
        <v>1807</v>
      </c>
      <c r="D1233" s="128" t="s">
        <v>1811</v>
      </c>
      <c r="G1233" s="129">
        <v>5.0</v>
      </c>
      <c r="I1233" s="130">
        <v>1.0</v>
      </c>
      <c r="J1233" s="129" t="s">
        <v>1931</v>
      </c>
      <c r="K1233" s="130">
        <v>0.3</v>
      </c>
      <c r="L1233" s="129" t="s">
        <v>529</v>
      </c>
      <c r="M1233" s="128" t="s">
        <v>1822</v>
      </c>
      <c r="N1233" s="131">
        <v>10.0</v>
      </c>
      <c r="O1233" s="128" t="s">
        <v>2517</v>
      </c>
      <c r="P1233" s="129" t="s">
        <v>529</v>
      </c>
      <c r="Q1233" s="128" t="s">
        <v>529</v>
      </c>
      <c r="R1233" s="132">
        <f>IF(COUNTA($A$1:A1233)&gt;COUNTA($A$1:A1231),COUNTA($A$2:A1233),"")</f>
        <v>541</v>
      </c>
    </row>
    <row r="1234" ht="14.25" customHeight="1">
      <c r="B1234" s="133" t="s">
        <v>5243</v>
      </c>
      <c r="R1234" s="132" t="str">
        <f t="shared" ref="R1234:R1254" si="31">IF(COUNTA($A$1:A1234)&gt;COUNTA($A$1:A1233),COUNTA($A$2:A1234),"")</f>
        <v/>
      </c>
    </row>
    <row r="1235" ht="14.25" customHeight="1">
      <c r="A1235" s="127" t="s">
        <v>5244</v>
      </c>
      <c r="B1235" s="128" t="s">
        <v>629</v>
      </c>
      <c r="C1235" s="129" t="s">
        <v>1944</v>
      </c>
      <c r="D1235" s="128" t="s">
        <v>1811</v>
      </c>
      <c r="G1235" s="129" t="s">
        <v>1821</v>
      </c>
      <c r="I1235" s="130" t="s">
        <v>1821</v>
      </c>
      <c r="J1235" s="129" t="s">
        <v>2132</v>
      </c>
      <c r="K1235" s="130" t="s">
        <v>1821</v>
      </c>
      <c r="L1235" s="129" t="s">
        <v>529</v>
      </c>
      <c r="M1235" s="128" t="s">
        <v>1822</v>
      </c>
      <c r="N1235" s="131" t="s">
        <v>1821</v>
      </c>
      <c r="O1235" s="128" t="s">
        <v>2201</v>
      </c>
      <c r="P1235" s="129" t="s">
        <v>529</v>
      </c>
      <c r="Q1235" s="128" t="s">
        <v>547</v>
      </c>
      <c r="R1235" s="132">
        <f t="shared" si="31"/>
        <v>542</v>
      </c>
    </row>
    <row r="1236" ht="14.25" customHeight="1">
      <c r="B1236" s="137" t="s">
        <v>5245</v>
      </c>
      <c r="R1236" s="132" t="str">
        <f t="shared" si="31"/>
        <v/>
      </c>
    </row>
    <row r="1237" ht="14.25" customHeight="1">
      <c r="A1237" s="127" t="s">
        <v>5246</v>
      </c>
      <c r="B1237" s="128" t="s">
        <v>613</v>
      </c>
      <c r="C1237" s="129" t="s">
        <v>1944</v>
      </c>
      <c r="D1237" s="128" t="s">
        <v>2007</v>
      </c>
      <c r="G1237" s="129" t="s">
        <v>1821</v>
      </c>
      <c r="I1237" s="130" t="s">
        <v>1821</v>
      </c>
      <c r="J1237" s="154"/>
      <c r="K1237" s="130" t="s">
        <v>1821</v>
      </c>
      <c r="L1237" s="131" t="s">
        <v>529</v>
      </c>
      <c r="M1237" s="128" t="s">
        <v>1822</v>
      </c>
      <c r="N1237" s="131" t="s">
        <v>1821</v>
      </c>
      <c r="O1237" s="128" t="s">
        <v>457</v>
      </c>
      <c r="P1237" s="129" t="s">
        <v>547</v>
      </c>
      <c r="Q1237" s="128" t="s">
        <v>529</v>
      </c>
      <c r="R1237" s="132">
        <f t="shared" si="31"/>
        <v>543</v>
      </c>
    </row>
    <row r="1238" ht="14.25" customHeight="1">
      <c r="B1238" s="137" t="s">
        <v>5248</v>
      </c>
      <c r="R1238" s="132" t="str">
        <f t="shared" si="31"/>
        <v/>
      </c>
    </row>
    <row r="1239" ht="14.25" customHeight="1">
      <c r="B1239" s="149" t="s">
        <v>4898</v>
      </c>
      <c r="R1239" s="132" t="str">
        <f t="shared" si="31"/>
        <v/>
      </c>
    </row>
    <row r="1240" ht="14.25" customHeight="1">
      <c r="A1240" s="127" t="s">
        <v>5250</v>
      </c>
      <c r="B1240" s="128" t="s">
        <v>601</v>
      </c>
      <c r="C1240" s="129" t="s">
        <v>1807</v>
      </c>
      <c r="D1240" s="128" t="s">
        <v>1811</v>
      </c>
      <c r="G1240" s="129" t="s">
        <v>3090</v>
      </c>
      <c r="I1240" s="130">
        <v>1.0</v>
      </c>
      <c r="J1240" s="129" t="s">
        <v>2132</v>
      </c>
      <c r="K1240" s="130" t="s">
        <v>1821</v>
      </c>
      <c r="L1240" s="129" t="s">
        <v>529</v>
      </c>
      <c r="M1240" s="128" t="s">
        <v>3756</v>
      </c>
      <c r="N1240" s="131">
        <v>19.0</v>
      </c>
      <c r="O1240" s="128" t="s">
        <v>1826</v>
      </c>
      <c r="P1240" s="129" t="s">
        <v>529</v>
      </c>
      <c r="Q1240" s="128" t="s">
        <v>529</v>
      </c>
      <c r="R1240" s="132">
        <f t="shared" si="31"/>
        <v>544</v>
      </c>
    </row>
    <row r="1241" ht="14.25" customHeight="1">
      <c r="B1241" s="133" t="s">
        <v>5252</v>
      </c>
      <c r="R1241" s="132" t="str">
        <f t="shared" si="31"/>
        <v/>
      </c>
    </row>
    <row r="1242" ht="14.25" customHeight="1">
      <c r="A1242" s="134" t="s">
        <v>5255</v>
      </c>
      <c r="B1242" s="128" t="s">
        <v>601</v>
      </c>
      <c r="C1242" s="131" t="s">
        <v>1892</v>
      </c>
      <c r="D1242" s="128" t="s">
        <v>1811</v>
      </c>
      <c r="G1242" s="131">
        <v>13.0</v>
      </c>
      <c r="I1242" s="130">
        <v>1.0</v>
      </c>
      <c r="J1242" s="131">
        <v>9.0</v>
      </c>
      <c r="K1242" s="130" t="s">
        <v>1821</v>
      </c>
      <c r="L1242" s="131" t="s">
        <v>547</v>
      </c>
      <c r="M1242" s="128" t="s">
        <v>3756</v>
      </c>
      <c r="N1242" s="131">
        <v>19.0</v>
      </c>
      <c r="O1242" s="128" t="s">
        <v>1826</v>
      </c>
      <c r="P1242" s="129" t="s">
        <v>529</v>
      </c>
      <c r="Q1242" s="128" t="s">
        <v>529</v>
      </c>
      <c r="R1242" s="132">
        <f t="shared" si="31"/>
        <v>545</v>
      </c>
    </row>
    <row r="1243" ht="14.25" customHeight="1">
      <c r="B1243" s="137" t="s">
        <v>5257</v>
      </c>
      <c r="R1243" s="132" t="str">
        <f t="shared" si="31"/>
        <v/>
      </c>
    </row>
    <row r="1244" ht="14.25" customHeight="1">
      <c r="A1244" s="127" t="s">
        <v>5258</v>
      </c>
      <c r="B1244" s="128" t="s">
        <v>613</v>
      </c>
      <c r="C1244" s="129" t="s">
        <v>1807</v>
      </c>
      <c r="D1244" s="128" t="s">
        <v>1811</v>
      </c>
      <c r="G1244" s="129" t="s">
        <v>4555</v>
      </c>
      <c r="I1244" s="130">
        <v>0.9</v>
      </c>
      <c r="J1244" s="129" t="s">
        <v>1971</v>
      </c>
      <c r="K1244" s="130" t="s">
        <v>529</v>
      </c>
      <c r="L1244" s="129" t="s">
        <v>1821</v>
      </c>
      <c r="M1244" s="128" t="s">
        <v>1822</v>
      </c>
      <c r="N1244" s="131">
        <v>10.0</v>
      </c>
      <c r="O1244" s="128" t="s">
        <v>457</v>
      </c>
      <c r="P1244" s="129" t="s">
        <v>529</v>
      </c>
      <c r="Q1244" s="128" t="s">
        <v>529</v>
      </c>
      <c r="R1244" s="132">
        <f t="shared" si="31"/>
        <v>546</v>
      </c>
    </row>
    <row r="1245" ht="14.25" customHeight="1">
      <c r="B1245" s="133" t="s">
        <v>5260</v>
      </c>
      <c r="R1245" s="132" t="str">
        <f t="shared" si="31"/>
        <v/>
      </c>
    </row>
    <row r="1246" ht="14.25" customHeight="1">
      <c r="A1246" s="127" t="s">
        <v>5261</v>
      </c>
      <c r="B1246" s="128" t="s">
        <v>577</v>
      </c>
      <c r="C1246" s="129" t="s">
        <v>1807</v>
      </c>
      <c r="D1246" s="128" t="s">
        <v>1811</v>
      </c>
      <c r="G1246" s="129" t="s">
        <v>2041</v>
      </c>
      <c r="I1246" s="130">
        <v>0.95</v>
      </c>
      <c r="J1246" s="129" t="s">
        <v>1949</v>
      </c>
      <c r="K1246" s="130" t="s">
        <v>1821</v>
      </c>
      <c r="L1246" s="129" t="s">
        <v>529</v>
      </c>
      <c r="M1246" s="128" t="s">
        <v>1822</v>
      </c>
      <c r="N1246" s="131">
        <v>18.0</v>
      </c>
      <c r="O1246" s="128" t="s">
        <v>2201</v>
      </c>
      <c r="P1246" s="129" t="s">
        <v>529</v>
      </c>
      <c r="Q1246" s="128" t="s">
        <v>529</v>
      </c>
      <c r="R1246" s="132">
        <f t="shared" si="31"/>
        <v>547</v>
      </c>
    </row>
    <row r="1247" ht="14.25" customHeight="1">
      <c r="B1247" s="133" t="s">
        <v>5263</v>
      </c>
      <c r="R1247" s="132" t="str">
        <f t="shared" si="31"/>
        <v/>
      </c>
    </row>
    <row r="1248" ht="14.25" customHeight="1">
      <c r="A1248" s="127" t="s">
        <v>5264</v>
      </c>
      <c r="B1248" s="128" t="s">
        <v>580</v>
      </c>
      <c r="C1248" s="129" t="s">
        <v>1892</v>
      </c>
      <c r="D1248" s="128" t="s">
        <v>1811</v>
      </c>
      <c r="G1248" s="129" t="s">
        <v>1949</v>
      </c>
      <c r="I1248" s="130">
        <v>1.0</v>
      </c>
      <c r="J1248" s="129" t="s">
        <v>1971</v>
      </c>
      <c r="K1248" s="130">
        <v>0.3</v>
      </c>
      <c r="L1248" s="129" t="s">
        <v>547</v>
      </c>
      <c r="M1248" s="128" t="s">
        <v>1822</v>
      </c>
      <c r="N1248" s="131">
        <v>12.0</v>
      </c>
      <c r="O1248" s="128" t="s">
        <v>1826</v>
      </c>
      <c r="P1248" s="129" t="s">
        <v>529</v>
      </c>
      <c r="Q1248" s="128" t="s">
        <v>529</v>
      </c>
      <c r="R1248" s="132">
        <f t="shared" si="31"/>
        <v>548</v>
      </c>
    </row>
    <row r="1249" ht="14.25" customHeight="1">
      <c r="B1249" s="133" t="s">
        <v>5266</v>
      </c>
      <c r="R1249" s="132" t="str">
        <f t="shared" si="31"/>
        <v/>
      </c>
    </row>
    <row r="1250" ht="14.25" customHeight="1">
      <c r="A1250" s="134" t="s">
        <v>5267</v>
      </c>
      <c r="B1250" s="135" t="s">
        <v>629</v>
      </c>
      <c r="C1250" s="131" t="s">
        <v>1807</v>
      </c>
      <c r="D1250" s="135" t="s">
        <v>2868</v>
      </c>
      <c r="G1250" s="131">
        <v>9.0</v>
      </c>
      <c r="I1250" s="130">
        <v>1.0</v>
      </c>
      <c r="J1250" s="131">
        <v>7.0</v>
      </c>
      <c r="K1250" s="135" t="s">
        <v>1821</v>
      </c>
      <c r="L1250" s="131" t="s">
        <v>529</v>
      </c>
      <c r="M1250" s="128" t="s">
        <v>1822</v>
      </c>
      <c r="N1250" s="131">
        <v>18.0</v>
      </c>
      <c r="O1250" s="135" t="s">
        <v>2201</v>
      </c>
      <c r="P1250" s="129" t="s">
        <v>529</v>
      </c>
      <c r="Q1250" s="128" t="s">
        <v>529</v>
      </c>
      <c r="R1250" s="132">
        <f t="shared" si="31"/>
        <v>549</v>
      </c>
    </row>
    <row r="1251" ht="14.25" customHeight="1">
      <c r="B1251" s="137" t="s">
        <v>5268</v>
      </c>
      <c r="R1251" s="132" t="str">
        <f t="shared" si="31"/>
        <v/>
      </c>
    </row>
    <row r="1252" ht="14.25" customHeight="1">
      <c r="A1252" s="134" t="s">
        <v>5269</v>
      </c>
      <c r="B1252" s="135" t="s">
        <v>598</v>
      </c>
      <c r="C1252" s="131" t="s">
        <v>1892</v>
      </c>
      <c r="D1252" s="135" t="s">
        <v>1811</v>
      </c>
      <c r="G1252" s="131">
        <v>9.0</v>
      </c>
      <c r="I1252" s="130">
        <v>1.0</v>
      </c>
      <c r="J1252" s="131">
        <v>7.0</v>
      </c>
      <c r="K1252" s="135" t="s">
        <v>1821</v>
      </c>
      <c r="L1252" s="131" t="s">
        <v>547</v>
      </c>
      <c r="M1252" s="128" t="s">
        <v>1822</v>
      </c>
      <c r="N1252" s="131">
        <v>18.0</v>
      </c>
      <c r="O1252" s="135" t="s">
        <v>2201</v>
      </c>
      <c r="P1252" s="129" t="s">
        <v>529</v>
      </c>
      <c r="Q1252" s="128" t="s">
        <v>529</v>
      </c>
      <c r="R1252" s="132">
        <f t="shared" si="31"/>
        <v>550</v>
      </c>
    </row>
    <row r="1253" ht="14.25" customHeight="1">
      <c r="B1253" s="137" t="s">
        <v>5270</v>
      </c>
      <c r="R1253" s="132" t="str">
        <f t="shared" si="31"/>
        <v/>
      </c>
    </row>
    <row r="1254" ht="14.25" customHeight="1">
      <c r="A1254" s="134" t="s">
        <v>5271</v>
      </c>
      <c r="B1254" s="135" t="s">
        <v>620</v>
      </c>
      <c r="C1254" s="129" t="s">
        <v>1944</v>
      </c>
      <c r="D1254" s="128" t="s">
        <v>1811</v>
      </c>
      <c r="G1254" s="129" t="s">
        <v>1821</v>
      </c>
      <c r="I1254" s="130" t="s">
        <v>1821</v>
      </c>
      <c r="J1254" s="131">
        <v>7.0</v>
      </c>
      <c r="K1254" s="130" t="s">
        <v>1821</v>
      </c>
      <c r="L1254" s="129" t="s">
        <v>529</v>
      </c>
      <c r="M1254" s="128" t="s">
        <v>1822</v>
      </c>
      <c r="N1254" s="131" t="s">
        <v>1821</v>
      </c>
      <c r="O1254" s="128" t="s">
        <v>457</v>
      </c>
      <c r="P1254" s="129" t="s">
        <v>529</v>
      </c>
      <c r="Q1254" s="135" t="s">
        <v>529</v>
      </c>
      <c r="R1254" s="132">
        <f t="shared" si="31"/>
        <v>551</v>
      </c>
    </row>
    <row r="1255" ht="14.25" customHeight="1">
      <c r="B1255" s="137" t="s">
        <v>5272</v>
      </c>
      <c r="R1255" s="132"/>
    </row>
    <row r="1256" ht="14.25" customHeight="1">
      <c r="A1256" s="127" t="s">
        <v>5273</v>
      </c>
      <c r="B1256" s="128" t="s">
        <v>548</v>
      </c>
      <c r="C1256" s="129" t="s">
        <v>1944</v>
      </c>
      <c r="D1256" s="128" t="s">
        <v>1811</v>
      </c>
      <c r="G1256" s="129" t="s">
        <v>1821</v>
      </c>
      <c r="I1256" s="130" t="s">
        <v>1821</v>
      </c>
      <c r="J1256" s="129" t="s">
        <v>2132</v>
      </c>
      <c r="K1256" s="130" t="s">
        <v>1821</v>
      </c>
      <c r="L1256" s="129" t="s">
        <v>529</v>
      </c>
      <c r="M1256" s="128" t="s">
        <v>1822</v>
      </c>
      <c r="N1256" s="131" t="s">
        <v>1821</v>
      </c>
      <c r="O1256" s="128" t="s">
        <v>457</v>
      </c>
      <c r="P1256" s="129" t="s">
        <v>529</v>
      </c>
      <c r="Q1256" s="128" t="s">
        <v>547</v>
      </c>
      <c r="R1256" s="132">
        <f>IF(COUNTA($A$1:A1256)&gt;COUNTA($A$1:A1253),COUNTA($A$2:A1256),"")</f>
        <v>552</v>
      </c>
    </row>
    <row r="1257" ht="14.25" customHeight="1">
      <c r="B1257" s="137" t="s">
        <v>5275</v>
      </c>
      <c r="R1257" s="132" t="str">
        <f t="shared" ref="R1257:R1278" si="32">IF(COUNTA($A$1:A1257)&gt;COUNTA($A$1:A1256),COUNTA($A$2:A1257),"")</f>
        <v/>
      </c>
    </row>
    <row r="1258" ht="14.25" customHeight="1">
      <c r="A1258" s="127" t="s">
        <v>5276</v>
      </c>
      <c r="B1258" s="128" t="s">
        <v>613</v>
      </c>
      <c r="C1258" s="129" t="s">
        <v>1892</v>
      </c>
      <c r="D1258" s="128" t="s">
        <v>1811</v>
      </c>
      <c r="G1258" s="129" t="s">
        <v>2277</v>
      </c>
      <c r="I1258" s="130">
        <v>1.0</v>
      </c>
      <c r="J1258" s="129" t="s">
        <v>1813</v>
      </c>
      <c r="K1258" s="130" t="s">
        <v>1821</v>
      </c>
      <c r="L1258" s="129" t="s">
        <v>529</v>
      </c>
      <c r="M1258" s="128" t="s">
        <v>1822</v>
      </c>
      <c r="N1258" s="131">
        <v>10.0</v>
      </c>
      <c r="O1258" s="128" t="s">
        <v>2517</v>
      </c>
      <c r="P1258" s="129" t="s">
        <v>529</v>
      </c>
      <c r="Q1258" s="128" t="s">
        <v>529</v>
      </c>
      <c r="R1258" s="132">
        <f t="shared" si="32"/>
        <v>553</v>
      </c>
    </row>
    <row r="1259" ht="14.25" customHeight="1">
      <c r="B1259" s="133" t="s">
        <v>5277</v>
      </c>
      <c r="R1259" s="132" t="str">
        <f t="shared" si="32"/>
        <v/>
      </c>
    </row>
    <row r="1260" ht="14.25" customHeight="1">
      <c r="A1260" s="127" t="s">
        <v>5278</v>
      </c>
      <c r="B1260" s="128" t="s">
        <v>606</v>
      </c>
      <c r="C1260" s="129" t="s">
        <v>1944</v>
      </c>
      <c r="D1260" s="128" t="s">
        <v>3969</v>
      </c>
      <c r="G1260" s="129" t="s">
        <v>5279</v>
      </c>
      <c r="I1260" s="130" t="s">
        <v>1821</v>
      </c>
      <c r="J1260" s="129" t="s">
        <v>2132</v>
      </c>
      <c r="K1260" s="130" t="s">
        <v>1821</v>
      </c>
      <c r="L1260" s="131" t="s">
        <v>529</v>
      </c>
      <c r="M1260" s="128" t="s">
        <v>1822</v>
      </c>
      <c r="N1260" s="131" t="s">
        <v>1821</v>
      </c>
      <c r="O1260" s="128" t="s">
        <v>2201</v>
      </c>
      <c r="P1260" s="129" t="s">
        <v>529</v>
      </c>
      <c r="Q1260" s="128" t="s">
        <v>547</v>
      </c>
      <c r="R1260" s="132">
        <f t="shared" si="32"/>
        <v>554</v>
      </c>
    </row>
    <row r="1261" ht="14.25" customHeight="1">
      <c r="B1261" s="137" t="s">
        <v>5280</v>
      </c>
      <c r="R1261" s="132" t="str">
        <f t="shared" si="32"/>
        <v/>
      </c>
    </row>
    <row r="1262" ht="14.25" customHeight="1">
      <c r="A1262" s="127" t="s">
        <v>5281</v>
      </c>
      <c r="B1262" s="128" t="s">
        <v>601</v>
      </c>
      <c r="C1262" s="129" t="s">
        <v>5282</v>
      </c>
      <c r="D1262" s="128" t="s">
        <v>5283</v>
      </c>
      <c r="G1262" s="129" t="s">
        <v>1821</v>
      </c>
      <c r="I1262" s="128" t="s">
        <v>1821</v>
      </c>
      <c r="J1262" s="129" t="s">
        <v>2489</v>
      </c>
      <c r="K1262" s="128" t="s">
        <v>1821</v>
      </c>
      <c r="L1262" s="129" t="s">
        <v>529</v>
      </c>
      <c r="M1262" s="128">
        <v>4.0</v>
      </c>
      <c r="N1262" s="131" t="s">
        <v>1821</v>
      </c>
      <c r="O1262" s="128" t="s">
        <v>457</v>
      </c>
      <c r="P1262" s="129" t="s">
        <v>529</v>
      </c>
      <c r="Q1262" s="128" t="s">
        <v>529</v>
      </c>
      <c r="R1262" s="132">
        <f t="shared" si="32"/>
        <v>555</v>
      </c>
    </row>
    <row r="1263" ht="14.25" customHeight="1">
      <c r="B1263" s="142" t="s">
        <v>5285</v>
      </c>
      <c r="R1263" s="132" t="str">
        <f t="shared" si="32"/>
        <v/>
      </c>
    </row>
    <row r="1264" ht="14.25" customHeight="1">
      <c r="B1264" s="192" t="s">
        <v>5286</v>
      </c>
      <c r="R1264" s="132" t="str">
        <f t="shared" si="32"/>
        <v/>
      </c>
    </row>
    <row r="1265" ht="14.25" customHeight="1">
      <c r="A1265" s="134" t="s">
        <v>5287</v>
      </c>
      <c r="B1265" s="135" t="s">
        <v>598</v>
      </c>
      <c r="C1265" s="131" t="s">
        <v>1892</v>
      </c>
      <c r="D1265" s="128" t="s">
        <v>1811</v>
      </c>
      <c r="G1265" s="131">
        <v>8.0</v>
      </c>
      <c r="I1265" s="130">
        <v>1.0</v>
      </c>
      <c r="J1265" s="131">
        <v>6.0</v>
      </c>
      <c r="K1265" s="130" t="s">
        <v>1821</v>
      </c>
      <c r="L1265" s="129" t="s">
        <v>529</v>
      </c>
      <c r="M1265" s="128" t="s">
        <v>1822</v>
      </c>
      <c r="N1265" s="131">
        <v>16.0</v>
      </c>
      <c r="O1265" s="135" t="s">
        <v>2201</v>
      </c>
      <c r="P1265" s="129" t="s">
        <v>529</v>
      </c>
      <c r="Q1265" s="128" t="s">
        <v>529</v>
      </c>
      <c r="R1265" s="132">
        <f t="shared" si="32"/>
        <v>556</v>
      </c>
    </row>
    <row r="1266" ht="14.25" customHeight="1">
      <c r="B1266" s="137" t="s">
        <v>5288</v>
      </c>
      <c r="R1266" s="132" t="str">
        <f t="shared" si="32"/>
        <v/>
      </c>
    </row>
    <row r="1267" ht="14.25" customHeight="1">
      <c r="A1267" s="127" t="s">
        <v>5289</v>
      </c>
      <c r="B1267" s="128" t="s">
        <v>613</v>
      </c>
      <c r="C1267" s="129" t="s">
        <v>1807</v>
      </c>
      <c r="D1267" s="128" t="s">
        <v>1811</v>
      </c>
      <c r="G1267" s="129" t="s">
        <v>5290</v>
      </c>
      <c r="I1267" s="130">
        <v>1.0</v>
      </c>
      <c r="J1267" s="129" t="s">
        <v>2786</v>
      </c>
      <c r="K1267" s="130" t="s">
        <v>1821</v>
      </c>
      <c r="L1267" s="129" t="s">
        <v>529</v>
      </c>
      <c r="M1267" s="128" t="s">
        <v>1822</v>
      </c>
      <c r="N1267" s="131">
        <v>10.0</v>
      </c>
      <c r="O1267" s="128" t="s">
        <v>457</v>
      </c>
      <c r="P1267" s="129" t="s">
        <v>529</v>
      </c>
      <c r="Q1267" s="128" t="s">
        <v>529</v>
      </c>
      <c r="R1267" s="132">
        <f t="shared" si="32"/>
        <v>557</v>
      </c>
    </row>
    <row r="1268" ht="14.25" customHeight="1">
      <c r="B1268" s="133" t="s">
        <v>5291</v>
      </c>
      <c r="R1268" s="132" t="str">
        <f t="shared" si="32"/>
        <v/>
      </c>
    </row>
    <row r="1269" ht="14.25" customHeight="1">
      <c r="A1269" s="127" t="s">
        <v>5292</v>
      </c>
      <c r="B1269" s="128" t="s">
        <v>598</v>
      </c>
      <c r="C1269" s="129" t="s">
        <v>1944</v>
      </c>
      <c r="D1269" s="128" t="s">
        <v>1811</v>
      </c>
      <c r="G1269" s="129" t="s">
        <v>1821</v>
      </c>
      <c r="I1269" s="130">
        <v>1.0</v>
      </c>
      <c r="J1269" s="129" t="s">
        <v>1820</v>
      </c>
      <c r="K1269" s="130" t="s">
        <v>1821</v>
      </c>
      <c r="L1269" s="129" t="s">
        <v>529</v>
      </c>
      <c r="M1269" s="128" t="s">
        <v>1822</v>
      </c>
      <c r="N1269" s="131" t="s">
        <v>1821</v>
      </c>
      <c r="O1269" s="128" t="s">
        <v>457</v>
      </c>
      <c r="P1269" s="129" t="s">
        <v>529</v>
      </c>
      <c r="Q1269" s="128" t="s">
        <v>547</v>
      </c>
      <c r="R1269" s="132">
        <f t="shared" si="32"/>
        <v>558</v>
      </c>
    </row>
    <row r="1270" ht="14.25" customHeight="1">
      <c r="B1270" s="137" t="s">
        <v>5294</v>
      </c>
      <c r="R1270" s="132" t="str">
        <f t="shared" si="32"/>
        <v/>
      </c>
    </row>
    <row r="1271" ht="14.25" customHeight="1">
      <c r="A1271" s="127" t="s">
        <v>5295</v>
      </c>
      <c r="B1271" s="128" t="s">
        <v>613</v>
      </c>
      <c r="C1271" s="129" t="s">
        <v>1944</v>
      </c>
      <c r="D1271" s="128" t="s">
        <v>1</v>
      </c>
      <c r="G1271" s="129" t="s">
        <v>1821</v>
      </c>
      <c r="I1271" s="130" t="s">
        <v>1821</v>
      </c>
      <c r="J1271" s="129" t="s">
        <v>5296</v>
      </c>
      <c r="K1271" s="130" t="s">
        <v>1821</v>
      </c>
      <c r="L1271" s="131" t="s">
        <v>529</v>
      </c>
      <c r="M1271" s="128" t="s">
        <v>1822</v>
      </c>
      <c r="N1271" s="131" t="s">
        <v>1821</v>
      </c>
      <c r="O1271" s="128" t="s">
        <v>2517</v>
      </c>
      <c r="P1271" s="129" t="s">
        <v>529</v>
      </c>
      <c r="Q1271" s="128" t="s">
        <v>529</v>
      </c>
      <c r="R1271" s="132">
        <f t="shared" si="32"/>
        <v>559</v>
      </c>
    </row>
    <row r="1272" ht="14.25" customHeight="1">
      <c r="B1272" s="137" t="s">
        <v>5297</v>
      </c>
      <c r="R1272" s="132" t="str">
        <f t="shared" si="32"/>
        <v/>
      </c>
    </row>
    <row r="1273" ht="14.25" customHeight="1">
      <c r="A1273" s="127" t="s">
        <v>5298</v>
      </c>
      <c r="B1273" s="128" t="s">
        <v>601</v>
      </c>
      <c r="C1273" s="129" t="s">
        <v>1944</v>
      </c>
      <c r="D1273" s="128" t="s">
        <v>1811</v>
      </c>
      <c r="G1273" s="129" t="s">
        <v>1821</v>
      </c>
      <c r="I1273" s="130">
        <v>1.0</v>
      </c>
      <c r="J1273" s="129" t="s">
        <v>2132</v>
      </c>
      <c r="K1273" s="130" t="s">
        <v>1821</v>
      </c>
      <c r="L1273" s="129" t="s">
        <v>529</v>
      </c>
      <c r="M1273" s="128" t="s">
        <v>1822</v>
      </c>
      <c r="N1273" s="131" t="s">
        <v>1821</v>
      </c>
      <c r="O1273" s="128" t="s">
        <v>2201</v>
      </c>
      <c r="P1273" s="129" t="s">
        <v>529</v>
      </c>
      <c r="Q1273" s="128" t="s">
        <v>547</v>
      </c>
      <c r="R1273" s="132">
        <f t="shared" si="32"/>
        <v>560</v>
      </c>
    </row>
    <row r="1274" ht="14.25" customHeight="1">
      <c r="B1274" s="137" t="s">
        <v>5299</v>
      </c>
      <c r="R1274" s="132" t="str">
        <f t="shared" si="32"/>
        <v/>
      </c>
    </row>
    <row r="1275" ht="14.25" customHeight="1">
      <c r="A1275" s="134" t="s">
        <v>5300</v>
      </c>
      <c r="B1275" s="135" t="s">
        <v>613</v>
      </c>
      <c r="C1275" s="129" t="s">
        <v>1944</v>
      </c>
      <c r="D1275" s="128" t="s">
        <v>1811</v>
      </c>
      <c r="G1275" s="129" t="s">
        <v>1821</v>
      </c>
      <c r="I1275" s="135" t="s">
        <v>1821</v>
      </c>
      <c r="J1275" s="131">
        <v>9.0</v>
      </c>
      <c r="K1275" s="130" t="s">
        <v>1821</v>
      </c>
      <c r="L1275" s="129" t="s">
        <v>529</v>
      </c>
      <c r="M1275" s="135">
        <v>3.0</v>
      </c>
      <c r="N1275" s="131" t="s">
        <v>1821</v>
      </c>
      <c r="O1275" s="135" t="s">
        <v>457</v>
      </c>
      <c r="P1275" s="129" t="s">
        <v>529</v>
      </c>
      <c r="Q1275" s="128" t="s">
        <v>547</v>
      </c>
      <c r="R1275" s="132">
        <f t="shared" si="32"/>
        <v>561</v>
      </c>
    </row>
    <row r="1276" ht="14.25" customHeight="1">
      <c r="B1276" s="137" t="s">
        <v>5301</v>
      </c>
      <c r="R1276" s="132" t="str">
        <f t="shared" si="32"/>
        <v/>
      </c>
    </row>
    <row r="1277" ht="14.25" customHeight="1">
      <c r="A1277" s="127" t="s">
        <v>5302</v>
      </c>
      <c r="B1277" s="128" t="s">
        <v>623</v>
      </c>
      <c r="C1277" s="129" t="s">
        <v>1944</v>
      </c>
      <c r="D1277" s="128" t="s">
        <v>3969</v>
      </c>
      <c r="G1277" s="129" t="s">
        <v>5303</v>
      </c>
      <c r="I1277" s="135" t="s">
        <v>1821</v>
      </c>
      <c r="J1277" s="129" t="s">
        <v>3090</v>
      </c>
      <c r="K1277" s="130" t="s">
        <v>1821</v>
      </c>
      <c r="L1277" s="129" t="s">
        <v>529</v>
      </c>
      <c r="M1277" s="128" t="s">
        <v>1822</v>
      </c>
      <c r="N1277" s="131" t="s">
        <v>1821</v>
      </c>
      <c r="O1277" s="128" t="s">
        <v>2201</v>
      </c>
      <c r="P1277" s="129" t="s">
        <v>529</v>
      </c>
      <c r="Q1277" s="128" t="s">
        <v>547</v>
      </c>
      <c r="R1277" s="132">
        <f t="shared" si="32"/>
        <v>562</v>
      </c>
    </row>
    <row r="1278" ht="14.25" customHeight="1">
      <c r="B1278" s="137" t="s">
        <v>5304</v>
      </c>
      <c r="R1278" s="132" t="str">
        <f t="shared" si="32"/>
        <v/>
      </c>
    </row>
    <row r="1279" ht="14.25" customHeight="1">
      <c r="B1279" s="192" t="s">
        <v>5305</v>
      </c>
      <c r="R1279" s="151"/>
    </row>
    <row r="1280" ht="14.25" customHeight="1">
      <c r="A1280" s="127" t="s">
        <v>5306</v>
      </c>
      <c r="B1280" s="128" t="s">
        <v>629</v>
      </c>
      <c r="C1280" s="129" t="s">
        <v>1807</v>
      </c>
      <c r="D1280" s="128" t="s">
        <v>1811</v>
      </c>
      <c r="G1280" s="129">
        <v>11.0</v>
      </c>
      <c r="I1280" s="130">
        <v>0.95</v>
      </c>
      <c r="J1280" s="129" t="s">
        <v>2132</v>
      </c>
      <c r="K1280" s="130">
        <v>0.3</v>
      </c>
      <c r="L1280" s="129" t="s">
        <v>529</v>
      </c>
      <c r="M1280" s="128" t="s">
        <v>1822</v>
      </c>
      <c r="N1280" s="131">
        <v>19.0</v>
      </c>
      <c r="O1280" s="128" t="s">
        <v>2201</v>
      </c>
      <c r="P1280" s="129" t="s">
        <v>529</v>
      </c>
      <c r="Q1280" s="128" t="s">
        <v>529</v>
      </c>
      <c r="R1280" s="132">
        <f t="shared" ref="R1280:R1281" si="33">IF(COUNTA($A$1:A1280)&gt;COUNTA($A$1:A1279),COUNTA($A$2:A1280),"")</f>
        <v>563</v>
      </c>
    </row>
    <row r="1281" ht="14.25" customHeight="1">
      <c r="B1281" s="133" t="s">
        <v>5307</v>
      </c>
      <c r="R1281" s="132" t="str">
        <f t="shared" si="33"/>
        <v/>
      </c>
    </row>
    <row r="1282" ht="14.25" customHeight="1">
      <c r="A1282" s="127" t="s">
        <v>5308</v>
      </c>
      <c r="B1282" s="128" t="s">
        <v>548</v>
      </c>
      <c r="C1282" s="129" t="s">
        <v>1892</v>
      </c>
      <c r="D1282" s="128" t="s">
        <v>1811</v>
      </c>
      <c r="G1282" s="129" t="s">
        <v>2489</v>
      </c>
      <c r="I1282" s="130">
        <v>1.0</v>
      </c>
      <c r="J1282" s="129" t="s">
        <v>1949</v>
      </c>
      <c r="K1282" s="130">
        <v>0.3</v>
      </c>
      <c r="L1282" s="129" t="s">
        <v>547</v>
      </c>
      <c r="M1282" s="128" t="s">
        <v>1822</v>
      </c>
      <c r="N1282" s="131">
        <v>12.0</v>
      </c>
      <c r="O1282" s="128" t="s">
        <v>1826</v>
      </c>
      <c r="P1282" s="129" t="s">
        <v>529</v>
      </c>
      <c r="Q1282" s="128" t="s">
        <v>529</v>
      </c>
      <c r="R1282" s="132">
        <f>IF(COUNTA($A$1:A1282)&gt;COUNTA($A$1:A1278),COUNTA($A$2:A1282),"")</f>
        <v>564</v>
      </c>
    </row>
    <row r="1283" ht="14.25" customHeight="1">
      <c r="B1283" s="133" t="s">
        <v>5309</v>
      </c>
      <c r="R1283" s="132" t="str">
        <f>IF(COUNTA($A$1:A1283)&gt;COUNTA($A$1:A1282),COUNTA($A$2:A1283),"")</f>
        <v/>
      </c>
    </row>
    <row r="1284" ht="14.25" customHeight="1">
      <c r="B1284" s="185" t="s">
        <v>5310</v>
      </c>
      <c r="R1284" s="151"/>
    </row>
    <row r="1285" ht="14.25" customHeight="1">
      <c r="A1285" s="127" t="s">
        <v>5311</v>
      </c>
      <c r="B1285" s="128" t="s">
        <v>626</v>
      </c>
      <c r="C1285" s="129" t="s">
        <v>1892</v>
      </c>
      <c r="D1285" s="128" t="s">
        <v>1811</v>
      </c>
      <c r="G1285" s="129" t="s">
        <v>1949</v>
      </c>
      <c r="I1285" s="130">
        <v>0.9</v>
      </c>
      <c r="J1285" s="129" t="s">
        <v>1971</v>
      </c>
      <c r="K1285" s="130">
        <v>0.1</v>
      </c>
      <c r="L1285" s="129" t="s">
        <v>547</v>
      </c>
      <c r="M1285" s="128" t="s">
        <v>1822</v>
      </c>
      <c r="N1285" s="131">
        <v>14.0</v>
      </c>
      <c r="O1285" s="128" t="s">
        <v>1826</v>
      </c>
      <c r="P1285" s="129" t="s">
        <v>529</v>
      </c>
      <c r="Q1285" s="128" t="s">
        <v>529</v>
      </c>
      <c r="R1285" s="132">
        <f>IF(COUNTA($A$1:A1285)&gt;COUNTA($A$1:A1283),COUNTA($A$2:A1285),"")</f>
        <v>565</v>
      </c>
    </row>
    <row r="1286" ht="14.25" customHeight="1">
      <c r="B1286" s="133" t="s">
        <v>5312</v>
      </c>
      <c r="R1286" s="132" t="str">
        <f t="shared" ref="R1286:R1299" si="34">IF(COUNTA($A$1:A1286)&gt;COUNTA($A$1:A1285),COUNTA($A$2:A1286),"")</f>
        <v/>
      </c>
    </row>
    <row r="1287" ht="14.25" customHeight="1">
      <c r="A1287" s="127" t="s">
        <v>5313</v>
      </c>
      <c r="B1287" s="128" t="s">
        <v>548</v>
      </c>
      <c r="C1287" s="129" t="s">
        <v>1944</v>
      </c>
      <c r="D1287" s="128" t="s">
        <v>3969</v>
      </c>
      <c r="G1287" s="129" t="s">
        <v>1821</v>
      </c>
      <c r="I1287" s="128" t="s">
        <v>1821</v>
      </c>
      <c r="J1287" s="129">
        <v>10.0</v>
      </c>
      <c r="K1287" s="128" t="s">
        <v>1821</v>
      </c>
      <c r="L1287" s="129" t="s">
        <v>529</v>
      </c>
      <c r="M1287" s="128">
        <v>0.0</v>
      </c>
      <c r="N1287" s="131" t="s">
        <v>1821</v>
      </c>
      <c r="O1287" s="128" t="s">
        <v>2201</v>
      </c>
      <c r="P1287" s="129" t="s">
        <v>529</v>
      </c>
      <c r="Q1287" s="128" t="s">
        <v>547</v>
      </c>
      <c r="R1287" s="132">
        <f t="shared" si="34"/>
        <v>566</v>
      </c>
    </row>
    <row r="1288" ht="14.25" customHeight="1">
      <c r="B1288" s="142" t="s">
        <v>5314</v>
      </c>
      <c r="R1288" s="132" t="str">
        <f t="shared" si="34"/>
        <v/>
      </c>
    </row>
    <row r="1289" ht="14.25" customHeight="1">
      <c r="A1289" s="127" t="s">
        <v>5315</v>
      </c>
      <c r="B1289" s="128" t="s">
        <v>613</v>
      </c>
      <c r="C1289" s="129" t="s">
        <v>1944</v>
      </c>
      <c r="D1289" s="128" t="s">
        <v>1</v>
      </c>
      <c r="G1289" s="129" t="s">
        <v>1821</v>
      </c>
      <c r="I1289" s="130" t="s">
        <v>1821</v>
      </c>
      <c r="J1289" s="129" t="s">
        <v>2132</v>
      </c>
      <c r="K1289" s="130" t="s">
        <v>1821</v>
      </c>
      <c r="L1289" s="131" t="s">
        <v>529</v>
      </c>
      <c r="M1289" s="128" t="s">
        <v>1822</v>
      </c>
      <c r="N1289" s="131" t="s">
        <v>1821</v>
      </c>
      <c r="O1289" s="128" t="s">
        <v>457</v>
      </c>
      <c r="P1289" s="129" t="s">
        <v>547</v>
      </c>
      <c r="Q1289" s="128" t="s">
        <v>529</v>
      </c>
      <c r="R1289" s="132">
        <f t="shared" si="34"/>
        <v>567</v>
      </c>
    </row>
    <row r="1290" ht="14.25" customHeight="1">
      <c r="B1290" s="137" t="s">
        <v>5316</v>
      </c>
      <c r="R1290" s="132" t="str">
        <f t="shared" si="34"/>
        <v/>
      </c>
    </row>
    <row r="1291" ht="14.25" customHeight="1">
      <c r="A1291" s="127" t="s">
        <v>5317</v>
      </c>
      <c r="B1291" s="128" t="s">
        <v>613</v>
      </c>
      <c r="C1291" s="129" t="s">
        <v>1892</v>
      </c>
      <c r="D1291" s="128" t="s">
        <v>1811</v>
      </c>
      <c r="G1291" s="129" t="s">
        <v>2489</v>
      </c>
      <c r="I1291" s="130">
        <v>1.0</v>
      </c>
      <c r="J1291" s="129" t="s">
        <v>1949</v>
      </c>
      <c r="K1291" s="130">
        <v>0.3</v>
      </c>
      <c r="L1291" s="129" t="s">
        <v>547</v>
      </c>
      <c r="M1291" s="128" t="s">
        <v>1822</v>
      </c>
      <c r="N1291" s="131">
        <v>12.0</v>
      </c>
      <c r="O1291" s="128" t="s">
        <v>457</v>
      </c>
      <c r="P1291" s="129" t="s">
        <v>529</v>
      </c>
      <c r="Q1291" s="128" t="s">
        <v>529</v>
      </c>
      <c r="R1291" s="132">
        <f t="shared" si="34"/>
        <v>568</v>
      </c>
    </row>
    <row r="1292" ht="14.25" customHeight="1">
      <c r="B1292" s="133" t="s">
        <v>5318</v>
      </c>
      <c r="R1292" s="132" t="str">
        <f t="shared" si="34"/>
        <v/>
      </c>
    </row>
    <row r="1293" ht="14.25" customHeight="1">
      <c r="B1293" s="185" t="s">
        <v>5310</v>
      </c>
      <c r="R1293" s="132" t="str">
        <f t="shared" si="34"/>
        <v/>
      </c>
    </row>
    <row r="1294" ht="14.25" customHeight="1">
      <c r="A1294" s="134" t="s">
        <v>5319</v>
      </c>
      <c r="B1294" s="135" t="s">
        <v>606</v>
      </c>
      <c r="C1294" s="129" t="s">
        <v>1892</v>
      </c>
      <c r="D1294" s="128" t="s">
        <v>1811</v>
      </c>
      <c r="G1294" s="131" t="s">
        <v>5320</v>
      </c>
      <c r="I1294" s="130">
        <v>1.0</v>
      </c>
      <c r="J1294" s="129" t="s">
        <v>1949</v>
      </c>
      <c r="K1294" s="135" t="s">
        <v>1821</v>
      </c>
      <c r="L1294" s="129" t="s">
        <v>547</v>
      </c>
      <c r="M1294" s="128" t="s">
        <v>1822</v>
      </c>
      <c r="N1294" s="131">
        <v>14.0</v>
      </c>
      <c r="O1294" s="135" t="s">
        <v>1996</v>
      </c>
      <c r="P1294" s="129" t="s">
        <v>529</v>
      </c>
      <c r="Q1294" s="128" t="s">
        <v>529</v>
      </c>
      <c r="R1294" s="132">
        <f t="shared" si="34"/>
        <v>569</v>
      </c>
    </row>
    <row r="1295" ht="14.25" customHeight="1">
      <c r="B1295" s="137" t="s">
        <v>5321</v>
      </c>
      <c r="R1295" s="132" t="str">
        <f t="shared" si="34"/>
        <v/>
      </c>
    </row>
    <row r="1296" ht="14.25" customHeight="1">
      <c r="A1296" s="127" t="s">
        <v>5322</v>
      </c>
      <c r="B1296" s="128" t="s">
        <v>623</v>
      </c>
      <c r="C1296" s="129" t="s">
        <v>1892</v>
      </c>
      <c r="D1296" s="128" t="s">
        <v>1811</v>
      </c>
      <c r="G1296" s="129" t="s">
        <v>2041</v>
      </c>
      <c r="I1296" s="130">
        <v>0.8</v>
      </c>
      <c r="J1296" s="129" t="s">
        <v>1949</v>
      </c>
      <c r="K1296" s="130" t="s">
        <v>1821</v>
      </c>
      <c r="L1296" s="129" t="s">
        <v>529</v>
      </c>
      <c r="M1296" s="128" t="s">
        <v>1822</v>
      </c>
      <c r="N1296" s="131">
        <v>18.0</v>
      </c>
      <c r="O1296" s="128" t="s">
        <v>1826</v>
      </c>
      <c r="P1296" s="129" t="s">
        <v>529</v>
      </c>
      <c r="Q1296" s="128" t="s">
        <v>529</v>
      </c>
      <c r="R1296" s="132">
        <f t="shared" si="34"/>
        <v>570</v>
      </c>
    </row>
    <row r="1297" ht="14.25" customHeight="1">
      <c r="B1297" s="133" t="s">
        <v>5324</v>
      </c>
      <c r="R1297" s="132" t="str">
        <f t="shared" si="34"/>
        <v/>
      </c>
    </row>
    <row r="1298" ht="14.25" customHeight="1">
      <c r="A1298" s="127" t="s">
        <v>5325</v>
      </c>
      <c r="B1298" s="128" t="s">
        <v>620</v>
      </c>
      <c r="C1298" s="129" t="s">
        <v>1807</v>
      </c>
      <c r="D1298" s="128" t="s">
        <v>1811</v>
      </c>
      <c r="G1298" s="129" t="s">
        <v>2489</v>
      </c>
      <c r="I1298" s="130">
        <v>1.0</v>
      </c>
      <c r="J1298" s="129" t="s">
        <v>1949</v>
      </c>
      <c r="K1298" s="130" t="s">
        <v>1821</v>
      </c>
      <c r="L1298" s="129" t="s">
        <v>529</v>
      </c>
      <c r="M1298" s="128" t="s">
        <v>1822</v>
      </c>
      <c r="N1298" s="131">
        <v>16.0</v>
      </c>
      <c r="O1298" s="128" t="s">
        <v>2201</v>
      </c>
      <c r="P1298" s="129" t="s">
        <v>529</v>
      </c>
      <c r="Q1298" s="128" t="s">
        <v>529</v>
      </c>
      <c r="R1298" s="132">
        <f t="shared" si="34"/>
        <v>571</v>
      </c>
    </row>
    <row r="1299" ht="14.25" customHeight="1">
      <c r="B1299" s="133" t="s">
        <v>5326</v>
      </c>
      <c r="R1299" s="132" t="str">
        <f t="shared" si="34"/>
        <v/>
      </c>
    </row>
    <row r="1300" ht="14.25" customHeight="1">
      <c r="B1300" s="185" t="s">
        <v>5327</v>
      </c>
      <c r="R1300" s="151"/>
    </row>
    <row r="1301" ht="14.25" customHeight="1">
      <c r="A1301" s="127" t="s">
        <v>5328</v>
      </c>
      <c r="B1301" s="128" t="s">
        <v>585</v>
      </c>
      <c r="C1301" s="129" t="s">
        <v>1892</v>
      </c>
      <c r="D1301" s="128" t="s">
        <v>1811</v>
      </c>
      <c r="G1301" s="129" t="s">
        <v>2489</v>
      </c>
      <c r="I1301" s="130">
        <v>1.0</v>
      </c>
      <c r="J1301" s="129" t="s">
        <v>2489</v>
      </c>
      <c r="K1301" s="130" t="s">
        <v>1821</v>
      </c>
      <c r="L1301" s="129" t="s">
        <v>547</v>
      </c>
      <c r="M1301" s="128" t="s">
        <v>1822</v>
      </c>
      <c r="N1301" s="131">
        <v>12.0</v>
      </c>
      <c r="O1301" s="128" t="s">
        <v>2201</v>
      </c>
      <c r="P1301" s="129" t="s">
        <v>529</v>
      </c>
      <c r="Q1301" s="128" t="s">
        <v>529</v>
      </c>
      <c r="R1301" s="132">
        <f>IF(COUNTA($A$1:A1301)&gt;COUNTA($A$1:A1299),COUNTA($A$2:A1301),"")</f>
        <v>572</v>
      </c>
    </row>
    <row r="1302" ht="14.25" customHeight="1">
      <c r="B1302" s="133" t="s">
        <v>5329</v>
      </c>
      <c r="R1302" s="132" t="str">
        <f>IF(COUNTA($A$1:A1302)&gt;COUNTA($A$1:A1301),COUNTA($A$2:A1302),"")</f>
        <v/>
      </c>
    </row>
    <row r="1303" ht="14.25" customHeight="1">
      <c r="B1303" s="339" t="s">
        <v>5330</v>
      </c>
      <c r="R1303" s="151"/>
    </row>
    <row r="1304" ht="14.25" customHeight="1">
      <c r="B1304" s="339" t="s">
        <v>5175</v>
      </c>
      <c r="R1304" s="151"/>
    </row>
    <row r="1305" ht="14.25" customHeight="1">
      <c r="A1305" s="127" t="s">
        <v>5334</v>
      </c>
      <c r="B1305" s="128" t="s">
        <v>613</v>
      </c>
      <c r="C1305" s="129" t="s">
        <v>1892</v>
      </c>
      <c r="D1305" s="128" t="s">
        <v>1811</v>
      </c>
      <c r="G1305" s="129" t="s">
        <v>2132</v>
      </c>
      <c r="I1305" s="130">
        <v>1.0</v>
      </c>
      <c r="J1305" s="129" t="s">
        <v>1820</v>
      </c>
      <c r="K1305" s="130" t="s">
        <v>1821</v>
      </c>
      <c r="L1305" s="129" t="s">
        <v>547</v>
      </c>
      <c r="M1305" s="128" t="s">
        <v>1822</v>
      </c>
      <c r="N1305" s="131">
        <v>16.0</v>
      </c>
      <c r="O1305" s="128" t="s">
        <v>2517</v>
      </c>
      <c r="P1305" s="129" t="s">
        <v>529</v>
      </c>
      <c r="Q1305" s="128" t="s">
        <v>529</v>
      </c>
      <c r="R1305" s="132">
        <f>IF(COUNTA($A$1:A1305)&gt;COUNTA($A$1:A1302),COUNTA($A$2:A1305),"")</f>
        <v>573</v>
      </c>
    </row>
    <row r="1306" ht="14.25" customHeight="1">
      <c r="B1306" s="133" t="s">
        <v>5336</v>
      </c>
      <c r="R1306" s="132"/>
    </row>
    <row r="1307" ht="14.25" customHeight="1">
      <c r="A1307" s="134" t="s">
        <v>5337</v>
      </c>
      <c r="B1307" s="135" t="s">
        <v>601</v>
      </c>
      <c r="C1307" s="131" t="s">
        <v>1944</v>
      </c>
      <c r="D1307" s="128" t="s">
        <v>1811</v>
      </c>
      <c r="G1307" s="131" t="s">
        <v>1821</v>
      </c>
      <c r="I1307" s="136">
        <v>1.0</v>
      </c>
      <c r="J1307" s="131" t="s">
        <v>2489</v>
      </c>
      <c r="K1307" s="130" t="s">
        <v>1821</v>
      </c>
      <c r="L1307" s="131" t="s">
        <v>529</v>
      </c>
      <c r="M1307" s="128" t="s">
        <v>1822</v>
      </c>
      <c r="N1307" s="131" t="s">
        <v>1821</v>
      </c>
      <c r="O1307" s="135" t="s">
        <v>457</v>
      </c>
      <c r="P1307" s="129" t="s">
        <v>529</v>
      </c>
      <c r="Q1307" s="135" t="s">
        <v>547</v>
      </c>
      <c r="R1307" s="132">
        <f>IF(COUNTA($A$1:A1307)&gt;COUNTA($A$1:A1304),COUNTA($A$2:A1307),"")</f>
        <v>574</v>
      </c>
    </row>
    <row r="1308" ht="14.25" customHeight="1">
      <c r="B1308" s="137" t="s">
        <v>5338</v>
      </c>
      <c r="R1308" s="132"/>
    </row>
    <row r="1309" ht="14.25" customHeight="1">
      <c r="B1309" s="182" t="s">
        <v>5340</v>
      </c>
      <c r="R1309" s="132"/>
    </row>
    <row r="1310" ht="14.25" customHeight="1">
      <c r="B1310" s="182" t="s">
        <v>5341</v>
      </c>
      <c r="R1310" s="132"/>
    </row>
    <row r="1311" ht="14.25" customHeight="1">
      <c r="A1311" s="127" t="s">
        <v>5342</v>
      </c>
      <c r="B1311" s="128" t="s">
        <v>548</v>
      </c>
      <c r="C1311" s="129" t="s">
        <v>1944</v>
      </c>
      <c r="D1311" s="128" t="s">
        <v>1929</v>
      </c>
      <c r="G1311" s="129" t="s">
        <v>1821</v>
      </c>
      <c r="I1311" s="130">
        <v>0.95</v>
      </c>
      <c r="J1311" s="129">
        <v>6.0</v>
      </c>
      <c r="K1311" s="130" t="s">
        <v>1821</v>
      </c>
      <c r="L1311" s="129" t="s">
        <v>529</v>
      </c>
      <c r="M1311" s="128" t="s">
        <v>1822</v>
      </c>
      <c r="N1311" s="131" t="s">
        <v>1821</v>
      </c>
      <c r="O1311" s="128" t="s">
        <v>457</v>
      </c>
      <c r="P1311" s="129" t="s">
        <v>529</v>
      </c>
      <c r="Q1311" s="128" t="s">
        <v>547</v>
      </c>
      <c r="R1311" s="132">
        <f>IF(COUNTA($A$1:A1311)&gt;COUNTA($A$1:A1306),COUNTA($A$2:A1311),"")</f>
        <v>575</v>
      </c>
    </row>
    <row r="1312" ht="14.25" customHeight="1">
      <c r="B1312" s="137" t="s">
        <v>5343</v>
      </c>
      <c r="R1312" s="132" t="str">
        <f t="shared" ref="R1312:R1320" si="35">IF(COUNTA($A$1:A1312)&gt;COUNTA($A$1:A1311),COUNTA($A$2:A1312),"")</f>
        <v/>
      </c>
    </row>
    <row r="1313" ht="14.25" customHeight="1">
      <c r="A1313" s="127" t="s">
        <v>5344</v>
      </c>
      <c r="B1313" s="135" t="s">
        <v>5345</v>
      </c>
      <c r="C1313" s="129" t="s">
        <v>1892</v>
      </c>
      <c r="D1313" s="128" t="s">
        <v>1811</v>
      </c>
      <c r="G1313" s="129" t="s">
        <v>1971</v>
      </c>
      <c r="I1313" s="130">
        <v>1.0</v>
      </c>
      <c r="J1313" s="129" t="s">
        <v>1971</v>
      </c>
      <c r="K1313" s="130" t="s">
        <v>1821</v>
      </c>
      <c r="L1313" s="129" t="s">
        <v>547</v>
      </c>
      <c r="M1313" s="128" t="s">
        <v>1822</v>
      </c>
      <c r="N1313" s="131">
        <v>1.0</v>
      </c>
      <c r="O1313" s="128" t="s">
        <v>457</v>
      </c>
      <c r="P1313" s="129" t="s">
        <v>529</v>
      </c>
      <c r="Q1313" s="128" t="s">
        <v>529</v>
      </c>
      <c r="R1313" s="132">
        <f t="shared" si="35"/>
        <v>576</v>
      </c>
    </row>
    <row r="1314" ht="14.25" customHeight="1">
      <c r="B1314" s="137" t="s">
        <v>5346</v>
      </c>
      <c r="R1314" s="132" t="str">
        <f t="shared" si="35"/>
        <v/>
      </c>
    </row>
    <row r="1315" ht="14.25" customHeight="1">
      <c r="A1315" s="127" t="s">
        <v>5347</v>
      </c>
      <c r="B1315" s="128" t="s">
        <v>548</v>
      </c>
      <c r="C1315" s="129" t="s">
        <v>1807</v>
      </c>
      <c r="D1315" s="128" t="s">
        <v>1929</v>
      </c>
      <c r="G1315" s="129">
        <v>5.0</v>
      </c>
      <c r="I1315" s="130">
        <v>1.0</v>
      </c>
      <c r="J1315" s="129" t="s">
        <v>1931</v>
      </c>
      <c r="K1315" s="130" t="s">
        <v>1821</v>
      </c>
      <c r="L1315" s="129" t="s">
        <v>529</v>
      </c>
      <c r="M1315" s="128" t="s">
        <v>1822</v>
      </c>
      <c r="N1315" s="131">
        <v>10.0</v>
      </c>
      <c r="O1315" s="128" t="s">
        <v>1826</v>
      </c>
      <c r="P1315" s="129" t="s">
        <v>529</v>
      </c>
      <c r="Q1315" s="128" t="s">
        <v>529</v>
      </c>
      <c r="R1315" s="132">
        <f t="shared" si="35"/>
        <v>577</v>
      </c>
    </row>
    <row r="1316" ht="14.25" customHeight="1">
      <c r="B1316" s="133" t="s">
        <v>5348</v>
      </c>
      <c r="R1316" s="132" t="str">
        <f t="shared" si="35"/>
        <v/>
      </c>
    </row>
    <row r="1317" ht="14.25" customHeight="1">
      <c r="A1317" s="127" t="s">
        <v>5349</v>
      </c>
      <c r="B1317" s="128" t="s">
        <v>601</v>
      </c>
      <c r="C1317" s="129" t="s">
        <v>1944</v>
      </c>
      <c r="D1317" s="128" t="s">
        <v>1811</v>
      </c>
      <c r="G1317" s="129" t="s">
        <v>1821</v>
      </c>
      <c r="I1317" s="130">
        <v>0.75</v>
      </c>
      <c r="J1317" s="129" t="s">
        <v>1949</v>
      </c>
      <c r="K1317" s="130" t="s">
        <v>1821</v>
      </c>
      <c r="L1317" s="129" t="s">
        <v>529</v>
      </c>
      <c r="M1317" s="128" t="s">
        <v>1822</v>
      </c>
      <c r="N1317" s="131" t="s">
        <v>1821</v>
      </c>
      <c r="O1317" s="128" t="s">
        <v>457</v>
      </c>
      <c r="P1317" s="129" t="s">
        <v>529</v>
      </c>
      <c r="Q1317" s="128" t="s">
        <v>547</v>
      </c>
      <c r="R1317" s="132">
        <f t="shared" si="35"/>
        <v>578</v>
      </c>
    </row>
    <row r="1318" ht="14.25" customHeight="1">
      <c r="B1318" s="137" t="s">
        <v>5350</v>
      </c>
      <c r="R1318" s="132" t="str">
        <f t="shared" si="35"/>
        <v/>
      </c>
    </row>
    <row r="1319" ht="14.25" customHeight="1">
      <c r="A1319" s="127" t="s">
        <v>5351</v>
      </c>
      <c r="B1319" s="128" t="s">
        <v>585</v>
      </c>
      <c r="C1319" s="129" t="s">
        <v>1892</v>
      </c>
      <c r="D1319" s="128" t="s">
        <v>1811</v>
      </c>
      <c r="G1319" s="129" t="s">
        <v>2489</v>
      </c>
      <c r="I1319" s="130">
        <v>0.8</v>
      </c>
      <c r="J1319" s="129" t="s">
        <v>1820</v>
      </c>
      <c r="K1319" s="130" t="s">
        <v>1821</v>
      </c>
      <c r="L1319" s="129" t="s">
        <v>547</v>
      </c>
      <c r="M1319" s="128" t="s">
        <v>1822</v>
      </c>
      <c r="N1319" s="131">
        <v>16.0</v>
      </c>
      <c r="O1319" s="128" t="s">
        <v>457</v>
      </c>
      <c r="P1319" s="129" t="s">
        <v>529</v>
      </c>
      <c r="Q1319" s="128" t="s">
        <v>529</v>
      </c>
      <c r="R1319" s="132">
        <f t="shared" si="35"/>
        <v>579</v>
      </c>
    </row>
    <row r="1320" ht="14.25" customHeight="1">
      <c r="B1320" s="137" t="s">
        <v>5352</v>
      </c>
      <c r="R1320" s="132" t="str">
        <f t="shared" si="35"/>
        <v/>
      </c>
    </row>
    <row r="1321" ht="14.25" customHeight="1">
      <c r="B1321" s="185" t="s">
        <v>5353</v>
      </c>
      <c r="R1321" s="151"/>
    </row>
    <row r="1322" ht="14.25" customHeight="1">
      <c r="A1322" s="127" t="s">
        <v>5354</v>
      </c>
      <c r="B1322" s="128" t="s">
        <v>613</v>
      </c>
      <c r="C1322" s="129" t="s">
        <v>1944</v>
      </c>
      <c r="D1322" s="128" t="s">
        <v>1</v>
      </c>
      <c r="G1322" s="129" t="s">
        <v>1821</v>
      </c>
      <c r="I1322" s="130" t="s">
        <v>1821</v>
      </c>
      <c r="J1322" s="129" t="s">
        <v>3421</v>
      </c>
      <c r="K1322" s="130" t="s">
        <v>1821</v>
      </c>
      <c r="L1322" s="131" t="s">
        <v>529</v>
      </c>
      <c r="M1322" s="128" t="s">
        <v>1822</v>
      </c>
      <c r="N1322" s="131" t="s">
        <v>1821</v>
      </c>
      <c r="O1322" s="128" t="s">
        <v>2347</v>
      </c>
      <c r="P1322" s="129" t="s">
        <v>547</v>
      </c>
      <c r="Q1322" s="128" t="s">
        <v>529</v>
      </c>
      <c r="R1322" s="132">
        <f>IF(COUNTA($A$1:A1322)&gt;COUNTA($A$1:A1320),COUNTA($A$2:A1322),"")</f>
        <v>580</v>
      </c>
    </row>
    <row r="1323" ht="14.25" customHeight="1">
      <c r="B1323" s="137" t="s">
        <v>5358</v>
      </c>
      <c r="R1323" s="132" t="str">
        <f>IF(COUNTA($A$1:A1323)&gt;COUNTA($A$1:A1322),COUNTA($A$2:A1323),"")</f>
        <v/>
      </c>
    </row>
    <row r="1324" ht="14.25" customHeight="1">
      <c r="B1324" s="186" t="s">
        <v>5360</v>
      </c>
      <c r="F1324" s="186" t="s">
        <v>5361</v>
      </c>
      <c r="H1324" s="163">
        <v>15.0</v>
      </c>
      <c r="K1324" s="164">
        <v>20.0</v>
      </c>
      <c r="N1324" s="163">
        <v>25.0</v>
      </c>
      <c r="R1324" s="151"/>
    </row>
    <row r="1325" ht="14.25" customHeight="1">
      <c r="F1325" s="186" t="s">
        <v>3616</v>
      </c>
      <c r="H1325" s="170">
        <v>12.0</v>
      </c>
      <c r="K1325" s="170">
        <v>18.0</v>
      </c>
      <c r="N1325" s="170">
        <v>24.0</v>
      </c>
      <c r="R1325" s="151"/>
    </row>
    <row r="1326" ht="14.25" customHeight="1">
      <c r="A1326" s="127" t="s">
        <v>5362</v>
      </c>
      <c r="B1326" s="128" t="s">
        <v>566</v>
      </c>
      <c r="C1326" s="129" t="s">
        <v>1892</v>
      </c>
      <c r="D1326" s="128" t="s">
        <v>1811</v>
      </c>
      <c r="G1326" s="131">
        <v>7.0</v>
      </c>
      <c r="I1326" s="130">
        <v>1.0</v>
      </c>
      <c r="J1326" s="131">
        <v>5.0</v>
      </c>
      <c r="K1326" s="130" t="s">
        <v>1821</v>
      </c>
      <c r="L1326" s="129" t="s">
        <v>547</v>
      </c>
      <c r="M1326" s="128">
        <v>1.0</v>
      </c>
      <c r="N1326" s="131">
        <v>14.0</v>
      </c>
      <c r="O1326" s="128" t="s">
        <v>2201</v>
      </c>
      <c r="P1326" s="129" t="s">
        <v>529</v>
      </c>
      <c r="Q1326" s="128" t="s">
        <v>529</v>
      </c>
      <c r="R1326" s="132">
        <f>IF(COUNTA($A$1:A1326)&gt;COUNTA($A$1:A1323),COUNTA($A$2:A1326),"")</f>
        <v>581</v>
      </c>
    </row>
    <row r="1327" ht="14.25" customHeight="1">
      <c r="B1327" s="133" t="s">
        <v>5367</v>
      </c>
      <c r="R1327" s="132" t="str">
        <f t="shared" ref="R1327:R1333" si="36">IF(COUNTA($A$1:A1327)&gt;COUNTA($A$1:A1326),COUNTA($A$2:A1327),"")</f>
        <v/>
      </c>
    </row>
    <row r="1328" ht="14.25" customHeight="1">
      <c r="A1328" s="127" t="s">
        <v>5370</v>
      </c>
      <c r="B1328" s="128" t="s">
        <v>535</v>
      </c>
      <c r="C1328" s="129" t="s">
        <v>1944</v>
      </c>
      <c r="D1328" s="128" t="s">
        <v>3241</v>
      </c>
      <c r="G1328" s="129" t="s">
        <v>1821</v>
      </c>
      <c r="I1328" s="130" t="s">
        <v>1821</v>
      </c>
      <c r="J1328" s="129" t="s">
        <v>2041</v>
      </c>
      <c r="K1328" s="130" t="s">
        <v>1821</v>
      </c>
      <c r="L1328" s="131" t="s">
        <v>529</v>
      </c>
      <c r="M1328" s="128" t="s">
        <v>1822</v>
      </c>
      <c r="N1328" s="131" t="s">
        <v>1821</v>
      </c>
      <c r="O1328" s="128" t="s">
        <v>2201</v>
      </c>
      <c r="P1328" s="129" t="s">
        <v>529</v>
      </c>
      <c r="Q1328" s="128" t="s">
        <v>529</v>
      </c>
      <c r="R1328" s="132">
        <f t="shared" si="36"/>
        <v>582</v>
      </c>
    </row>
    <row r="1329" ht="14.25" customHeight="1">
      <c r="B1329" s="137" t="s">
        <v>5371</v>
      </c>
      <c r="R1329" s="132" t="str">
        <f t="shared" si="36"/>
        <v/>
      </c>
    </row>
    <row r="1330" ht="14.25" customHeight="1">
      <c r="A1330" s="134" t="s">
        <v>5372</v>
      </c>
      <c r="B1330" s="135" t="s">
        <v>626</v>
      </c>
      <c r="C1330" s="131" t="s">
        <v>1892</v>
      </c>
      <c r="D1330" s="135" t="s">
        <v>1811</v>
      </c>
      <c r="G1330" s="131">
        <v>10.0</v>
      </c>
      <c r="I1330" s="130">
        <v>1.0</v>
      </c>
      <c r="J1330" s="131">
        <v>7.0</v>
      </c>
      <c r="K1330" s="130" t="s">
        <v>1821</v>
      </c>
      <c r="L1330" s="131" t="s">
        <v>547</v>
      </c>
      <c r="M1330" s="128" t="s">
        <v>1822</v>
      </c>
      <c r="N1330" s="131">
        <v>18.0</v>
      </c>
      <c r="O1330" s="128" t="s">
        <v>2201</v>
      </c>
      <c r="P1330" s="129" t="s">
        <v>529</v>
      </c>
      <c r="Q1330" s="128" t="s">
        <v>529</v>
      </c>
      <c r="R1330" s="132">
        <f t="shared" si="36"/>
        <v>583</v>
      </c>
    </row>
    <row r="1331" ht="14.25" customHeight="1">
      <c r="B1331" s="137" t="s">
        <v>5373</v>
      </c>
      <c r="R1331" s="132" t="str">
        <f t="shared" si="36"/>
        <v/>
      </c>
    </row>
    <row r="1332" ht="14.25" customHeight="1">
      <c r="A1332" s="127" t="s">
        <v>5374</v>
      </c>
      <c r="B1332" s="128" t="s">
        <v>613</v>
      </c>
      <c r="C1332" s="129" t="s">
        <v>1892</v>
      </c>
      <c r="D1332" s="128" t="s">
        <v>1811</v>
      </c>
      <c r="G1332" s="129" t="s">
        <v>2489</v>
      </c>
      <c r="I1332" s="130">
        <v>0.9</v>
      </c>
      <c r="J1332" s="129" t="s">
        <v>2489</v>
      </c>
      <c r="K1332" s="130" t="s">
        <v>1821</v>
      </c>
      <c r="L1332" s="129" t="s">
        <v>547</v>
      </c>
      <c r="M1332" s="128" t="s">
        <v>1822</v>
      </c>
      <c r="N1332" s="131">
        <v>10.0</v>
      </c>
      <c r="O1332" s="128" t="s">
        <v>2201</v>
      </c>
      <c r="P1332" s="129" t="s">
        <v>529</v>
      </c>
      <c r="Q1332" s="128" t="s">
        <v>529</v>
      </c>
      <c r="R1332" s="132">
        <f t="shared" si="36"/>
        <v>584</v>
      </c>
    </row>
    <row r="1333" ht="14.25" customHeight="1">
      <c r="B1333" s="133" t="s">
        <v>5375</v>
      </c>
      <c r="R1333" s="132" t="str">
        <f t="shared" si="36"/>
        <v/>
      </c>
    </row>
    <row r="1334" ht="14.25" customHeight="1">
      <c r="B1334" s="185" t="s">
        <v>4547</v>
      </c>
      <c r="R1334" s="151"/>
    </row>
    <row r="1335" ht="14.25" customHeight="1">
      <c r="B1335" s="185" t="s">
        <v>5378</v>
      </c>
      <c r="R1335" s="151"/>
    </row>
    <row r="1336" ht="14.25" customHeight="1">
      <c r="A1336" s="127" t="s">
        <v>5379</v>
      </c>
      <c r="B1336" s="128" t="s">
        <v>585</v>
      </c>
      <c r="C1336" s="129" t="s">
        <v>1892</v>
      </c>
      <c r="D1336" s="128" t="s">
        <v>1811</v>
      </c>
      <c r="G1336" s="129" t="s">
        <v>3090</v>
      </c>
      <c r="I1336" s="130">
        <v>1.0</v>
      </c>
      <c r="J1336" s="129" t="s">
        <v>2132</v>
      </c>
      <c r="K1336" s="130" t="s">
        <v>1821</v>
      </c>
      <c r="L1336" s="129" t="s">
        <v>547</v>
      </c>
      <c r="M1336" s="128" t="s">
        <v>1822</v>
      </c>
      <c r="N1336" s="131">
        <v>19.0</v>
      </c>
      <c r="O1336" s="128" t="s">
        <v>1996</v>
      </c>
      <c r="P1336" s="129" t="s">
        <v>529</v>
      </c>
      <c r="Q1336" s="128" t="s">
        <v>529</v>
      </c>
      <c r="R1336" s="132">
        <f>IF(COUNTA($A$1:A1336)&gt;COUNTA($A$1:A1333),COUNTA($A$2:A1336),"")</f>
        <v>585</v>
      </c>
    </row>
    <row r="1337" ht="14.25" customHeight="1">
      <c r="B1337" s="133" t="s">
        <v>5380</v>
      </c>
      <c r="R1337" s="132" t="str">
        <f t="shared" ref="R1337:R1359" si="37">IF(COUNTA($A$1:A1337)&gt;COUNTA($A$1:A1336),COUNTA($A$2:A1337),"")</f>
        <v/>
      </c>
    </row>
    <row r="1338" ht="14.25" customHeight="1">
      <c r="A1338" s="127" t="s">
        <v>5381</v>
      </c>
      <c r="B1338" s="128" t="s">
        <v>613</v>
      </c>
      <c r="C1338" s="129" t="s">
        <v>1944</v>
      </c>
      <c r="D1338" s="128" t="s">
        <v>1811</v>
      </c>
      <c r="G1338" s="129" t="s">
        <v>1821</v>
      </c>
      <c r="I1338" s="130">
        <v>0.55</v>
      </c>
      <c r="J1338" s="129" t="s">
        <v>1813</v>
      </c>
      <c r="K1338" s="130" t="s">
        <v>1821</v>
      </c>
      <c r="L1338" s="129" t="s">
        <v>529</v>
      </c>
      <c r="M1338" s="128" t="s">
        <v>1822</v>
      </c>
      <c r="N1338" s="131" t="s">
        <v>1821</v>
      </c>
      <c r="O1338" s="128" t="s">
        <v>1826</v>
      </c>
      <c r="P1338" s="129" t="s">
        <v>529</v>
      </c>
      <c r="Q1338" s="128" t="s">
        <v>547</v>
      </c>
      <c r="R1338" s="132">
        <f t="shared" si="37"/>
        <v>586</v>
      </c>
    </row>
    <row r="1339" ht="14.25" customHeight="1">
      <c r="B1339" s="137" t="s">
        <v>5386</v>
      </c>
      <c r="R1339" s="132" t="str">
        <f t="shared" si="37"/>
        <v/>
      </c>
    </row>
    <row r="1340" ht="14.25" customHeight="1">
      <c r="A1340" s="127" t="s">
        <v>5387</v>
      </c>
      <c r="B1340" s="128" t="s">
        <v>629</v>
      </c>
      <c r="C1340" s="129" t="s">
        <v>1807</v>
      </c>
      <c r="D1340" s="128" t="s">
        <v>2868</v>
      </c>
      <c r="G1340" s="129">
        <v>9.0</v>
      </c>
      <c r="I1340" s="130">
        <v>1.0</v>
      </c>
      <c r="J1340" s="129" t="s">
        <v>1949</v>
      </c>
      <c r="K1340" s="130" t="s">
        <v>1821</v>
      </c>
      <c r="L1340" s="129" t="s">
        <v>529</v>
      </c>
      <c r="M1340" s="128" t="s">
        <v>1822</v>
      </c>
      <c r="N1340" s="131">
        <v>18.0</v>
      </c>
      <c r="O1340" s="128" t="s">
        <v>2201</v>
      </c>
      <c r="P1340" s="129" t="s">
        <v>529</v>
      </c>
      <c r="Q1340" s="128" t="s">
        <v>529</v>
      </c>
      <c r="R1340" s="132">
        <f t="shared" si="37"/>
        <v>587</v>
      </c>
    </row>
    <row r="1341" ht="14.25" customHeight="1">
      <c r="B1341" s="133" t="s">
        <v>5389</v>
      </c>
      <c r="R1341" s="132" t="str">
        <f t="shared" si="37"/>
        <v/>
      </c>
    </row>
    <row r="1342" ht="14.25" customHeight="1">
      <c r="A1342" s="127" t="s">
        <v>5391</v>
      </c>
      <c r="B1342" s="128" t="s">
        <v>613</v>
      </c>
      <c r="C1342" s="129" t="s">
        <v>1944</v>
      </c>
      <c r="D1342" s="128" t="s">
        <v>1811</v>
      </c>
      <c r="G1342" s="129" t="s">
        <v>1821</v>
      </c>
      <c r="I1342" s="130">
        <v>0.85</v>
      </c>
      <c r="J1342" s="129" t="s">
        <v>1949</v>
      </c>
      <c r="K1342" s="130" t="s">
        <v>1821</v>
      </c>
      <c r="L1342" s="129" t="s">
        <v>529</v>
      </c>
      <c r="M1342" s="128" t="s">
        <v>1822</v>
      </c>
      <c r="N1342" s="131" t="s">
        <v>1821</v>
      </c>
      <c r="O1342" s="128" t="s">
        <v>457</v>
      </c>
      <c r="P1342" s="129" t="s">
        <v>529</v>
      </c>
      <c r="Q1342" s="128" t="s">
        <v>547</v>
      </c>
      <c r="R1342" s="132">
        <f t="shared" si="37"/>
        <v>588</v>
      </c>
    </row>
    <row r="1343" ht="14.25" customHeight="1">
      <c r="B1343" s="137" t="s">
        <v>5397</v>
      </c>
      <c r="R1343" s="132" t="str">
        <f t="shared" si="37"/>
        <v/>
      </c>
    </row>
    <row r="1344" ht="14.25" customHeight="1">
      <c r="A1344" s="127" t="s">
        <v>5399</v>
      </c>
      <c r="B1344" s="128" t="s">
        <v>613</v>
      </c>
      <c r="C1344" s="129" t="s">
        <v>1944</v>
      </c>
      <c r="D1344" s="128" t="s">
        <v>1</v>
      </c>
      <c r="G1344" s="129" t="s">
        <v>1821</v>
      </c>
      <c r="I1344" s="130" t="s">
        <v>1821</v>
      </c>
      <c r="J1344" s="129" t="s">
        <v>5404</v>
      </c>
      <c r="K1344" s="130" t="s">
        <v>1821</v>
      </c>
      <c r="L1344" s="131" t="s">
        <v>529</v>
      </c>
      <c r="M1344" s="128" t="s">
        <v>1822</v>
      </c>
      <c r="N1344" s="131" t="s">
        <v>1821</v>
      </c>
      <c r="O1344" s="128" t="s">
        <v>457</v>
      </c>
      <c r="P1344" s="129" t="s">
        <v>547</v>
      </c>
      <c r="Q1344" s="128" t="s">
        <v>529</v>
      </c>
      <c r="R1344" s="132">
        <f t="shared" si="37"/>
        <v>589</v>
      </c>
    </row>
    <row r="1345" ht="14.25" customHeight="1">
      <c r="B1345" s="137" t="s">
        <v>5407</v>
      </c>
      <c r="R1345" s="132" t="str">
        <f t="shared" si="37"/>
        <v/>
      </c>
    </row>
    <row r="1346" ht="14.25" customHeight="1">
      <c r="A1346" s="127" t="s">
        <v>5409</v>
      </c>
      <c r="B1346" s="128" t="s">
        <v>582</v>
      </c>
      <c r="C1346" s="129" t="s">
        <v>1944</v>
      </c>
      <c r="D1346" s="128" t="s">
        <v>1811</v>
      </c>
      <c r="G1346" s="129" t="s">
        <v>1821</v>
      </c>
      <c r="I1346" s="130">
        <v>0.75</v>
      </c>
      <c r="J1346" s="129" t="s">
        <v>1971</v>
      </c>
      <c r="K1346" s="130" t="s">
        <v>1821</v>
      </c>
      <c r="L1346" s="129" t="s">
        <v>529</v>
      </c>
      <c r="M1346" s="128" t="s">
        <v>1822</v>
      </c>
      <c r="N1346" s="131" t="s">
        <v>1821</v>
      </c>
      <c r="O1346" s="128" t="s">
        <v>457</v>
      </c>
      <c r="P1346" s="129" t="s">
        <v>529</v>
      </c>
      <c r="Q1346" s="128" t="s">
        <v>547</v>
      </c>
      <c r="R1346" s="132">
        <f t="shared" si="37"/>
        <v>590</v>
      </c>
    </row>
    <row r="1347" ht="14.25" customHeight="1">
      <c r="B1347" s="137" t="s">
        <v>5413</v>
      </c>
      <c r="R1347" s="132" t="str">
        <f t="shared" si="37"/>
        <v/>
      </c>
    </row>
    <row r="1348" ht="14.25" customHeight="1">
      <c r="A1348" s="127" t="s">
        <v>5415</v>
      </c>
      <c r="B1348" s="128" t="s">
        <v>613</v>
      </c>
      <c r="C1348" s="129" t="s">
        <v>1944</v>
      </c>
      <c r="D1348" s="128" t="s">
        <v>1929</v>
      </c>
      <c r="G1348" s="129" t="s">
        <v>1821</v>
      </c>
      <c r="I1348" s="130">
        <v>1.0</v>
      </c>
      <c r="J1348" s="129" t="s">
        <v>1813</v>
      </c>
      <c r="K1348" s="130" t="s">
        <v>1821</v>
      </c>
      <c r="L1348" s="129" t="s">
        <v>529</v>
      </c>
      <c r="M1348" s="128" t="s">
        <v>1822</v>
      </c>
      <c r="N1348" s="131" t="s">
        <v>1821</v>
      </c>
      <c r="O1348" s="128" t="s">
        <v>457</v>
      </c>
      <c r="P1348" s="129" t="s">
        <v>529</v>
      </c>
      <c r="Q1348" s="128" t="s">
        <v>547</v>
      </c>
      <c r="R1348" s="132">
        <f t="shared" si="37"/>
        <v>591</v>
      </c>
    </row>
    <row r="1349" ht="14.25" customHeight="1">
      <c r="B1349" s="137" t="s">
        <v>5422</v>
      </c>
      <c r="R1349" s="132" t="str">
        <f t="shared" si="37"/>
        <v/>
      </c>
    </row>
    <row r="1350" ht="14.25" customHeight="1">
      <c r="A1350" s="127" t="s">
        <v>5423</v>
      </c>
      <c r="B1350" s="128" t="s">
        <v>613</v>
      </c>
      <c r="C1350" s="129" t="s">
        <v>1807</v>
      </c>
      <c r="D1350" s="128" t="s">
        <v>1929</v>
      </c>
      <c r="G1350" s="129" t="s">
        <v>1820</v>
      </c>
      <c r="I1350" s="130" t="s">
        <v>1821</v>
      </c>
      <c r="J1350" s="129" t="s">
        <v>1813</v>
      </c>
      <c r="K1350" s="130" t="s">
        <v>1821</v>
      </c>
      <c r="L1350" s="129" t="s">
        <v>529</v>
      </c>
      <c r="M1350" s="128" t="s">
        <v>1822</v>
      </c>
      <c r="N1350" s="131">
        <v>12.0</v>
      </c>
      <c r="O1350" s="128" t="s">
        <v>457</v>
      </c>
      <c r="P1350" s="129" t="s">
        <v>529</v>
      </c>
      <c r="Q1350" s="128" t="s">
        <v>529</v>
      </c>
      <c r="R1350" s="132">
        <f t="shared" si="37"/>
        <v>592</v>
      </c>
    </row>
    <row r="1351" ht="14.25" customHeight="1">
      <c r="B1351" s="133" t="s">
        <v>5427</v>
      </c>
      <c r="R1351" s="132" t="str">
        <f t="shared" si="37"/>
        <v/>
      </c>
    </row>
    <row r="1352" ht="14.25" customHeight="1">
      <c r="A1352" s="127" t="s">
        <v>5429</v>
      </c>
      <c r="B1352" s="128" t="s">
        <v>566</v>
      </c>
      <c r="C1352" s="129" t="s">
        <v>1944</v>
      </c>
      <c r="D1352" s="128" t="s">
        <v>1811</v>
      </c>
      <c r="G1352" s="129" t="s">
        <v>1821</v>
      </c>
      <c r="I1352" s="130">
        <v>1.0</v>
      </c>
      <c r="J1352" s="129" t="s">
        <v>1949</v>
      </c>
      <c r="K1352" s="130" t="s">
        <v>1821</v>
      </c>
      <c r="L1352" s="129" t="s">
        <v>529</v>
      </c>
      <c r="M1352" s="128" t="s">
        <v>1822</v>
      </c>
      <c r="N1352" s="131" t="s">
        <v>1821</v>
      </c>
      <c r="O1352" s="128" t="s">
        <v>457</v>
      </c>
      <c r="P1352" s="129" t="s">
        <v>529</v>
      </c>
      <c r="Q1352" s="128" t="s">
        <v>529</v>
      </c>
      <c r="R1352" s="132">
        <f t="shared" si="37"/>
        <v>593</v>
      </c>
    </row>
    <row r="1353" ht="14.25" customHeight="1">
      <c r="B1353" s="137" t="s">
        <v>5432</v>
      </c>
      <c r="R1353" s="132" t="str">
        <f t="shared" si="37"/>
        <v/>
      </c>
    </row>
    <row r="1354" ht="14.25" customHeight="1">
      <c r="A1354" s="127" t="s">
        <v>5433</v>
      </c>
      <c r="B1354" s="128" t="s">
        <v>613</v>
      </c>
      <c r="C1354" s="129" t="s">
        <v>1944</v>
      </c>
      <c r="D1354" s="128" t="s">
        <v>1</v>
      </c>
      <c r="G1354" s="129" t="s">
        <v>1821</v>
      </c>
      <c r="I1354" s="130" t="s">
        <v>1821</v>
      </c>
      <c r="J1354" s="129" t="s">
        <v>1949</v>
      </c>
      <c r="K1354" s="130" t="s">
        <v>1821</v>
      </c>
      <c r="L1354" s="129" t="s">
        <v>529</v>
      </c>
      <c r="M1354" s="128" t="s">
        <v>1822</v>
      </c>
      <c r="N1354" s="131" t="s">
        <v>1821</v>
      </c>
      <c r="O1354" s="128" t="s">
        <v>457</v>
      </c>
      <c r="P1354" s="129" t="s">
        <v>547</v>
      </c>
      <c r="Q1354" s="128" t="s">
        <v>529</v>
      </c>
      <c r="R1354" s="132">
        <f t="shared" si="37"/>
        <v>594</v>
      </c>
    </row>
    <row r="1355" ht="14.25" customHeight="1">
      <c r="B1355" s="137" t="s">
        <v>5436</v>
      </c>
      <c r="R1355" s="132" t="str">
        <f t="shared" si="37"/>
        <v/>
      </c>
    </row>
    <row r="1356" ht="14.25" customHeight="1">
      <c r="A1356" s="127" t="s">
        <v>5437</v>
      </c>
      <c r="B1356" s="128" t="s">
        <v>620</v>
      </c>
      <c r="C1356" s="129" t="s">
        <v>1807</v>
      </c>
      <c r="D1356" s="128" t="s">
        <v>2868</v>
      </c>
      <c r="G1356" s="129">
        <v>12.0</v>
      </c>
      <c r="I1356" s="130">
        <v>1.0</v>
      </c>
      <c r="J1356" s="129">
        <v>8.0</v>
      </c>
      <c r="K1356" s="130" t="s">
        <v>1821</v>
      </c>
      <c r="L1356" s="129" t="s">
        <v>529</v>
      </c>
      <c r="M1356" s="128" t="s">
        <v>1822</v>
      </c>
      <c r="N1356" s="131">
        <v>19.0</v>
      </c>
      <c r="O1356" s="128" t="s">
        <v>457</v>
      </c>
      <c r="P1356" s="129" t="s">
        <v>529</v>
      </c>
      <c r="Q1356" s="128" t="s">
        <v>529</v>
      </c>
      <c r="R1356" s="132">
        <f t="shared" si="37"/>
        <v>595</v>
      </c>
    </row>
    <row r="1357" ht="14.25" customHeight="1">
      <c r="B1357" s="133" t="s">
        <v>5439</v>
      </c>
      <c r="R1357" s="132" t="str">
        <f t="shared" si="37"/>
        <v/>
      </c>
    </row>
    <row r="1358" ht="14.25" customHeight="1">
      <c r="A1358" s="127" t="s">
        <v>5442</v>
      </c>
      <c r="B1358" s="128" t="s">
        <v>601</v>
      </c>
      <c r="C1358" s="129" t="s">
        <v>1944</v>
      </c>
      <c r="D1358" s="128" t="s">
        <v>1</v>
      </c>
      <c r="G1358" s="129" t="s">
        <v>1821</v>
      </c>
      <c r="I1358" s="130" t="s">
        <v>1821</v>
      </c>
      <c r="J1358" s="129" t="s">
        <v>2489</v>
      </c>
      <c r="K1358" s="130" t="s">
        <v>1821</v>
      </c>
      <c r="L1358" s="131" t="s">
        <v>529</v>
      </c>
      <c r="M1358" s="128" t="s">
        <v>1822</v>
      </c>
      <c r="N1358" s="131" t="s">
        <v>1821</v>
      </c>
      <c r="O1358" s="128" t="s">
        <v>457</v>
      </c>
      <c r="P1358" s="129" t="s">
        <v>547</v>
      </c>
      <c r="Q1358" s="128" t="s">
        <v>529</v>
      </c>
      <c r="R1358" s="132">
        <f t="shared" si="37"/>
        <v>596</v>
      </c>
    </row>
    <row r="1359" ht="14.25" customHeight="1">
      <c r="B1359" s="137" t="s">
        <v>5449</v>
      </c>
      <c r="R1359" s="132" t="str">
        <f t="shared" si="37"/>
        <v/>
      </c>
    </row>
    <row r="1360" ht="14.25" customHeight="1">
      <c r="B1360" s="185" t="s">
        <v>5453</v>
      </c>
      <c r="R1360" s="151"/>
    </row>
    <row r="1361" ht="14.25" customHeight="1">
      <c r="A1361" s="127" t="s">
        <v>5454</v>
      </c>
      <c r="B1361" s="128" t="s">
        <v>613</v>
      </c>
      <c r="C1361" s="129" t="s">
        <v>1892</v>
      </c>
      <c r="D1361" s="128" t="s">
        <v>1811</v>
      </c>
      <c r="G1361" s="129" t="s">
        <v>2489</v>
      </c>
      <c r="I1361" s="130">
        <v>1.0</v>
      </c>
      <c r="J1361" s="129" t="s">
        <v>2489</v>
      </c>
      <c r="K1361" s="130" t="s">
        <v>1821</v>
      </c>
      <c r="L1361" s="129" t="s">
        <v>547</v>
      </c>
      <c r="M1361" s="128" t="s">
        <v>1822</v>
      </c>
      <c r="N1361" s="131">
        <v>10.0</v>
      </c>
      <c r="O1361" s="128" t="s">
        <v>2517</v>
      </c>
      <c r="P1361" s="129" t="s">
        <v>529</v>
      </c>
      <c r="Q1361" s="128" t="s">
        <v>529</v>
      </c>
      <c r="R1361" s="132">
        <f>IF(COUNTA($A$1:A1361)&gt;COUNTA($A$1:A1359),COUNTA($A$2:A1361),"")</f>
        <v>597</v>
      </c>
    </row>
    <row r="1362" ht="14.25" customHeight="1">
      <c r="B1362" s="133" t="s">
        <v>5455</v>
      </c>
      <c r="R1362" s="132" t="str">
        <f>IF(COUNTA($A$1:A1362)&gt;COUNTA($A$1:A1361),COUNTA($A$2:A1362),"")</f>
        <v/>
      </c>
    </row>
    <row r="1363" ht="14.25" customHeight="1">
      <c r="B1363" s="185" t="s">
        <v>5458</v>
      </c>
      <c r="R1363" s="151"/>
    </row>
    <row r="1364" ht="14.25" customHeight="1">
      <c r="B1364" s="185" t="s">
        <v>5459</v>
      </c>
      <c r="R1364" s="151"/>
    </row>
    <row r="1365" ht="14.25" customHeight="1">
      <c r="A1365" s="127" t="s">
        <v>5460</v>
      </c>
      <c r="B1365" s="128" t="s">
        <v>548</v>
      </c>
      <c r="C1365" s="129" t="s">
        <v>1944</v>
      </c>
      <c r="D1365" s="128" t="s">
        <v>1</v>
      </c>
      <c r="G1365" s="129" t="s">
        <v>1821</v>
      </c>
      <c r="I1365" s="130" t="s">
        <v>1821</v>
      </c>
      <c r="J1365" s="129" t="s">
        <v>3155</v>
      </c>
      <c r="K1365" s="130" t="s">
        <v>1821</v>
      </c>
      <c r="L1365" s="131" t="s">
        <v>529</v>
      </c>
      <c r="M1365" s="128" t="s">
        <v>1822</v>
      </c>
      <c r="N1365" s="131" t="s">
        <v>1821</v>
      </c>
      <c r="O1365" s="128" t="s">
        <v>457</v>
      </c>
      <c r="P1365" s="129" t="s">
        <v>547</v>
      </c>
      <c r="Q1365" s="128" t="s">
        <v>529</v>
      </c>
      <c r="R1365" s="132">
        <f>IF(COUNTA($A$1:A1365)&gt;COUNTA($A$1:A1362),COUNTA($A$2:A1365),"")</f>
        <v>598</v>
      </c>
    </row>
    <row r="1366" ht="14.25" customHeight="1">
      <c r="B1366" s="137" t="s">
        <v>5465</v>
      </c>
      <c r="R1366" s="132" t="str">
        <f t="shared" ref="R1366:R1374" si="38">IF(COUNTA($A$1:A1366)&gt;COUNTA($A$1:A1365),COUNTA($A$2:A1366),"")</f>
        <v/>
      </c>
    </row>
    <row r="1367" ht="14.25" customHeight="1">
      <c r="A1367" s="127" t="s">
        <v>5468</v>
      </c>
      <c r="B1367" s="128" t="s">
        <v>613</v>
      </c>
      <c r="C1367" s="129" t="s">
        <v>1892</v>
      </c>
      <c r="D1367" s="128" t="s">
        <v>1811</v>
      </c>
      <c r="G1367" s="129" t="s">
        <v>2843</v>
      </c>
      <c r="I1367" s="130">
        <v>0.85</v>
      </c>
      <c r="J1367" s="129" t="s">
        <v>1949</v>
      </c>
      <c r="K1367" s="130" t="s">
        <v>1821</v>
      </c>
      <c r="L1367" s="129" t="s">
        <v>547</v>
      </c>
      <c r="M1367" s="128" t="s">
        <v>1822</v>
      </c>
      <c r="N1367" s="131">
        <v>14.0</v>
      </c>
      <c r="O1367" s="128" t="s">
        <v>2201</v>
      </c>
      <c r="P1367" s="129" t="s">
        <v>529</v>
      </c>
      <c r="Q1367" s="128" t="s">
        <v>529</v>
      </c>
      <c r="R1367" s="132">
        <f t="shared" si="38"/>
        <v>599</v>
      </c>
    </row>
    <row r="1368" ht="14.25" customHeight="1">
      <c r="B1368" s="133" t="s">
        <v>5471</v>
      </c>
      <c r="R1368" s="132" t="str">
        <f t="shared" si="38"/>
        <v/>
      </c>
    </row>
    <row r="1369" ht="14.25" customHeight="1">
      <c r="A1369" s="127" t="s">
        <v>5472</v>
      </c>
      <c r="B1369" s="128" t="s">
        <v>613</v>
      </c>
      <c r="C1369" s="129" t="s">
        <v>1944</v>
      </c>
      <c r="D1369" s="128" t="s">
        <v>1929</v>
      </c>
      <c r="G1369" s="129" t="s">
        <v>1821</v>
      </c>
      <c r="I1369" s="130">
        <v>1.0</v>
      </c>
      <c r="J1369" s="129" t="s">
        <v>1813</v>
      </c>
      <c r="K1369" s="130" t="s">
        <v>1821</v>
      </c>
      <c r="L1369" s="129" t="s">
        <v>529</v>
      </c>
      <c r="M1369" s="128" t="s">
        <v>1822</v>
      </c>
      <c r="N1369" s="131" t="s">
        <v>1821</v>
      </c>
      <c r="O1369" s="128" t="s">
        <v>457</v>
      </c>
      <c r="P1369" s="129" t="s">
        <v>529</v>
      </c>
      <c r="Q1369" s="128" t="s">
        <v>547</v>
      </c>
      <c r="R1369" s="132">
        <f t="shared" si="38"/>
        <v>600</v>
      </c>
    </row>
    <row r="1370" ht="14.25" customHeight="1">
      <c r="B1370" s="137" t="s">
        <v>5474</v>
      </c>
      <c r="R1370" s="132" t="str">
        <f t="shared" si="38"/>
        <v/>
      </c>
    </row>
    <row r="1371" ht="14.25" customHeight="1">
      <c r="A1371" s="127" t="s">
        <v>5475</v>
      </c>
      <c r="B1371" s="128" t="s">
        <v>591</v>
      </c>
      <c r="C1371" s="129" t="s">
        <v>1944</v>
      </c>
      <c r="D1371" s="128" t="s">
        <v>2291</v>
      </c>
      <c r="G1371" s="129" t="s">
        <v>1821</v>
      </c>
      <c r="I1371" s="130" t="s">
        <v>1821</v>
      </c>
      <c r="J1371" s="129" t="s">
        <v>2041</v>
      </c>
      <c r="K1371" s="130" t="s">
        <v>1821</v>
      </c>
      <c r="L1371" s="129" t="s">
        <v>529</v>
      </c>
      <c r="M1371" s="128" t="s">
        <v>1822</v>
      </c>
      <c r="N1371" s="131" t="s">
        <v>1821</v>
      </c>
      <c r="O1371" s="128" t="s">
        <v>457</v>
      </c>
      <c r="P1371" s="129" t="s">
        <v>547</v>
      </c>
      <c r="Q1371" s="128" t="s">
        <v>529</v>
      </c>
      <c r="R1371" s="132">
        <f t="shared" si="38"/>
        <v>601</v>
      </c>
    </row>
    <row r="1372" ht="14.25" customHeight="1">
      <c r="B1372" s="137" t="s">
        <v>5476</v>
      </c>
      <c r="R1372" s="132" t="str">
        <f t="shared" si="38"/>
        <v/>
      </c>
    </row>
    <row r="1373" ht="14.25" customHeight="1">
      <c r="A1373" s="127" t="s">
        <v>5477</v>
      </c>
      <c r="B1373" s="128" t="s">
        <v>613</v>
      </c>
      <c r="C1373" s="129" t="s">
        <v>1892</v>
      </c>
      <c r="D1373" s="128" t="s">
        <v>1811</v>
      </c>
      <c r="G1373" s="129" t="s">
        <v>2489</v>
      </c>
      <c r="I1373" s="130">
        <v>0.85</v>
      </c>
      <c r="J1373" s="129" t="s">
        <v>2489</v>
      </c>
      <c r="K1373" s="130" t="s">
        <v>1821</v>
      </c>
      <c r="L1373" s="129" t="s">
        <v>547</v>
      </c>
      <c r="M1373" s="128" t="s">
        <v>1822</v>
      </c>
      <c r="N1373" s="131">
        <v>18.0</v>
      </c>
      <c r="O1373" s="128" t="s">
        <v>457</v>
      </c>
      <c r="P1373" s="129" t="s">
        <v>529</v>
      </c>
      <c r="Q1373" s="128" t="s">
        <v>529</v>
      </c>
      <c r="R1373" s="132">
        <f t="shared" si="38"/>
        <v>602</v>
      </c>
    </row>
    <row r="1374" ht="14.25" customHeight="1">
      <c r="B1374" s="137" t="s">
        <v>5478</v>
      </c>
      <c r="R1374" s="132" t="str">
        <f t="shared" si="38"/>
        <v/>
      </c>
    </row>
    <row r="1375" ht="14.25" customHeight="1">
      <c r="B1375" s="185" t="s">
        <v>5480</v>
      </c>
      <c r="R1375" s="151"/>
    </row>
    <row r="1376" ht="14.25" customHeight="1">
      <c r="B1376" s="185" t="s">
        <v>3309</v>
      </c>
      <c r="R1376" s="151"/>
    </row>
    <row r="1377" ht="14.25" customHeight="1">
      <c r="A1377" s="127" t="s">
        <v>5481</v>
      </c>
      <c r="B1377" s="128" t="s">
        <v>566</v>
      </c>
      <c r="C1377" s="129" t="s">
        <v>1944</v>
      </c>
      <c r="D1377" s="128" t="s">
        <v>1811</v>
      </c>
      <c r="G1377" s="129" t="s">
        <v>1821</v>
      </c>
      <c r="I1377" s="130">
        <v>1.0</v>
      </c>
      <c r="J1377" s="129" t="s">
        <v>2041</v>
      </c>
      <c r="K1377" s="130" t="s">
        <v>1821</v>
      </c>
      <c r="L1377" s="129" t="s">
        <v>529</v>
      </c>
      <c r="M1377" s="128" t="s">
        <v>1822</v>
      </c>
      <c r="N1377" s="131" t="s">
        <v>1821</v>
      </c>
      <c r="O1377" s="128" t="s">
        <v>457</v>
      </c>
      <c r="P1377" s="129" t="s">
        <v>529</v>
      </c>
      <c r="Q1377" s="128" t="s">
        <v>547</v>
      </c>
      <c r="R1377" s="132">
        <f>IF(COUNTA($A$1:A1377)&gt;COUNTA($A$1:A1374),COUNTA($A$2:A1377),"")</f>
        <v>603</v>
      </c>
    </row>
    <row r="1378" ht="14.25" customHeight="1">
      <c r="B1378" s="137" t="s">
        <v>5487</v>
      </c>
      <c r="R1378" s="132"/>
    </row>
    <row r="1379" ht="14.25" customHeight="1">
      <c r="A1379" s="134" t="s">
        <v>5488</v>
      </c>
      <c r="B1379" s="135" t="s">
        <v>613</v>
      </c>
      <c r="C1379" s="129" t="s">
        <v>1944</v>
      </c>
      <c r="D1379" s="128" t="s">
        <v>1811</v>
      </c>
      <c r="G1379" s="129" t="s">
        <v>1821</v>
      </c>
      <c r="I1379" s="135" t="s">
        <v>4099</v>
      </c>
      <c r="J1379" s="131">
        <v>6.0</v>
      </c>
      <c r="K1379" s="130" t="s">
        <v>1821</v>
      </c>
      <c r="L1379" s="129" t="s">
        <v>529</v>
      </c>
      <c r="M1379" s="128" t="s">
        <v>1822</v>
      </c>
      <c r="N1379" s="131" t="s">
        <v>1821</v>
      </c>
      <c r="O1379" s="128" t="s">
        <v>457</v>
      </c>
      <c r="P1379" s="129" t="s">
        <v>529</v>
      </c>
      <c r="Q1379" s="128" t="s">
        <v>547</v>
      </c>
      <c r="R1379" s="132">
        <f>IF(COUNTA($A$1:A1379)&gt;COUNTA($A$1:A1376),COUNTA($A$2:A1379),"")</f>
        <v>604</v>
      </c>
    </row>
    <row r="1380" ht="14.25" customHeight="1">
      <c r="B1380" s="137" t="s">
        <v>5490</v>
      </c>
      <c r="R1380" s="132"/>
    </row>
    <row r="1381" ht="14.25" customHeight="1">
      <c r="A1381" s="127" t="s">
        <v>5491</v>
      </c>
      <c r="B1381" s="128" t="s">
        <v>5492</v>
      </c>
      <c r="C1381" s="129" t="s">
        <v>1807</v>
      </c>
      <c r="D1381" s="128" t="s">
        <v>1811</v>
      </c>
      <c r="G1381" s="129">
        <v>12.0</v>
      </c>
      <c r="I1381" s="130">
        <v>1.0</v>
      </c>
      <c r="J1381" s="129">
        <v>8.0</v>
      </c>
      <c r="K1381" s="130" t="s">
        <v>1821</v>
      </c>
      <c r="L1381" s="129" t="s">
        <v>529</v>
      </c>
      <c r="M1381" s="128" t="s">
        <v>1822</v>
      </c>
      <c r="N1381" s="131">
        <v>19.0</v>
      </c>
      <c r="O1381" s="128" t="s">
        <v>2201</v>
      </c>
      <c r="P1381" s="129" t="s">
        <v>529</v>
      </c>
      <c r="Q1381" s="128" t="s">
        <v>529</v>
      </c>
      <c r="R1381" s="132">
        <f>IF(COUNTA($A$1:A1381)&gt;COUNTA($A$1:A1378),COUNTA($A$2:A1381),"")</f>
        <v>605</v>
      </c>
    </row>
    <row r="1382" ht="14.25" customHeight="1">
      <c r="B1382" s="133" t="s">
        <v>5494</v>
      </c>
      <c r="R1382" s="132"/>
    </row>
    <row r="1383" ht="14.25" customHeight="1">
      <c r="A1383" s="127" t="s">
        <v>5495</v>
      </c>
      <c r="B1383" s="128" t="s">
        <v>613</v>
      </c>
      <c r="C1383" s="129" t="s">
        <v>1944</v>
      </c>
      <c r="D1383" s="128" t="s">
        <v>2868</v>
      </c>
      <c r="G1383" s="129" t="s">
        <v>1821</v>
      </c>
      <c r="I1383" s="130">
        <v>1.0</v>
      </c>
      <c r="J1383" s="129" t="s">
        <v>1971</v>
      </c>
      <c r="K1383" s="130" t="s">
        <v>1821</v>
      </c>
      <c r="L1383" s="129" t="s">
        <v>529</v>
      </c>
      <c r="M1383" s="128" t="s">
        <v>1822</v>
      </c>
      <c r="N1383" s="131" t="s">
        <v>1821</v>
      </c>
      <c r="O1383" s="128" t="s">
        <v>457</v>
      </c>
      <c r="P1383" s="129" t="s">
        <v>529</v>
      </c>
      <c r="Q1383" s="128" t="s">
        <v>529</v>
      </c>
      <c r="R1383" s="132">
        <f>IF(COUNTA($A$1:A1383)&gt;COUNTA($A$1:A1380),COUNTA($A$2:A1383),"")</f>
        <v>606</v>
      </c>
    </row>
    <row r="1384" ht="14.25" customHeight="1">
      <c r="B1384" s="137" t="s">
        <v>5496</v>
      </c>
      <c r="R1384" s="132" t="str">
        <f t="shared" ref="R1384:R1388" si="39">IF(COUNTA($A$1:A1384)&gt;COUNTA($A$1:A1383),COUNTA($A$2:A1384),"")</f>
        <v/>
      </c>
    </row>
    <row r="1385" ht="14.25" customHeight="1">
      <c r="A1385" s="127" t="s">
        <v>5498</v>
      </c>
      <c r="B1385" s="128" t="s">
        <v>620</v>
      </c>
      <c r="C1385" s="129" t="s">
        <v>1944</v>
      </c>
      <c r="D1385" s="128" t="s">
        <v>1811</v>
      </c>
      <c r="G1385" s="129" t="s">
        <v>1821</v>
      </c>
      <c r="I1385" s="130" t="s">
        <v>1821</v>
      </c>
      <c r="J1385" s="129" t="s">
        <v>1949</v>
      </c>
      <c r="K1385" s="130" t="s">
        <v>1821</v>
      </c>
      <c r="L1385" s="129" t="s">
        <v>529</v>
      </c>
      <c r="M1385" s="128" t="s">
        <v>1822</v>
      </c>
      <c r="N1385" s="131" t="s">
        <v>1821</v>
      </c>
      <c r="O1385" s="128" t="s">
        <v>457</v>
      </c>
      <c r="P1385" s="129" t="s">
        <v>529</v>
      </c>
      <c r="Q1385" s="128" t="s">
        <v>547</v>
      </c>
      <c r="R1385" s="132">
        <f t="shared" si="39"/>
        <v>607</v>
      </c>
    </row>
    <row r="1386" ht="14.25" customHeight="1">
      <c r="B1386" s="137" t="s">
        <v>5499</v>
      </c>
      <c r="R1386" s="132" t="str">
        <f t="shared" si="39"/>
        <v/>
      </c>
    </row>
    <row r="1387" ht="14.25" customHeight="1">
      <c r="A1387" s="127" t="s">
        <v>5500</v>
      </c>
      <c r="B1387" s="128" t="s">
        <v>620</v>
      </c>
      <c r="C1387" s="129" t="s">
        <v>1944</v>
      </c>
      <c r="D1387" s="128" t="s">
        <v>1</v>
      </c>
      <c r="G1387" s="129" t="s">
        <v>1821</v>
      </c>
      <c r="I1387" s="130" t="s">
        <v>1821</v>
      </c>
      <c r="J1387" s="129" t="s">
        <v>1949</v>
      </c>
      <c r="K1387" s="130" t="s">
        <v>1821</v>
      </c>
      <c r="L1387" s="129" t="s">
        <v>529</v>
      </c>
      <c r="M1387" s="128" t="s">
        <v>2077</v>
      </c>
      <c r="N1387" s="131" t="s">
        <v>1821</v>
      </c>
      <c r="O1387" s="128" t="s">
        <v>457</v>
      </c>
      <c r="P1387" s="129" t="s">
        <v>529</v>
      </c>
      <c r="Q1387" s="128" t="s">
        <v>529</v>
      </c>
      <c r="R1387" s="132">
        <f t="shared" si="39"/>
        <v>608</v>
      </c>
    </row>
    <row r="1388" ht="14.25" customHeight="1">
      <c r="B1388" s="133" t="s">
        <v>5501</v>
      </c>
      <c r="R1388" s="132" t="str">
        <f t="shared" si="39"/>
        <v/>
      </c>
    </row>
    <row r="1389" ht="14.25" customHeight="1">
      <c r="B1389" s="148" t="s">
        <v>5502</v>
      </c>
      <c r="R1389" s="151"/>
    </row>
    <row r="1390" ht="14.25" customHeight="1">
      <c r="B1390" s="148" t="s">
        <v>5503</v>
      </c>
      <c r="R1390" s="151"/>
    </row>
    <row r="1391" ht="14.25" customHeight="1">
      <c r="B1391" s="148" t="s">
        <v>5504</v>
      </c>
      <c r="R1391" s="151"/>
    </row>
    <row r="1392" ht="14.25" customHeight="1">
      <c r="B1392" s="142" t="s">
        <v>3943</v>
      </c>
      <c r="R1392" s="151"/>
    </row>
    <row r="1393" ht="14.25" customHeight="1">
      <c r="A1393" s="127" t="s">
        <v>5505</v>
      </c>
      <c r="B1393" s="128" t="s">
        <v>566</v>
      </c>
      <c r="C1393" s="129" t="s">
        <v>1892</v>
      </c>
      <c r="D1393" s="128" t="s">
        <v>1811</v>
      </c>
      <c r="G1393" s="129">
        <v>6.0</v>
      </c>
      <c r="I1393" s="130">
        <v>1.0</v>
      </c>
      <c r="J1393" s="129" t="s">
        <v>1813</v>
      </c>
      <c r="K1393" s="130">
        <v>1.0</v>
      </c>
      <c r="L1393" s="129" t="s">
        <v>547</v>
      </c>
      <c r="M1393" s="128" t="s">
        <v>1822</v>
      </c>
      <c r="N1393" s="131">
        <v>12.0</v>
      </c>
      <c r="O1393" s="128" t="s">
        <v>457</v>
      </c>
      <c r="P1393" s="129" t="s">
        <v>529</v>
      </c>
      <c r="Q1393" s="128" t="s">
        <v>529</v>
      </c>
      <c r="R1393" s="132">
        <f>IF(COUNTA($A$1:A1393)&gt;COUNTA($A$1:A1388),COUNTA($A$2:A1393),"")</f>
        <v>609</v>
      </c>
    </row>
    <row r="1394" ht="14.25" customHeight="1">
      <c r="B1394" s="133" t="s">
        <v>5507</v>
      </c>
      <c r="R1394" s="132"/>
    </row>
    <row r="1395" ht="14.25" customHeight="1">
      <c r="A1395" s="134" t="s">
        <v>5508</v>
      </c>
      <c r="B1395" s="135" t="s">
        <v>606</v>
      </c>
      <c r="C1395" s="129" t="s">
        <v>1892</v>
      </c>
      <c r="D1395" s="135" t="s">
        <v>1929</v>
      </c>
      <c r="G1395" s="131">
        <v>9.0</v>
      </c>
      <c r="I1395" s="130">
        <v>1.0</v>
      </c>
      <c r="J1395" s="131">
        <v>7.0</v>
      </c>
      <c r="K1395" s="135" t="s">
        <v>1821</v>
      </c>
      <c r="L1395" s="131" t="s">
        <v>529</v>
      </c>
      <c r="M1395" s="128" t="s">
        <v>1822</v>
      </c>
      <c r="N1395" s="131">
        <v>18.0</v>
      </c>
      <c r="O1395" s="135" t="s">
        <v>1826</v>
      </c>
      <c r="P1395" s="129" t="s">
        <v>529</v>
      </c>
      <c r="Q1395" s="128" t="s">
        <v>529</v>
      </c>
      <c r="R1395" s="132">
        <f>IF(COUNTA($A$1:A1395)&gt;COUNTA($A$1:A1390),COUNTA($A$2:A1395),"")</f>
        <v>610</v>
      </c>
    </row>
    <row r="1396" ht="14.25" customHeight="1">
      <c r="B1396" s="137" t="s">
        <v>5509</v>
      </c>
      <c r="R1396" s="132"/>
    </row>
    <row r="1397" ht="14.25" customHeight="1">
      <c r="A1397" s="134" t="s">
        <v>5510</v>
      </c>
      <c r="B1397" s="135" t="s">
        <v>606</v>
      </c>
      <c r="C1397" s="129" t="s">
        <v>1892</v>
      </c>
      <c r="D1397" s="135" t="s">
        <v>1929</v>
      </c>
      <c r="G1397" s="131">
        <v>9.0</v>
      </c>
      <c r="I1397" s="130">
        <v>1.0</v>
      </c>
      <c r="J1397" s="131">
        <v>7.0</v>
      </c>
      <c r="K1397" s="135" t="s">
        <v>1821</v>
      </c>
      <c r="L1397" s="131" t="s">
        <v>529</v>
      </c>
      <c r="M1397" s="128" t="s">
        <v>1822</v>
      </c>
      <c r="N1397" s="131">
        <v>18.0</v>
      </c>
      <c r="O1397" s="135" t="s">
        <v>1826</v>
      </c>
      <c r="P1397" s="129" t="s">
        <v>529</v>
      </c>
      <c r="Q1397" s="128" t="s">
        <v>529</v>
      </c>
      <c r="R1397" s="132">
        <f>IF(COUNTA($A$1:A1397)&gt;COUNTA($A$1:A1392),COUNTA($A$2:A1397),"")</f>
        <v>611</v>
      </c>
    </row>
    <row r="1398" ht="14.25" customHeight="1">
      <c r="B1398" s="137" t="s">
        <v>5511</v>
      </c>
      <c r="R1398" s="132"/>
    </row>
    <row r="1399" ht="14.25" customHeight="1">
      <c r="A1399" s="127" t="s">
        <v>5512</v>
      </c>
      <c r="B1399" s="128" t="s">
        <v>613</v>
      </c>
      <c r="C1399" s="129" t="s">
        <v>1892</v>
      </c>
      <c r="D1399" s="128" t="s">
        <v>1811</v>
      </c>
      <c r="G1399" s="129" t="s">
        <v>3090</v>
      </c>
      <c r="I1399" s="130">
        <v>1.0</v>
      </c>
      <c r="J1399" s="129" t="s">
        <v>2132</v>
      </c>
      <c r="K1399" s="130" t="s">
        <v>1821</v>
      </c>
      <c r="L1399" s="129" t="s">
        <v>547</v>
      </c>
      <c r="M1399" s="128" t="s">
        <v>1822</v>
      </c>
      <c r="N1399" s="131">
        <v>19.0</v>
      </c>
      <c r="O1399" s="128" t="s">
        <v>2201</v>
      </c>
      <c r="P1399" s="129" t="s">
        <v>529</v>
      </c>
      <c r="Q1399" s="128" t="s">
        <v>529</v>
      </c>
      <c r="R1399" s="132">
        <f>IF(COUNTA($A$1:A1399)&gt;COUNTA($A$1:A1394),COUNTA($A$2:A1399),"")</f>
        <v>612</v>
      </c>
    </row>
    <row r="1400" ht="14.25" customHeight="1">
      <c r="B1400" s="137" t="s">
        <v>5514</v>
      </c>
      <c r="R1400" s="132"/>
    </row>
    <row r="1401" ht="14.25" customHeight="1">
      <c r="A1401" s="134" t="s">
        <v>5515</v>
      </c>
      <c r="B1401" s="135" t="s">
        <v>566</v>
      </c>
      <c r="C1401" s="129" t="s">
        <v>1892</v>
      </c>
      <c r="D1401" s="128" t="s">
        <v>1811</v>
      </c>
      <c r="G1401" s="131">
        <v>8.0</v>
      </c>
      <c r="I1401" s="130">
        <v>1.0</v>
      </c>
      <c r="J1401" s="131">
        <v>6.0</v>
      </c>
      <c r="K1401" s="130" t="s">
        <v>1821</v>
      </c>
      <c r="L1401" s="129" t="s">
        <v>547</v>
      </c>
      <c r="M1401" s="128" t="s">
        <v>1822</v>
      </c>
      <c r="N1401" s="131">
        <v>16.0</v>
      </c>
      <c r="O1401" s="135" t="s">
        <v>457</v>
      </c>
      <c r="P1401" s="129" t="s">
        <v>529</v>
      </c>
      <c r="Q1401" s="128" t="s">
        <v>529</v>
      </c>
      <c r="R1401" s="132">
        <f>IF(COUNTA($A$1:A1401)&gt;COUNTA($A$1:A1396),COUNTA($A$2:A1401),"")</f>
        <v>613</v>
      </c>
    </row>
    <row r="1402" ht="14.25" customHeight="1">
      <c r="B1402" s="137" t="s">
        <v>5517</v>
      </c>
      <c r="R1402" s="132"/>
    </row>
    <row r="1403" ht="14.25" customHeight="1">
      <c r="A1403" s="127" t="s">
        <v>5519</v>
      </c>
      <c r="B1403" s="128" t="s">
        <v>580</v>
      </c>
      <c r="C1403" s="129" t="s">
        <v>1807</v>
      </c>
      <c r="D1403" s="128" t="s">
        <v>1811</v>
      </c>
      <c r="G1403" s="129">
        <v>11.0</v>
      </c>
      <c r="I1403" s="130">
        <v>0.7</v>
      </c>
      <c r="J1403" s="129" t="s">
        <v>2132</v>
      </c>
      <c r="K1403" s="130">
        <v>0.3</v>
      </c>
      <c r="L1403" s="129" t="s">
        <v>529</v>
      </c>
      <c r="M1403" s="128" t="s">
        <v>1822</v>
      </c>
      <c r="N1403" s="131">
        <v>19.0</v>
      </c>
      <c r="O1403" s="128" t="s">
        <v>1826</v>
      </c>
      <c r="P1403" s="129" t="s">
        <v>529</v>
      </c>
      <c r="Q1403" s="128" t="s">
        <v>529</v>
      </c>
      <c r="R1403" s="132">
        <f>IF(COUNTA($A$1:A1403)&gt;COUNTA($A$1:A1400),COUNTA($A$2:A1403),"")</f>
        <v>614</v>
      </c>
    </row>
    <row r="1404" ht="14.25" customHeight="1">
      <c r="B1404" s="137" t="s">
        <v>5521</v>
      </c>
      <c r="R1404" s="132" t="str">
        <f t="shared" ref="R1404:R1414" si="40">IF(COUNTA($A$1:A1404)&gt;COUNTA($A$1:A1403),COUNTA($A$2:A1404),"")</f>
        <v/>
      </c>
    </row>
    <row r="1405" ht="14.25" customHeight="1">
      <c r="A1405" s="127" t="s">
        <v>5522</v>
      </c>
      <c r="B1405" s="128" t="s">
        <v>580</v>
      </c>
      <c r="C1405" s="129" t="s">
        <v>1892</v>
      </c>
      <c r="D1405" s="128" t="s">
        <v>1811</v>
      </c>
      <c r="G1405" s="129" t="s">
        <v>1949</v>
      </c>
      <c r="I1405" s="130">
        <v>0.95</v>
      </c>
      <c r="J1405" s="129" t="s">
        <v>1971</v>
      </c>
      <c r="K1405" s="130" t="s">
        <v>5524</v>
      </c>
      <c r="L1405" s="129" t="s">
        <v>547</v>
      </c>
      <c r="M1405" s="128" t="s">
        <v>1822</v>
      </c>
      <c r="N1405" s="131">
        <v>12.0</v>
      </c>
      <c r="O1405" s="128" t="s">
        <v>1826</v>
      </c>
      <c r="P1405" s="129" t="s">
        <v>529</v>
      </c>
      <c r="Q1405" s="128" t="s">
        <v>529</v>
      </c>
      <c r="R1405" s="132">
        <f t="shared" si="40"/>
        <v>615</v>
      </c>
    </row>
    <row r="1406" ht="14.25" customHeight="1">
      <c r="B1406" s="133" t="s">
        <v>5526</v>
      </c>
      <c r="R1406" s="132" t="str">
        <f t="shared" si="40"/>
        <v/>
      </c>
    </row>
    <row r="1407" ht="14.25" customHeight="1">
      <c r="A1407" s="127" t="s">
        <v>5527</v>
      </c>
      <c r="B1407" s="128" t="s">
        <v>580</v>
      </c>
      <c r="C1407" s="129" t="s">
        <v>1892</v>
      </c>
      <c r="D1407" s="128" t="s">
        <v>1811</v>
      </c>
      <c r="G1407" s="129" t="s">
        <v>2132</v>
      </c>
      <c r="I1407" s="130">
        <v>1.0</v>
      </c>
      <c r="J1407" s="129" t="s">
        <v>1820</v>
      </c>
      <c r="K1407" s="130">
        <v>0.1</v>
      </c>
      <c r="L1407" s="129" t="s">
        <v>547</v>
      </c>
      <c r="M1407" s="128" t="s">
        <v>1822</v>
      </c>
      <c r="N1407" s="131">
        <v>14.0</v>
      </c>
      <c r="O1407" s="128" t="s">
        <v>1826</v>
      </c>
      <c r="P1407" s="129" t="s">
        <v>529</v>
      </c>
      <c r="Q1407" s="128" t="s">
        <v>529</v>
      </c>
      <c r="R1407" s="132">
        <f t="shared" si="40"/>
        <v>616</v>
      </c>
    </row>
    <row r="1408" ht="14.25" customHeight="1">
      <c r="B1408" s="133" t="s">
        <v>5528</v>
      </c>
      <c r="R1408" s="132" t="str">
        <f t="shared" si="40"/>
        <v/>
      </c>
    </row>
    <row r="1409" ht="14.25" customHeight="1">
      <c r="A1409" s="127" t="s">
        <v>5529</v>
      </c>
      <c r="B1409" s="128" t="s">
        <v>580</v>
      </c>
      <c r="C1409" s="129" t="s">
        <v>1807</v>
      </c>
      <c r="D1409" s="128" t="s">
        <v>1811</v>
      </c>
      <c r="G1409" s="129" t="s">
        <v>1813</v>
      </c>
      <c r="I1409" s="130">
        <v>1.0</v>
      </c>
      <c r="J1409" s="129" t="s">
        <v>1931</v>
      </c>
      <c r="K1409" s="130">
        <v>0.1</v>
      </c>
      <c r="L1409" s="129" t="s">
        <v>529</v>
      </c>
      <c r="M1409" s="128" t="s">
        <v>1822</v>
      </c>
      <c r="N1409" s="131">
        <v>10.0</v>
      </c>
      <c r="O1409" s="128" t="s">
        <v>1826</v>
      </c>
      <c r="P1409" s="129" t="s">
        <v>529</v>
      </c>
      <c r="Q1409" s="128" t="s">
        <v>529</v>
      </c>
      <c r="R1409" s="132">
        <f t="shared" si="40"/>
        <v>617</v>
      </c>
    </row>
    <row r="1410" ht="14.25" customHeight="1">
      <c r="B1410" s="133" t="s">
        <v>5530</v>
      </c>
      <c r="R1410" s="132" t="str">
        <f t="shared" si="40"/>
        <v/>
      </c>
    </row>
    <row r="1411" ht="14.25" customHeight="1">
      <c r="A1411" s="127" t="s">
        <v>5532</v>
      </c>
      <c r="B1411" s="128" t="s">
        <v>580</v>
      </c>
      <c r="C1411" s="129" t="s">
        <v>1944</v>
      </c>
      <c r="D1411" s="128" t="s">
        <v>1811</v>
      </c>
      <c r="G1411" s="129" t="s">
        <v>1821</v>
      </c>
      <c r="I1411" s="130">
        <v>0.9</v>
      </c>
      <c r="J1411" s="129" t="s">
        <v>1949</v>
      </c>
      <c r="K1411" s="130" t="s">
        <v>1821</v>
      </c>
      <c r="L1411" s="129" t="s">
        <v>529</v>
      </c>
      <c r="M1411" s="128" t="s">
        <v>1822</v>
      </c>
      <c r="N1411" s="131" t="s">
        <v>1821</v>
      </c>
      <c r="O1411" s="128" t="s">
        <v>1996</v>
      </c>
      <c r="P1411" s="129" t="s">
        <v>529</v>
      </c>
      <c r="Q1411" s="128" t="s">
        <v>547</v>
      </c>
      <c r="R1411" s="132">
        <f t="shared" si="40"/>
        <v>618</v>
      </c>
    </row>
    <row r="1412" ht="14.25" customHeight="1">
      <c r="B1412" s="137" t="s">
        <v>5533</v>
      </c>
      <c r="R1412" s="132" t="str">
        <f t="shared" si="40"/>
        <v/>
      </c>
    </row>
    <row r="1413" ht="14.25" customHeight="1">
      <c r="A1413" s="127" t="s">
        <v>5534</v>
      </c>
      <c r="B1413" s="128" t="s">
        <v>580</v>
      </c>
      <c r="C1413" s="129" t="s">
        <v>1807</v>
      </c>
      <c r="D1413" s="128" t="s">
        <v>1811</v>
      </c>
      <c r="G1413" s="129">
        <v>9.0</v>
      </c>
      <c r="I1413" s="130">
        <v>1.0</v>
      </c>
      <c r="J1413" s="129" t="s">
        <v>1949</v>
      </c>
      <c r="K1413" s="130">
        <v>0.1</v>
      </c>
      <c r="L1413" s="129" t="s">
        <v>529</v>
      </c>
      <c r="M1413" s="128" t="s">
        <v>1822</v>
      </c>
      <c r="N1413" s="131">
        <v>18.0</v>
      </c>
      <c r="O1413" s="128" t="s">
        <v>1826</v>
      </c>
      <c r="P1413" s="129" t="s">
        <v>529</v>
      </c>
      <c r="Q1413" s="128" t="s">
        <v>529</v>
      </c>
      <c r="R1413" s="132">
        <f t="shared" si="40"/>
        <v>619</v>
      </c>
    </row>
    <row r="1414" ht="14.25" customHeight="1">
      <c r="B1414" s="133" t="s">
        <v>5538</v>
      </c>
      <c r="R1414" s="132" t="str">
        <f t="shared" si="40"/>
        <v/>
      </c>
    </row>
    <row r="1415" ht="14.25" customHeight="1">
      <c r="A1415" s="127" t="s">
        <v>5539</v>
      </c>
      <c r="B1415" s="128" t="s">
        <v>613</v>
      </c>
      <c r="C1415" s="129" t="s">
        <v>1944</v>
      </c>
      <c r="D1415" s="128" t="s">
        <v>1811</v>
      </c>
      <c r="G1415" s="129" t="s">
        <v>1821</v>
      </c>
      <c r="I1415" s="130">
        <v>1.0</v>
      </c>
      <c r="J1415" s="129" t="s">
        <v>1820</v>
      </c>
      <c r="K1415" s="130" t="s">
        <v>1821</v>
      </c>
      <c r="L1415" s="129" t="s">
        <v>529</v>
      </c>
      <c r="M1415" s="128" t="s">
        <v>1822</v>
      </c>
      <c r="N1415" s="131" t="s">
        <v>1821</v>
      </c>
      <c r="O1415" s="128" t="s">
        <v>457</v>
      </c>
      <c r="P1415" s="129" t="s">
        <v>529</v>
      </c>
      <c r="Q1415" s="128" t="s">
        <v>547</v>
      </c>
      <c r="R1415" s="132">
        <f>IF(COUNTA($A$1:A1415)&gt;COUNTA($A$1:A1410),COUNTA($A$2:A1415),"")</f>
        <v>620</v>
      </c>
    </row>
    <row r="1416" ht="14.25" customHeight="1">
      <c r="B1416" s="137" t="s">
        <v>5541</v>
      </c>
      <c r="R1416" s="132" t="str">
        <f t="shared" ref="R1416:R1425" si="41">IF(COUNTA($A$1:A1416)&gt;COUNTA($A$1:A1415),COUNTA($A$2:A1416),"")</f>
        <v/>
      </c>
    </row>
    <row r="1417" ht="14.25" customHeight="1">
      <c r="A1417" s="127" t="s">
        <v>5543</v>
      </c>
      <c r="B1417" s="128" t="s">
        <v>566</v>
      </c>
      <c r="C1417" s="129" t="s">
        <v>1944</v>
      </c>
      <c r="D1417" s="128" t="s">
        <v>1811</v>
      </c>
      <c r="G1417" s="129" t="s">
        <v>1821</v>
      </c>
      <c r="I1417" s="146">
        <v>1.0</v>
      </c>
      <c r="J1417" s="129">
        <v>7.0</v>
      </c>
      <c r="K1417" s="128" t="s">
        <v>1821</v>
      </c>
      <c r="L1417" s="129" t="s">
        <v>529</v>
      </c>
      <c r="M1417" s="128">
        <v>0.0</v>
      </c>
      <c r="N1417" s="131" t="s">
        <v>1821</v>
      </c>
      <c r="O1417" s="128" t="s">
        <v>457</v>
      </c>
      <c r="P1417" s="129" t="s">
        <v>529</v>
      </c>
      <c r="Q1417" s="128" t="s">
        <v>547</v>
      </c>
      <c r="R1417" s="132">
        <f t="shared" si="41"/>
        <v>621</v>
      </c>
    </row>
    <row r="1418" ht="14.25" customHeight="1">
      <c r="B1418" s="142" t="s">
        <v>5544</v>
      </c>
      <c r="R1418" s="132" t="str">
        <f t="shared" si="41"/>
        <v/>
      </c>
    </row>
    <row r="1419" ht="14.25" customHeight="1">
      <c r="A1419" s="127" t="s">
        <v>5545</v>
      </c>
      <c r="B1419" s="128" t="s">
        <v>566</v>
      </c>
      <c r="C1419" s="129" t="s">
        <v>1944</v>
      </c>
      <c r="D1419" s="128" t="s">
        <v>1811</v>
      </c>
      <c r="G1419" s="129" t="s">
        <v>1821</v>
      </c>
      <c r="I1419" s="130">
        <v>1.0</v>
      </c>
      <c r="J1419" s="129" t="s">
        <v>2041</v>
      </c>
      <c r="K1419" s="130" t="s">
        <v>1821</v>
      </c>
      <c r="L1419" s="129" t="s">
        <v>529</v>
      </c>
      <c r="M1419" s="128" t="s">
        <v>1822</v>
      </c>
      <c r="N1419" s="131" t="s">
        <v>1821</v>
      </c>
      <c r="O1419" s="128" t="s">
        <v>457</v>
      </c>
      <c r="P1419" s="129" t="s">
        <v>529</v>
      </c>
      <c r="Q1419" s="128" t="s">
        <v>547</v>
      </c>
      <c r="R1419" s="132">
        <f t="shared" si="41"/>
        <v>622</v>
      </c>
    </row>
    <row r="1420" ht="14.25" customHeight="1">
      <c r="B1420" s="137" t="s">
        <v>5546</v>
      </c>
      <c r="R1420" s="132" t="str">
        <f t="shared" si="41"/>
        <v/>
      </c>
    </row>
    <row r="1421" ht="14.25" customHeight="1">
      <c r="A1421" s="127" t="s">
        <v>5547</v>
      </c>
      <c r="B1421" s="128" t="s">
        <v>616</v>
      </c>
      <c r="C1421" s="129" t="s">
        <v>1944</v>
      </c>
      <c r="D1421" s="128" t="s">
        <v>1811</v>
      </c>
      <c r="G1421" s="129" t="s">
        <v>1821</v>
      </c>
      <c r="I1421" s="130">
        <v>0.9</v>
      </c>
      <c r="J1421" s="129" t="s">
        <v>1949</v>
      </c>
      <c r="K1421" s="130" t="s">
        <v>1821</v>
      </c>
      <c r="L1421" s="129" t="s">
        <v>529</v>
      </c>
      <c r="M1421" s="128" t="s">
        <v>1822</v>
      </c>
      <c r="N1421" s="131" t="s">
        <v>1821</v>
      </c>
      <c r="O1421" s="128" t="s">
        <v>1996</v>
      </c>
      <c r="P1421" s="129" t="s">
        <v>529</v>
      </c>
      <c r="Q1421" s="128" t="s">
        <v>547</v>
      </c>
      <c r="R1421" s="132">
        <f t="shared" si="41"/>
        <v>623</v>
      </c>
    </row>
    <row r="1422" ht="14.25" customHeight="1">
      <c r="B1422" s="137" t="s">
        <v>5550</v>
      </c>
      <c r="R1422" s="132" t="str">
        <f t="shared" si="41"/>
        <v/>
      </c>
    </row>
    <row r="1423" ht="14.25" customHeight="1">
      <c r="A1423" s="127" t="s">
        <v>5551</v>
      </c>
      <c r="B1423" s="128" t="s">
        <v>616</v>
      </c>
      <c r="C1423" s="129" t="s">
        <v>1944</v>
      </c>
      <c r="D1423" s="128" t="s">
        <v>3969</v>
      </c>
      <c r="G1423" s="129" t="s">
        <v>1821</v>
      </c>
      <c r="I1423" s="130" t="s">
        <v>1821</v>
      </c>
      <c r="J1423" s="129" t="s">
        <v>1949</v>
      </c>
      <c r="K1423" s="130" t="s">
        <v>1821</v>
      </c>
      <c r="L1423" s="131" t="s">
        <v>529</v>
      </c>
      <c r="M1423" s="128" t="s">
        <v>1822</v>
      </c>
      <c r="N1423" s="131" t="s">
        <v>1821</v>
      </c>
      <c r="O1423" s="128" t="s">
        <v>2201</v>
      </c>
      <c r="P1423" s="129" t="s">
        <v>529</v>
      </c>
      <c r="Q1423" s="128" t="s">
        <v>547</v>
      </c>
      <c r="R1423" s="132">
        <f t="shared" si="41"/>
        <v>624</v>
      </c>
    </row>
    <row r="1424" ht="14.25" customHeight="1">
      <c r="B1424" s="137" t="s">
        <v>5552</v>
      </c>
      <c r="R1424" s="132" t="str">
        <f t="shared" si="41"/>
        <v/>
      </c>
    </row>
    <row r="1425" ht="14.25" customHeight="1">
      <c r="A1425" s="134" t="s">
        <v>5553</v>
      </c>
      <c r="B1425" s="128" t="s">
        <v>616</v>
      </c>
      <c r="C1425" s="129" t="s">
        <v>1944</v>
      </c>
      <c r="D1425" s="128" t="s">
        <v>1811</v>
      </c>
      <c r="G1425" s="129" t="s">
        <v>1821</v>
      </c>
      <c r="I1425" s="130">
        <v>1.0</v>
      </c>
      <c r="J1425" s="129" t="s">
        <v>1949</v>
      </c>
      <c r="K1425" s="130" t="s">
        <v>1821</v>
      </c>
      <c r="L1425" s="129" t="s">
        <v>529</v>
      </c>
      <c r="M1425" s="128" t="s">
        <v>1822</v>
      </c>
      <c r="N1425" s="131" t="s">
        <v>1821</v>
      </c>
      <c r="O1425" s="135" t="s">
        <v>457</v>
      </c>
      <c r="P1425" s="129" t="s">
        <v>529</v>
      </c>
      <c r="Q1425" s="128" t="s">
        <v>547</v>
      </c>
      <c r="R1425" s="132">
        <f t="shared" si="41"/>
        <v>625</v>
      </c>
    </row>
    <row r="1426" ht="14.25" customHeight="1">
      <c r="B1426" s="137" t="s">
        <v>5556</v>
      </c>
      <c r="R1426" s="132"/>
    </row>
    <row r="1427" ht="14.25" customHeight="1">
      <c r="A1427" s="127" t="s">
        <v>5557</v>
      </c>
      <c r="B1427" s="128" t="s">
        <v>613</v>
      </c>
      <c r="C1427" s="129" t="s">
        <v>1944</v>
      </c>
      <c r="D1427" s="128" t="s">
        <v>1811</v>
      </c>
      <c r="G1427" s="129" t="s">
        <v>1821</v>
      </c>
      <c r="I1427" s="130" t="s">
        <v>1821</v>
      </c>
      <c r="J1427" s="129" t="s">
        <v>2041</v>
      </c>
      <c r="K1427" s="130" t="s">
        <v>1821</v>
      </c>
      <c r="L1427" s="129" t="s">
        <v>529</v>
      </c>
      <c r="M1427" s="128" t="s">
        <v>1822</v>
      </c>
      <c r="N1427" s="131" t="s">
        <v>1821</v>
      </c>
      <c r="O1427" s="128" t="s">
        <v>2347</v>
      </c>
      <c r="P1427" s="129" t="s">
        <v>529</v>
      </c>
      <c r="Q1427" s="128" t="s">
        <v>529</v>
      </c>
      <c r="R1427" s="132">
        <f>IF(COUNTA($A$1:A1427)&gt;COUNTA($A$1:A1424),COUNTA($A$2:A1427),"")</f>
        <v>626</v>
      </c>
    </row>
    <row r="1428" ht="14.25" customHeight="1">
      <c r="B1428" s="137" t="s">
        <v>5559</v>
      </c>
      <c r="R1428" s="132" t="str">
        <f t="shared" ref="R1428:R1439" si="42">IF(COUNTA($A$1:A1428)&gt;COUNTA($A$1:A1427),COUNTA($A$2:A1428),"")</f>
        <v/>
      </c>
    </row>
    <row r="1429" ht="14.25" customHeight="1">
      <c r="A1429" s="127" t="s">
        <v>5562</v>
      </c>
      <c r="B1429" s="128" t="s">
        <v>613</v>
      </c>
      <c r="C1429" s="129" t="s">
        <v>1807</v>
      </c>
      <c r="D1429" s="128" t="s">
        <v>1811</v>
      </c>
      <c r="G1429" s="129" t="s">
        <v>2132</v>
      </c>
      <c r="I1429" s="130">
        <v>1.0</v>
      </c>
      <c r="J1429" s="129" t="s">
        <v>1820</v>
      </c>
      <c r="K1429" s="130">
        <v>0.2</v>
      </c>
      <c r="L1429" s="129" t="s">
        <v>529</v>
      </c>
      <c r="M1429" s="128" t="s">
        <v>1822</v>
      </c>
      <c r="N1429" s="131">
        <v>16.0</v>
      </c>
      <c r="O1429" s="128" t="s">
        <v>2201</v>
      </c>
      <c r="P1429" s="129" t="s">
        <v>529</v>
      </c>
      <c r="Q1429" s="128" t="s">
        <v>529</v>
      </c>
      <c r="R1429" s="132">
        <f t="shared" si="42"/>
        <v>627</v>
      </c>
    </row>
    <row r="1430" ht="14.25" customHeight="1">
      <c r="B1430" s="137" t="s">
        <v>5563</v>
      </c>
      <c r="R1430" s="132" t="str">
        <f t="shared" si="42"/>
        <v/>
      </c>
    </row>
    <row r="1431" ht="14.25" customHeight="1">
      <c r="A1431" s="127" t="s">
        <v>5564</v>
      </c>
      <c r="B1431" s="128" t="s">
        <v>620</v>
      </c>
      <c r="C1431" s="129" t="s">
        <v>1944</v>
      </c>
      <c r="D1431" s="128" t="s">
        <v>1811</v>
      </c>
      <c r="G1431" s="129" t="s">
        <v>1821</v>
      </c>
      <c r="I1431" s="130">
        <v>1.0</v>
      </c>
      <c r="J1431" s="129" t="s">
        <v>1949</v>
      </c>
      <c r="K1431" s="130" t="s">
        <v>1821</v>
      </c>
      <c r="L1431" s="129" t="s">
        <v>529</v>
      </c>
      <c r="M1431" s="128" t="s">
        <v>1822</v>
      </c>
      <c r="N1431" s="131" t="s">
        <v>1821</v>
      </c>
      <c r="O1431" s="128" t="s">
        <v>457</v>
      </c>
      <c r="P1431" s="129" t="s">
        <v>529</v>
      </c>
      <c r="Q1431" s="128" t="s">
        <v>529</v>
      </c>
      <c r="R1431" s="132">
        <f t="shared" si="42"/>
        <v>628</v>
      </c>
    </row>
    <row r="1432" ht="14.25" customHeight="1">
      <c r="B1432" s="137" t="s">
        <v>5565</v>
      </c>
      <c r="R1432" s="132" t="str">
        <f t="shared" si="42"/>
        <v/>
      </c>
    </row>
    <row r="1433" ht="14.25" customHeight="1">
      <c r="A1433" s="127" t="s">
        <v>5566</v>
      </c>
      <c r="B1433" s="128" t="s">
        <v>598</v>
      </c>
      <c r="C1433" s="129" t="s">
        <v>1944</v>
      </c>
      <c r="D1433" s="128" t="s">
        <v>1811</v>
      </c>
      <c r="G1433" s="129" t="s">
        <v>1821</v>
      </c>
      <c r="I1433" s="146">
        <v>1.0</v>
      </c>
      <c r="J1433" s="129">
        <v>8.0</v>
      </c>
      <c r="K1433" s="128" t="s">
        <v>1821</v>
      </c>
      <c r="L1433" s="129" t="s">
        <v>529</v>
      </c>
      <c r="M1433" s="128">
        <v>0.0</v>
      </c>
      <c r="N1433" s="131" t="s">
        <v>1821</v>
      </c>
      <c r="O1433" s="128" t="s">
        <v>2201</v>
      </c>
      <c r="P1433" s="129" t="s">
        <v>529</v>
      </c>
      <c r="Q1433" s="128" t="s">
        <v>529</v>
      </c>
      <c r="R1433" s="132">
        <f t="shared" si="42"/>
        <v>629</v>
      </c>
    </row>
    <row r="1434" ht="14.25" customHeight="1">
      <c r="B1434" s="142" t="s">
        <v>5568</v>
      </c>
      <c r="R1434" s="132" t="str">
        <f t="shared" si="42"/>
        <v/>
      </c>
    </row>
    <row r="1435" ht="14.25" customHeight="1">
      <c r="A1435" s="127" t="s">
        <v>5569</v>
      </c>
      <c r="B1435" s="128" t="s">
        <v>620</v>
      </c>
      <c r="C1435" s="129" t="s">
        <v>1944</v>
      </c>
      <c r="D1435" s="128" t="s">
        <v>3241</v>
      </c>
      <c r="G1435" s="129" t="s">
        <v>1821</v>
      </c>
      <c r="I1435" s="130" t="s">
        <v>1821</v>
      </c>
      <c r="J1435" s="129" t="s">
        <v>2041</v>
      </c>
      <c r="K1435" s="130" t="s">
        <v>1821</v>
      </c>
      <c r="L1435" s="129" t="s">
        <v>529</v>
      </c>
      <c r="M1435" s="128">
        <v>-7.0</v>
      </c>
      <c r="N1435" s="131" t="s">
        <v>1821</v>
      </c>
      <c r="O1435" s="128" t="s">
        <v>457</v>
      </c>
      <c r="P1435" s="129" t="s">
        <v>529</v>
      </c>
      <c r="Q1435" s="128" t="s">
        <v>529</v>
      </c>
      <c r="R1435" s="132">
        <f t="shared" si="42"/>
        <v>630</v>
      </c>
    </row>
    <row r="1436" ht="14.25" customHeight="1">
      <c r="B1436" s="137" t="s">
        <v>5570</v>
      </c>
      <c r="R1436" s="132" t="str">
        <f t="shared" si="42"/>
        <v/>
      </c>
    </row>
    <row r="1437" ht="14.25" customHeight="1">
      <c r="A1437" s="127" t="s">
        <v>5571</v>
      </c>
      <c r="B1437" s="128" t="s">
        <v>585</v>
      </c>
      <c r="C1437" s="129" t="s">
        <v>1892</v>
      </c>
      <c r="D1437" s="128" t="s">
        <v>1811</v>
      </c>
      <c r="G1437" s="129" t="s">
        <v>2277</v>
      </c>
      <c r="I1437" s="130">
        <v>0.9</v>
      </c>
      <c r="J1437" s="129" t="s">
        <v>1813</v>
      </c>
      <c r="K1437" s="130" t="s">
        <v>1821</v>
      </c>
      <c r="L1437" s="129" t="s">
        <v>547</v>
      </c>
      <c r="M1437" s="128" t="s">
        <v>1822</v>
      </c>
      <c r="N1437" s="131">
        <v>12.0</v>
      </c>
      <c r="O1437" s="128" t="s">
        <v>457</v>
      </c>
      <c r="P1437" s="129" t="s">
        <v>529</v>
      </c>
      <c r="Q1437" s="128" t="s">
        <v>529</v>
      </c>
      <c r="R1437" s="132">
        <f t="shared" si="42"/>
        <v>631</v>
      </c>
    </row>
    <row r="1438" ht="14.25" customHeight="1">
      <c r="B1438" s="133" t="s">
        <v>5572</v>
      </c>
      <c r="R1438" s="132" t="str">
        <f t="shared" si="42"/>
        <v/>
      </c>
    </row>
    <row r="1439" ht="14.25" customHeight="1">
      <c r="A1439" s="134" t="s">
        <v>5573</v>
      </c>
      <c r="B1439" s="135" t="s">
        <v>601</v>
      </c>
      <c r="C1439" s="129" t="s">
        <v>1892</v>
      </c>
      <c r="D1439" s="128" t="s">
        <v>1811</v>
      </c>
      <c r="G1439" s="131">
        <v>7.0</v>
      </c>
      <c r="I1439" s="130">
        <v>1.0</v>
      </c>
      <c r="J1439" s="131">
        <v>5.0</v>
      </c>
      <c r="K1439" s="130">
        <v>1.0</v>
      </c>
      <c r="L1439" s="129" t="s">
        <v>547</v>
      </c>
      <c r="M1439" s="128" t="s">
        <v>1822</v>
      </c>
      <c r="N1439" s="131">
        <v>14.0</v>
      </c>
      <c r="O1439" s="135" t="s">
        <v>1996</v>
      </c>
      <c r="P1439" s="129" t="s">
        <v>529</v>
      </c>
      <c r="Q1439" s="128" t="s">
        <v>529</v>
      </c>
      <c r="R1439" s="132">
        <f t="shared" si="42"/>
        <v>632</v>
      </c>
    </row>
    <row r="1440" ht="14.25" customHeight="1">
      <c r="B1440" s="137" t="s">
        <v>5574</v>
      </c>
      <c r="R1440" s="132"/>
    </row>
    <row r="1441" ht="14.25" customHeight="1">
      <c r="A1441" s="127" t="s">
        <v>5575</v>
      </c>
      <c r="B1441" s="128" t="s">
        <v>613</v>
      </c>
      <c r="C1441" s="129" t="s">
        <v>1807</v>
      </c>
      <c r="D1441" s="128" t="s">
        <v>1811</v>
      </c>
      <c r="G1441" s="129" t="s">
        <v>5576</v>
      </c>
      <c r="I1441" s="130">
        <v>1.0</v>
      </c>
      <c r="J1441" s="129" t="s">
        <v>2132</v>
      </c>
      <c r="K1441" s="130" t="s">
        <v>1821</v>
      </c>
      <c r="L1441" s="129" t="s">
        <v>547</v>
      </c>
      <c r="M1441" s="128" t="s">
        <v>1822</v>
      </c>
      <c r="N1441" s="131">
        <v>16.0</v>
      </c>
      <c r="O1441" s="128" t="s">
        <v>457</v>
      </c>
      <c r="P1441" s="129" t="s">
        <v>529</v>
      </c>
      <c r="Q1441" s="128" t="s">
        <v>529</v>
      </c>
      <c r="R1441" s="132">
        <f>IF(COUNTA($A$1:A1441)&gt;COUNTA($A$1:A1438),COUNTA($A$2:A1441),"")</f>
        <v>633</v>
      </c>
    </row>
    <row r="1442" ht="14.25" customHeight="1">
      <c r="B1442" s="133" t="s">
        <v>5579</v>
      </c>
      <c r="R1442" s="132" t="str">
        <f t="shared" ref="R1442:R1464" si="43">IF(COUNTA($A$1:A1442)&gt;COUNTA($A$1:A1441),COUNTA($A$2:A1442),"")</f>
        <v/>
      </c>
    </row>
    <row r="1443" ht="14.25" customHeight="1">
      <c r="A1443" s="127" t="s">
        <v>5580</v>
      </c>
      <c r="B1443" s="128" t="s">
        <v>548</v>
      </c>
      <c r="C1443" s="129" t="s">
        <v>1892</v>
      </c>
      <c r="D1443" s="128" t="s">
        <v>1811</v>
      </c>
      <c r="G1443" s="129" t="s">
        <v>2843</v>
      </c>
      <c r="I1443" s="130">
        <v>1.0</v>
      </c>
      <c r="J1443" s="129" t="s">
        <v>1813</v>
      </c>
      <c r="K1443" s="130">
        <v>0.2</v>
      </c>
      <c r="L1443" s="129" t="s">
        <v>529</v>
      </c>
      <c r="M1443" s="128" t="s">
        <v>1822</v>
      </c>
      <c r="N1443" s="131">
        <v>10.0</v>
      </c>
      <c r="O1443" s="128" t="s">
        <v>1996</v>
      </c>
      <c r="P1443" s="129" t="s">
        <v>529</v>
      </c>
      <c r="Q1443" s="128" t="s">
        <v>529</v>
      </c>
      <c r="R1443" s="132">
        <f t="shared" si="43"/>
        <v>634</v>
      </c>
    </row>
    <row r="1444" ht="14.25" customHeight="1">
      <c r="B1444" s="133" t="s">
        <v>5581</v>
      </c>
      <c r="R1444" s="132" t="str">
        <f t="shared" si="43"/>
        <v/>
      </c>
    </row>
    <row r="1445" ht="14.25" customHeight="1">
      <c r="A1445" s="127" t="s">
        <v>5582</v>
      </c>
      <c r="B1445" s="128" t="s">
        <v>577</v>
      </c>
      <c r="C1445" s="129" t="s">
        <v>1807</v>
      </c>
      <c r="D1445" s="128" t="s">
        <v>1929</v>
      </c>
      <c r="G1445" s="129" t="s">
        <v>3906</v>
      </c>
      <c r="I1445" s="130">
        <v>1.0</v>
      </c>
      <c r="J1445" s="129" t="s">
        <v>1931</v>
      </c>
      <c r="K1445" s="130">
        <v>0.2</v>
      </c>
      <c r="L1445" s="129" t="s">
        <v>529</v>
      </c>
      <c r="M1445" s="128" t="s">
        <v>1822</v>
      </c>
      <c r="N1445" s="131">
        <v>10.0</v>
      </c>
      <c r="O1445" s="128" t="s">
        <v>1996</v>
      </c>
      <c r="P1445" s="129" t="s">
        <v>529</v>
      </c>
      <c r="Q1445" s="128" t="s">
        <v>529</v>
      </c>
      <c r="R1445" s="132">
        <f t="shared" si="43"/>
        <v>635</v>
      </c>
    </row>
    <row r="1446" ht="14.25" customHeight="1">
      <c r="B1446" s="133" t="s">
        <v>5583</v>
      </c>
      <c r="R1446" s="132" t="str">
        <f t="shared" si="43"/>
        <v/>
      </c>
    </row>
    <row r="1447" ht="14.25" customHeight="1">
      <c r="A1447" s="127" t="s">
        <v>5584</v>
      </c>
      <c r="B1447" s="128" t="s">
        <v>613</v>
      </c>
      <c r="C1447" s="129" t="s">
        <v>1807</v>
      </c>
      <c r="D1447" s="128" t="s">
        <v>1811</v>
      </c>
      <c r="G1447" s="129" t="s">
        <v>2238</v>
      </c>
      <c r="I1447" s="130">
        <v>1.0</v>
      </c>
      <c r="J1447" s="129" t="s">
        <v>1820</v>
      </c>
      <c r="K1447" s="130" t="s">
        <v>1821</v>
      </c>
      <c r="L1447" s="129" t="s">
        <v>529</v>
      </c>
      <c r="M1447" s="128" t="s">
        <v>1822</v>
      </c>
      <c r="N1447" s="131">
        <v>18.0</v>
      </c>
      <c r="O1447" s="128" t="s">
        <v>457</v>
      </c>
      <c r="P1447" s="129" t="s">
        <v>529</v>
      </c>
      <c r="Q1447" s="128" t="s">
        <v>529</v>
      </c>
      <c r="R1447" s="132">
        <f t="shared" si="43"/>
        <v>636</v>
      </c>
    </row>
    <row r="1448" ht="14.25" customHeight="1">
      <c r="B1448" s="133" t="s">
        <v>5585</v>
      </c>
      <c r="R1448" s="132" t="str">
        <f t="shared" si="43"/>
        <v/>
      </c>
    </row>
    <row r="1449" ht="14.25" customHeight="1">
      <c r="A1449" s="127" t="s">
        <v>5586</v>
      </c>
      <c r="B1449" s="128" t="s">
        <v>548</v>
      </c>
      <c r="C1449" s="129" t="s">
        <v>1892</v>
      </c>
      <c r="D1449" s="128" t="s">
        <v>1811</v>
      </c>
      <c r="G1449" s="129" t="s">
        <v>1949</v>
      </c>
      <c r="I1449" s="130">
        <v>1.0</v>
      </c>
      <c r="J1449" s="129" t="s">
        <v>1971</v>
      </c>
      <c r="K1449" s="130" t="s">
        <v>1821</v>
      </c>
      <c r="L1449" s="129" t="s">
        <v>547</v>
      </c>
      <c r="M1449" s="128" t="s">
        <v>1822</v>
      </c>
      <c r="N1449" s="131">
        <v>14.0</v>
      </c>
      <c r="O1449" s="128" t="s">
        <v>2201</v>
      </c>
      <c r="P1449" s="129" t="s">
        <v>529</v>
      </c>
      <c r="Q1449" s="128" t="s">
        <v>529</v>
      </c>
      <c r="R1449" s="132">
        <f t="shared" si="43"/>
        <v>637</v>
      </c>
    </row>
    <row r="1450" ht="14.25" customHeight="1">
      <c r="B1450" s="133" t="s">
        <v>5587</v>
      </c>
      <c r="R1450" s="132" t="str">
        <f t="shared" si="43"/>
        <v/>
      </c>
    </row>
    <row r="1451" ht="14.25" customHeight="1">
      <c r="A1451" s="127" t="s">
        <v>5588</v>
      </c>
      <c r="B1451" s="128" t="s">
        <v>585</v>
      </c>
      <c r="C1451" s="129" t="s">
        <v>1807</v>
      </c>
      <c r="D1451" s="128" t="s">
        <v>1811</v>
      </c>
      <c r="G1451" s="129" t="s">
        <v>1813</v>
      </c>
      <c r="I1451" s="130">
        <v>1.0</v>
      </c>
      <c r="J1451" s="129" t="s">
        <v>1813</v>
      </c>
      <c r="K1451" s="130" t="s">
        <v>1821</v>
      </c>
      <c r="L1451" s="129" t="s">
        <v>529</v>
      </c>
      <c r="M1451" s="128">
        <v>1.0</v>
      </c>
      <c r="N1451" s="131">
        <v>10.0</v>
      </c>
      <c r="O1451" s="128" t="s">
        <v>1826</v>
      </c>
      <c r="P1451" s="129" t="s">
        <v>529</v>
      </c>
      <c r="Q1451" s="128" t="s">
        <v>529</v>
      </c>
      <c r="R1451" s="132">
        <f t="shared" si="43"/>
        <v>638</v>
      </c>
    </row>
    <row r="1452" ht="14.25" customHeight="1">
      <c r="B1452" s="133" t="s">
        <v>5589</v>
      </c>
      <c r="R1452" s="132" t="str">
        <f t="shared" si="43"/>
        <v/>
      </c>
    </row>
    <row r="1453" ht="14.25" customHeight="1">
      <c r="A1453" s="127" t="s">
        <v>5590</v>
      </c>
      <c r="B1453" s="128" t="s">
        <v>535</v>
      </c>
      <c r="C1453" s="129" t="s">
        <v>1892</v>
      </c>
      <c r="D1453" s="128" t="s">
        <v>1811</v>
      </c>
      <c r="G1453" s="129" t="s">
        <v>5116</v>
      </c>
      <c r="I1453" s="130">
        <v>0.95</v>
      </c>
      <c r="J1453" s="129" t="s">
        <v>3090</v>
      </c>
      <c r="K1453" s="130" t="s">
        <v>1821</v>
      </c>
      <c r="L1453" s="129" t="s">
        <v>547</v>
      </c>
      <c r="M1453" s="128" t="s">
        <v>1822</v>
      </c>
      <c r="N1453" s="131">
        <v>22.0</v>
      </c>
      <c r="O1453" s="128" t="s">
        <v>2201</v>
      </c>
      <c r="P1453" s="129" t="s">
        <v>529</v>
      </c>
      <c r="Q1453" s="128" t="s">
        <v>529</v>
      </c>
      <c r="R1453" s="132">
        <f t="shared" si="43"/>
        <v>639</v>
      </c>
    </row>
    <row r="1454" ht="14.25" customHeight="1">
      <c r="B1454" s="133" t="s">
        <v>5591</v>
      </c>
      <c r="R1454" s="132" t="str">
        <f t="shared" si="43"/>
        <v/>
      </c>
    </row>
    <row r="1455" ht="14.25" customHeight="1">
      <c r="A1455" s="127" t="s">
        <v>5592</v>
      </c>
      <c r="B1455" s="128" t="s">
        <v>616</v>
      </c>
      <c r="C1455" s="129" t="s">
        <v>1944</v>
      </c>
      <c r="D1455" s="128" t="s">
        <v>1929</v>
      </c>
      <c r="G1455" s="129" t="s">
        <v>1821</v>
      </c>
      <c r="I1455" s="146">
        <v>1.0</v>
      </c>
      <c r="J1455" s="129">
        <v>8.0</v>
      </c>
      <c r="K1455" s="128" t="s">
        <v>1821</v>
      </c>
      <c r="L1455" s="129" t="s">
        <v>529</v>
      </c>
      <c r="M1455" s="128">
        <v>0.0</v>
      </c>
      <c r="N1455" s="131" t="s">
        <v>1821</v>
      </c>
      <c r="O1455" s="128" t="s">
        <v>457</v>
      </c>
      <c r="P1455" s="129" t="s">
        <v>529</v>
      </c>
      <c r="Q1455" s="128" t="s">
        <v>547</v>
      </c>
      <c r="R1455" s="132">
        <f t="shared" si="43"/>
        <v>640</v>
      </c>
    </row>
    <row r="1456" ht="14.25" customHeight="1">
      <c r="B1456" s="142" t="s">
        <v>5593</v>
      </c>
      <c r="R1456" s="132" t="str">
        <f t="shared" si="43"/>
        <v/>
      </c>
    </row>
    <row r="1457" ht="14.25" customHeight="1">
      <c r="A1457" s="127" t="s">
        <v>5594</v>
      </c>
      <c r="B1457" s="128" t="s">
        <v>616</v>
      </c>
      <c r="C1457" s="129" t="s">
        <v>1807</v>
      </c>
      <c r="D1457" s="128" t="s">
        <v>1811</v>
      </c>
      <c r="G1457" s="129" t="s">
        <v>4020</v>
      </c>
      <c r="I1457" s="130">
        <v>1.0</v>
      </c>
      <c r="J1457" s="129" t="s">
        <v>2132</v>
      </c>
      <c r="K1457" s="130" t="s">
        <v>1821</v>
      </c>
      <c r="L1457" s="129" t="s">
        <v>529</v>
      </c>
      <c r="M1457" s="128" t="s">
        <v>1822</v>
      </c>
      <c r="N1457" s="131">
        <v>12.0</v>
      </c>
      <c r="O1457" s="128" t="s">
        <v>2201</v>
      </c>
      <c r="P1457" s="129" t="s">
        <v>529</v>
      </c>
      <c r="Q1457" s="128" t="s">
        <v>529</v>
      </c>
      <c r="R1457" s="132">
        <f t="shared" si="43"/>
        <v>641</v>
      </c>
    </row>
    <row r="1458" ht="14.25" customHeight="1">
      <c r="B1458" s="133" t="s">
        <v>5598</v>
      </c>
      <c r="R1458" s="132" t="str">
        <f t="shared" si="43"/>
        <v/>
      </c>
    </row>
    <row r="1459" ht="14.25" customHeight="1">
      <c r="A1459" s="127" t="s">
        <v>5600</v>
      </c>
      <c r="B1459" s="128" t="s">
        <v>613</v>
      </c>
      <c r="C1459" s="129" t="s">
        <v>1892</v>
      </c>
      <c r="D1459" s="128" t="s">
        <v>1811</v>
      </c>
      <c r="G1459" s="129" t="s">
        <v>1820</v>
      </c>
      <c r="I1459" s="130">
        <v>1.0</v>
      </c>
      <c r="J1459" s="129" t="s">
        <v>1813</v>
      </c>
      <c r="K1459" s="130" t="s">
        <v>1821</v>
      </c>
      <c r="L1459" s="129" t="s">
        <v>547</v>
      </c>
      <c r="M1459" s="128" t="s">
        <v>1822</v>
      </c>
      <c r="N1459" s="131">
        <v>10.0</v>
      </c>
      <c r="O1459" s="128" t="s">
        <v>457</v>
      </c>
      <c r="P1459" s="129" t="s">
        <v>529</v>
      </c>
      <c r="Q1459" s="128" t="s">
        <v>529</v>
      </c>
      <c r="R1459" s="132">
        <f t="shared" si="43"/>
        <v>642</v>
      </c>
    </row>
    <row r="1460" ht="14.25" customHeight="1">
      <c r="B1460" s="133" t="s">
        <v>5605</v>
      </c>
      <c r="R1460" s="132" t="str">
        <f t="shared" si="43"/>
        <v/>
      </c>
    </row>
    <row r="1461" ht="14.25" customHeight="1">
      <c r="A1461" s="127" t="s">
        <v>5606</v>
      </c>
      <c r="B1461" s="128" t="s">
        <v>601</v>
      </c>
      <c r="C1461" s="129" t="s">
        <v>1892</v>
      </c>
      <c r="D1461" s="128" t="s">
        <v>1811</v>
      </c>
      <c r="G1461" s="129">
        <v>5.0</v>
      </c>
      <c r="I1461" s="130">
        <v>1.0</v>
      </c>
      <c r="J1461" s="129" t="s">
        <v>1931</v>
      </c>
      <c r="K1461" s="130" t="s">
        <v>1821</v>
      </c>
      <c r="L1461" s="129" t="s">
        <v>547</v>
      </c>
      <c r="M1461" s="128" t="s">
        <v>1822</v>
      </c>
      <c r="N1461" s="131">
        <v>10.0</v>
      </c>
      <c r="O1461" s="128" t="s">
        <v>1826</v>
      </c>
      <c r="P1461" s="129" t="s">
        <v>529</v>
      </c>
      <c r="Q1461" s="128" t="s">
        <v>529</v>
      </c>
      <c r="R1461" s="132">
        <f t="shared" si="43"/>
        <v>643</v>
      </c>
    </row>
    <row r="1462" ht="14.25" customHeight="1">
      <c r="B1462" s="137" t="s">
        <v>5609</v>
      </c>
      <c r="R1462" s="132" t="str">
        <f t="shared" si="43"/>
        <v/>
      </c>
    </row>
    <row r="1463" ht="14.25" customHeight="1">
      <c r="A1463" s="127" t="s">
        <v>5611</v>
      </c>
      <c r="B1463" s="128" t="s">
        <v>585</v>
      </c>
      <c r="C1463" s="129" t="s">
        <v>1892</v>
      </c>
      <c r="D1463" s="128" t="s">
        <v>1811</v>
      </c>
      <c r="G1463" s="129" t="s">
        <v>2489</v>
      </c>
      <c r="I1463" s="130">
        <v>1.0</v>
      </c>
      <c r="J1463" s="129" t="s">
        <v>1971</v>
      </c>
      <c r="K1463" s="130" t="s">
        <v>1821</v>
      </c>
      <c r="L1463" s="129" t="s">
        <v>547</v>
      </c>
      <c r="M1463" s="128">
        <v>-1.0</v>
      </c>
      <c r="N1463" s="131">
        <v>14.0</v>
      </c>
      <c r="O1463" s="128" t="s">
        <v>457</v>
      </c>
      <c r="P1463" s="129" t="s">
        <v>529</v>
      </c>
      <c r="Q1463" s="128" t="s">
        <v>529</v>
      </c>
      <c r="R1463" s="132">
        <f t="shared" si="43"/>
        <v>644</v>
      </c>
    </row>
    <row r="1464" ht="14.25" customHeight="1">
      <c r="B1464" s="133" t="s">
        <v>5615</v>
      </c>
      <c r="R1464" s="132" t="str">
        <f t="shared" si="43"/>
        <v/>
      </c>
    </row>
    <row r="1465" ht="14.25" customHeight="1">
      <c r="B1465" s="185" t="s">
        <v>5617</v>
      </c>
      <c r="R1465" s="151"/>
    </row>
    <row r="1466" ht="14.25" customHeight="1">
      <c r="A1466" s="127" t="s">
        <v>5619</v>
      </c>
      <c r="B1466" s="128" t="s">
        <v>580</v>
      </c>
      <c r="C1466" s="129" t="s">
        <v>1807</v>
      </c>
      <c r="D1466" s="128" t="s">
        <v>1811</v>
      </c>
      <c r="G1466" s="129" t="s">
        <v>1949</v>
      </c>
      <c r="I1466" s="130">
        <v>1.0</v>
      </c>
      <c r="J1466" s="129" t="s">
        <v>1971</v>
      </c>
      <c r="K1466" s="130" t="s">
        <v>1821</v>
      </c>
      <c r="L1466" s="129" t="s">
        <v>529</v>
      </c>
      <c r="M1466" s="128" t="s">
        <v>1822</v>
      </c>
      <c r="N1466" s="131">
        <v>14.0</v>
      </c>
      <c r="O1466" s="128" t="s">
        <v>2201</v>
      </c>
      <c r="P1466" s="129" t="s">
        <v>529</v>
      </c>
      <c r="Q1466" s="128" t="s">
        <v>529</v>
      </c>
      <c r="R1466" s="132">
        <f>IF(COUNTA($A$1:A1466)&gt;COUNTA($A$1:A1464),COUNTA($A$2:A1466),"")</f>
        <v>645</v>
      </c>
    </row>
    <row r="1467" ht="14.25" customHeight="1">
      <c r="B1467" s="137" t="s">
        <v>5629</v>
      </c>
      <c r="R1467" s="132" t="str">
        <f t="shared" ref="R1467:R1469" si="44">IF(COUNTA($A$1:A1467)&gt;COUNTA($A$1:A1466),COUNTA($A$2:A1467),"")</f>
        <v/>
      </c>
    </row>
    <row r="1468" ht="14.25" customHeight="1">
      <c r="A1468" s="127" t="s">
        <v>5631</v>
      </c>
      <c r="B1468" s="128" t="s">
        <v>580</v>
      </c>
      <c r="C1468" s="129" t="s">
        <v>1892</v>
      </c>
      <c r="D1468" s="128" t="s">
        <v>1811</v>
      </c>
      <c r="G1468" s="129" t="s">
        <v>2489</v>
      </c>
      <c r="I1468" s="130">
        <v>1.0</v>
      </c>
      <c r="J1468" s="129" t="s">
        <v>2489</v>
      </c>
      <c r="K1468" s="130" t="s">
        <v>1821</v>
      </c>
      <c r="L1468" s="129" t="s">
        <v>547</v>
      </c>
      <c r="M1468" s="128" t="s">
        <v>1822</v>
      </c>
      <c r="N1468" s="131">
        <v>19.0</v>
      </c>
      <c r="O1468" s="128" t="s">
        <v>1826</v>
      </c>
      <c r="P1468" s="129" t="s">
        <v>529</v>
      </c>
      <c r="Q1468" s="128" t="s">
        <v>529</v>
      </c>
      <c r="R1468" s="132">
        <f t="shared" si="44"/>
        <v>646</v>
      </c>
    </row>
    <row r="1469" ht="14.25" customHeight="1">
      <c r="B1469" s="133" t="s">
        <v>5635</v>
      </c>
      <c r="R1469" s="132" t="str">
        <f t="shared" si="44"/>
        <v/>
      </c>
    </row>
    <row r="1470" ht="14.25" customHeight="1">
      <c r="B1470" s="185" t="s">
        <v>5637</v>
      </c>
      <c r="R1470" s="151"/>
    </row>
    <row r="1471" ht="14.25" customHeight="1">
      <c r="B1471" s="185" t="s">
        <v>2927</v>
      </c>
      <c r="R1471" s="151"/>
    </row>
    <row r="1472" ht="14.25" customHeight="1">
      <c r="A1472" s="127" t="s">
        <v>5638</v>
      </c>
      <c r="B1472" s="128" t="s">
        <v>585</v>
      </c>
      <c r="C1472" s="129" t="s">
        <v>1892</v>
      </c>
      <c r="D1472" s="128" t="s">
        <v>1811</v>
      </c>
      <c r="G1472" s="129" t="s">
        <v>5639</v>
      </c>
      <c r="I1472" s="130">
        <v>1.0</v>
      </c>
      <c r="J1472" s="129">
        <v>9.0</v>
      </c>
      <c r="K1472" s="130" t="s">
        <v>1821</v>
      </c>
      <c r="L1472" s="129" t="s">
        <v>547</v>
      </c>
      <c r="M1472" s="128" t="s">
        <v>1822</v>
      </c>
      <c r="N1472" s="131">
        <v>14.0</v>
      </c>
      <c r="O1472" s="128" t="s">
        <v>457</v>
      </c>
      <c r="P1472" s="129" t="s">
        <v>529</v>
      </c>
      <c r="Q1472" s="128" t="s">
        <v>529</v>
      </c>
      <c r="R1472" s="132">
        <f>IF(COUNTA($A$1:A1472)&gt;COUNTA($A$1:A1469),COUNTA($A$2:A1472),"")</f>
        <v>647</v>
      </c>
    </row>
    <row r="1473" ht="14.25" customHeight="1">
      <c r="B1473" s="133" t="s">
        <v>5643</v>
      </c>
      <c r="R1473" s="132" t="str">
        <f t="shared" ref="R1473:R1485" si="45">IF(COUNTA($A$1:A1473)&gt;COUNTA($A$1:A1472),COUNTA($A$2:A1473),"")</f>
        <v/>
      </c>
    </row>
    <row r="1474" ht="14.25" customHeight="1">
      <c r="A1474" s="127" t="s">
        <v>5646</v>
      </c>
      <c r="B1474" s="128" t="s">
        <v>629</v>
      </c>
      <c r="C1474" s="129" t="s">
        <v>1807</v>
      </c>
      <c r="D1474" s="128" t="s">
        <v>1811</v>
      </c>
      <c r="G1474" s="129" t="s">
        <v>1813</v>
      </c>
      <c r="I1474" s="130">
        <v>1.0</v>
      </c>
      <c r="J1474" s="129" t="s">
        <v>1931</v>
      </c>
      <c r="K1474" s="130" t="s">
        <v>1821</v>
      </c>
      <c r="L1474" s="129" t="s">
        <v>529</v>
      </c>
      <c r="M1474" s="128" t="s">
        <v>1822</v>
      </c>
      <c r="N1474" s="131">
        <v>10.0</v>
      </c>
      <c r="O1474" s="128" t="s">
        <v>1826</v>
      </c>
      <c r="P1474" s="129" t="s">
        <v>529</v>
      </c>
      <c r="Q1474" s="128" t="s">
        <v>529</v>
      </c>
      <c r="R1474" s="132">
        <f t="shared" si="45"/>
        <v>648</v>
      </c>
    </row>
    <row r="1475" ht="14.25" customHeight="1">
      <c r="B1475" s="133" t="s">
        <v>5647</v>
      </c>
      <c r="R1475" s="132" t="str">
        <f t="shared" si="45"/>
        <v/>
      </c>
    </row>
    <row r="1476" ht="14.25" customHeight="1">
      <c r="A1476" s="127" t="s">
        <v>5648</v>
      </c>
      <c r="B1476" s="128" t="s">
        <v>629</v>
      </c>
      <c r="C1476" s="129" t="s">
        <v>1807</v>
      </c>
      <c r="D1476" s="128" t="s">
        <v>1811</v>
      </c>
      <c r="G1476" s="129" t="s">
        <v>3578</v>
      </c>
      <c r="I1476" s="130">
        <v>1.0</v>
      </c>
      <c r="J1476" s="129" t="s">
        <v>1820</v>
      </c>
      <c r="K1476" s="130" t="s">
        <v>1821</v>
      </c>
      <c r="L1476" s="129" t="s">
        <v>529</v>
      </c>
      <c r="M1476" s="128" t="s">
        <v>1822</v>
      </c>
      <c r="N1476" s="131">
        <v>16.0</v>
      </c>
      <c r="O1476" s="128" t="s">
        <v>2201</v>
      </c>
      <c r="P1476" s="129" t="s">
        <v>529</v>
      </c>
      <c r="Q1476" s="128" t="s">
        <v>529</v>
      </c>
      <c r="R1476" s="132">
        <f t="shared" si="45"/>
        <v>649</v>
      </c>
    </row>
    <row r="1477" ht="14.25" customHeight="1">
      <c r="B1477" s="174" t="s">
        <v>5651</v>
      </c>
      <c r="R1477" s="132" t="str">
        <f t="shared" si="45"/>
        <v/>
      </c>
    </row>
    <row r="1478" ht="14.25" customHeight="1">
      <c r="A1478" s="127" t="s">
        <v>5653</v>
      </c>
      <c r="B1478" s="128" t="s">
        <v>629</v>
      </c>
      <c r="C1478" s="129" t="s">
        <v>1807</v>
      </c>
      <c r="D1478" s="128" t="s">
        <v>1988</v>
      </c>
      <c r="G1478" s="129" t="s">
        <v>1820</v>
      </c>
      <c r="I1478" s="130">
        <v>1.0</v>
      </c>
      <c r="J1478" s="129" t="s">
        <v>1813</v>
      </c>
      <c r="K1478" s="130">
        <v>0.2</v>
      </c>
      <c r="L1478" s="129" t="s">
        <v>529</v>
      </c>
      <c r="M1478" s="128" t="s">
        <v>1822</v>
      </c>
      <c r="N1478" s="131">
        <v>12.0</v>
      </c>
      <c r="O1478" s="128" t="s">
        <v>1826</v>
      </c>
      <c r="P1478" s="129" t="s">
        <v>529</v>
      </c>
      <c r="Q1478" s="128" t="s">
        <v>529</v>
      </c>
      <c r="R1478" s="132">
        <f t="shared" si="45"/>
        <v>650</v>
      </c>
    </row>
    <row r="1479" ht="14.25" customHeight="1">
      <c r="B1479" s="133" t="s">
        <v>5656</v>
      </c>
      <c r="R1479" s="132" t="str">
        <f t="shared" si="45"/>
        <v/>
      </c>
    </row>
    <row r="1480" ht="14.25" customHeight="1">
      <c r="A1480" s="127" t="s">
        <v>5658</v>
      </c>
      <c r="B1480" s="128" t="s">
        <v>629</v>
      </c>
      <c r="C1480" s="131" t="s">
        <v>1807</v>
      </c>
      <c r="D1480" s="128" t="s">
        <v>1811</v>
      </c>
      <c r="G1480" s="129" t="s">
        <v>2277</v>
      </c>
      <c r="I1480" s="146">
        <v>1.0</v>
      </c>
      <c r="J1480" s="129">
        <v>4.0</v>
      </c>
      <c r="K1480" s="128" t="s">
        <v>1821</v>
      </c>
      <c r="L1480" s="129" t="s">
        <v>529</v>
      </c>
      <c r="M1480" s="128">
        <v>1.0</v>
      </c>
      <c r="N1480" s="131">
        <v>10.0</v>
      </c>
      <c r="O1480" s="128" t="s">
        <v>2201</v>
      </c>
      <c r="P1480" s="129" t="s">
        <v>529</v>
      </c>
      <c r="Q1480" s="128" t="s">
        <v>529</v>
      </c>
      <c r="R1480" s="132">
        <f t="shared" si="45"/>
        <v>651</v>
      </c>
    </row>
    <row r="1481" ht="14.25" customHeight="1">
      <c r="B1481" s="148" t="s">
        <v>5662</v>
      </c>
      <c r="R1481" s="132" t="str">
        <f t="shared" si="45"/>
        <v/>
      </c>
    </row>
    <row r="1482" ht="14.25" customHeight="1">
      <c r="A1482" s="127" t="s">
        <v>5663</v>
      </c>
      <c r="B1482" s="128" t="s">
        <v>629</v>
      </c>
      <c r="C1482" s="129" t="s">
        <v>1944</v>
      </c>
      <c r="D1482" s="128" t="s">
        <v>3241</v>
      </c>
      <c r="G1482" s="129" t="s">
        <v>1821</v>
      </c>
      <c r="I1482" s="130" t="s">
        <v>1821</v>
      </c>
      <c r="J1482" s="129" t="s">
        <v>1971</v>
      </c>
      <c r="K1482" s="130" t="s">
        <v>1821</v>
      </c>
      <c r="L1482" s="131" t="s">
        <v>529</v>
      </c>
      <c r="M1482" s="128" t="s">
        <v>1822</v>
      </c>
      <c r="N1482" s="131" t="s">
        <v>1821</v>
      </c>
      <c r="O1482" s="128" t="s">
        <v>457</v>
      </c>
      <c r="P1482" s="129" t="s">
        <v>529</v>
      </c>
      <c r="Q1482" s="128" t="s">
        <v>529</v>
      </c>
      <c r="R1482" s="132">
        <f t="shared" si="45"/>
        <v>652</v>
      </c>
    </row>
    <row r="1483" ht="14.25" customHeight="1">
      <c r="B1483" s="137" t="s">
        <v>5665</v>
      </c>
      <c r="R1483" s="132" t="str">
        <f t="shared" si="45"/>
        <v/>
      </c>
    </row>
    <row r="1484" ht="14.25" customHeight="1">
      <c r="A1484" s="127" t="s">
        <v>5666</v>
      </c>
      <c r="B1484" s="128" t="s">
        <v>629</v>
      </c>
      <c r="C1484" s="129" t="s">
        <v>1807</v>
      </c>
      <c r="D1484" s="128" t="s">
        <v>1929</v>
      </c>
      <c r="G1484" s="129" t="s">
        <v>2489</v>
      </c>
      <c r="I1484" s="130">
        <v>1.0</v>
      </c>
      <c r="J1484" s="129" t="s">
        <v>2132</v>
      </c>
      <c r="K1484" s="130" t="s">
        <v>1821</v>
      </c>
      <c r="L1484" s="129" t="s">
        <v>529</v>
      </c>
      <c r="M1484" s="128" t="s">
        <v>1822</v>
      </c>
      <c r="N1484" s="131">
        <v>20.0</v>
      </c>
      <c r="O1484" s="128" t="s">
        <v>2201</v>
      </c>
      <c r="P1484" s="129" t="s">
        <v>529</v>
      </c>
      <c r="Q1484" s="128" t="s">
        <v>529</v>
      </c>
      <c r="R1484" s="132">
        <f t="shared" si="45"/>
        <v>653</v>
      </c>
    </row>
    <row r="1485" ht="14.25" customHeight="1">
      <c r="B1485" s="133" t="s">
        <v>5668</v>
      </c>
      <c r="R1485" s="132" t="str">
        <f t="shared" si="45"/>
        <v/>
      </c>
    </row>
    <row r="1486" ht="14.25" customHeight="1">
      <c r="B1486" s="149" t="s">
        <v>3470</v>
      </c>
      <c r="R1486" s="151"/>
    </row>
    <row r="1487" ht="14.25" customHeight="1">
      <c r="A1487" s="127" t="s">
        <v>5669</v>
      </c>
      <c r="B1487" s="128" t="s">
        <v>629</v>
      </c>
      <c r="C1487" s="129" t="s">
        <v>1892</v>
      </c>
      <c r="D1487" s="128" t="s">
        <v>1811</v>
      </c>
      <c r="G1487" s="129" t="s">
        <v>2132</v>
      </c>
      <c r="I1487" s="130">
        <v>1.0</v>
      </c>
      <c r="J1487" s="129" t="s">
        <v>1820</v>
      </c>
      <c r="K1487" s="130">
        <v>0.2</v>
      </c>
      <c r="L1487" s="129" t="s">
        <v>547</v>
      </c>
      <c r="M1487" s="128" t="s">
        <v>1822</v>
      </c>
      <c r="N1487" s="131">
        <v>16.0</v>
      </c>
      <c r="O1487" s="128" t="s">
        <v>1826</v>
      </c>
      <c r="P1487" s="129" t="s">
        <v>529</v>
      </c>
      <c r="Q1487" s="128" t="s">
        <v>529</v>
      </c>
      <c r="R1487" s="132">
        <f>IF(COUNTA($A$1:A1487)&gt;COUNTA($A$1:A1485),COUNTA($A$2:A1487),"")</f>
        <v>654</v>
      </c>
    </row>
    <row r="1488" ht="14.25" customHeight="1">
      <c r="B1488" s="133" t="s">
        <v>5672</v>
      </c>
      <c r="R1488" s="132" t="str">
        <f t="shared" ref="R1488:R1498" si="46">IF(COUNTA($A$1:A1488)&gt;COUNTA($A$1:A1487),COUNTA($A$2:A1488),"")</f>
        <v/>
      </c>
    </row>
    <row r="1489" ht="14.25" customHeight="1">
      <c r="A1489" s="127" t="s">
        <v>5674</v>
      </c>
      <c r="B1489" s="128" t="s">
        <v>613</v>
      </c>
      <c r="C1489" s="129" t="s">
        <v>1807</v>
      </c>
      <c r="D1489" s="128" t="s">
        <v>1811</v>
      </c>
      <c r="G1489" s="129" t="s">
        <v>1971</v>
      </c>
      <c r="I1489" s="130">
        <v>1.0</v>
      </c>
      <c r="J1489" s="129" t="s">
        <v>1949</v>
      </c>
      <c r="K1489" s="130" t="s">
        <v>1821</v>
      </c>
      <c r="L1489" s="129" t="s">
        <v>529</v>
      </c>
      <c r="M1489" s="128" t="s">
        <v>1822</v>
      </c>
      <c r="N1489" s="131">
        <v>16.0</v>
      </c>
      <c r="O1489" s="128" t="s">
        <v>2201</v>
      </c>
      <c r="P1489" s="129" t="s">
        <v>529</v>
      </c>
      <c r="Q1489" s="128" t="s">
        <v>529</v>
      </c>
      <c r="R1489" s="132">
        <f t="shared" si="46"/>
        <v>655</v>
      </c>
    </row>
    <row r="1490" ht="14.25" customHeight="1">
      <c r="B1490" s="133" t="s">
        <v>5677</v>
      </c>
      <c r="R1490" s="132" t="str">
        <f t="shared" si="46"/>
        <v/>
      </c>
    </row>
    <row r="1491" ht="14.25" customHeight="1">
      <c r="A1491" s="127" t="s">
        <v>5678</v>
      </c>
      <c r="B1491" s="128" t="s">
        <v>629</v>
      </c>
      <c r="C1491" s="129" t="s">
        <v>1807</v>
      </c>
      <c r="D1491" s="128" t="s">
        <v>1811</v>
      </c>
      <c r="G1491" s="129" t="s">
        <v>5045</v>
      </c>
      <c r="I1491" s="130">
        <v>0.85</v>
      </c>
      <c r="J1491" s="129" t="s">
        <v>1971</v>
      </c>
      <c r="K1491" s="130" t="s">
        <v>1821</v>
      </c>
      <c r="L1491" s="129" t="s">
        <v>529</v>
      </c>
      <c r="M1491" s="128" t="s">
        <v>1822</v>
      </c>
      <c r="N1491" s="131">
        <v>10.0</v>
      </c>
      <c r="O1491" s="128" t="s">
        <v>1826</v>
      </c>
      <c r="P1491" s="129" t="s">
        <v>529</v>
      </c>
      <c r="Q1491" s="128" t="s">
        <v>529</v>
      </c>
      <c r="R1491" s="132">
        <f t="shared" si="46"/>
        <v>656</v>
      </c>
    </row>
    <row r="1492" ht="14.25" customHeight="1">
      <c r="B1492" s="133" t="s">
        <v>5680</v>
      </c>
      <c r="R1492" s="132" t="str">
        <f t="shared" si="46"/>
        <v/>
      </c>
    </row>
    <row r="1493" ht="14.25" customHeight="1">
      <c r="A1493" s="127" t="s">
        <v>5681</v>
      </c>
      <c r="B1493" s="128" t="s">
        <v>613</v>
      </c>
      <c r="C1493" s="129" t="s">
        <v>1944</v>
      </c>
      <c r="D1493" s="128" t="s">
        <v>1811</v>
      </c>
      <c r="G1493" s="129" t="s">
        <v>1821</v>
      </c>
      <c r="I1493" s="130" t="s">
        <v>1821</v>
      </c>
      <c r="J1493" s="129" t="s">
        <v>1949</v>
      </c>
      <c r="K1493" s="130" t="s">
        <v>1821</v>
      </c>
      <c r="L1493" s="129" t="s">
        <v>529</v>
      </c>
      <c r="M1493" s="128">
        <v>-6.0</v>
      </c>
      <c r="N1493" s="131" t="s">
        <v>1821</v>
      </c>
      <c r="O1493" s="128" t="s">
        <v>457</v>
      </c>
      <c r="P1493" s="129" t="s">
        <v>529</v>
      </c>
      <c r="Q1493" s="128" t="s">
        <v>547</v>
      </c>
      <c r="R1493" s="132">
        <f t="shared" si="46"/>
        <v>657</v>
      </c>
    </row>
    <row r="1494" ht="14.25" customHeight="1">
      <c r="B1494" s="137" t="s">
        <v>5684</v>
      </c>
      <c r="R1494" s="132" t="str">
        <f t="shared" si="46"/>
        <v/>
      </c>
    </row>
    <row r="1495" ht="14.25" customHeight="1">
      <c r="A1495" s="127" t="s">
        <v>5685</v>
      </c>
      <c r="B1495" s="128" t="s">
        <v>623</v>
      </c>
      <c r="C1495" s="129" t="s">
        <v>1944</v>
      </c>
      <c r="D1495" s="128" t="s">
        <v>2291</v>
      </c>
      <c r="G1495" s="129" t="s">
        <v>1821</v>
      </c>
      <c r="I1495" s="130">
        <v>1.0</v>
      </c>
      <c r="J1495" s="129" t="s">
        <v>1949</v>
      </c>
      <c r="K1495" s="130" t="s">
        <v>1821</v>
      </c>
      <c r="L1495" s="129" t="s">
        <v>529</v>
      </c>
      <c r="M1495" s="128">
        <v>3.0</v>
      </c>
      <c r="N1495" s="131" t="s">
        <v>1821</v>
      </c>
      <c r="O1495" s="128" t="s">
        <v>457</v>
      </c>
      <c r="P1495" s="129" t="s">
        <v>547</v>
      </c>
      <c r="Q1495" s="128" t="s">
        <v>529</v>
      </c>
      <c r="R1495" s="132">
        <f t="shared" si="46"/>
        <v>658</v>
      </c>
    </row>
    <row r="1496" ht="14.25" customHeight="1">
      <c r="B1496" s="137" t="s">
        <v>5687</v>
      </c>
      <c r="R1496" s="132" t="str">
        <f t="shared" si="46"/>
        <v/>
      </c>
    </row>
    <row r="1497" ht="14.25" customHeight="1">
      <c r="A1497" s="127" t="s">
        <v>5688</v>
      </c>
      <c r="B1497" s="128" t="s">
        <v>580</v>
      </c>
      <c r="C1497" s="129" t="s">
        <v>1892</v>
      </c>
      <c r="D1497" s="128" t="s">
        <v>1811</v>
      </c>
      <c r="G1497" s="129" t="s">
        <v>2489</v>
      </c>
      <c r="I1497" s="130">
        <v>1.0</v>
      </c>
      <c r="J1497" s="129" t="s">
        <v>2489</v>
      </c>
      <c r="K1497" s="130" t="s">
        <v>1821</v>
      </c>
      <c r="L1497" s="129" t="s">
        <v>547</v>
      </c>
      <c r="M1497" s="128" t="s">
        <v>1822</v>
      </c>
      <c r="N1497" s="131">
        <v>18.0</v>
      </c>
      <c r="O1497" s="128" t="s">
        <v>1826</v>
      </c>
      <c r="P1497" s="129" t="s">
        <v>529</v>
      </c>
      <c r="Q1497" s="128" t="s">
        <v>529</v>
      </c>
      <c r="R1497" s="132">
        <f t="shared" si="46"/>
        <v>659</v>
      </c>
    </row>
    <row r="1498" ht="14.25" customHeight="1">
      <c r="B1498" s="137" t="s">
        <v>5689</v>
      </c>
      <c r="R1498" s="132" t="str">
        <f t="shared" si="46"/>
        <v/>
      </c>
    </row>
    <row r="1499" ht="14.25" customHeight="1">
      <c r="B1499" s="185" t="s">
        <v>5691</v>
      </c>
      <c r="R1499" s="151"/>
    </row>
    <row r="1500" ht="14.25" customHeight="1">
      <c r="B1500" s="185" t="s">
        <v>3309</v>
      </c>
      <c r="R1500" s="151"/>
    </row>
    <row r="1501" ht="14.25" customHeight="1">
      <c r="A1501" s="127" t="s">
        <v>5692</v>
      </c>
      <c r="B1501" s="128" t="s">
        <v>535</v>
      </c>
      <c r="C1501" s="129" t="s">
        <v>1944</v>
      </c>
      <c r="D1501" s="128" t="s">
        <v>1811</v>
      </c>
      <c r="G1501" s="129" t="s">
        <v>1821</v>
      </c>
      <c r="I1501" s="130">
        <v>0.85</v>
      </c>
      <c r="J1501" s="129" t="s">
        <v>1949</v>
      </c>
      <c r="K1501" s="130" t="s">
        <v>1821</v>
      </c>
      <c r="L1501" s="129" t="s">
        <v>529</v>
      </c>
      <c r="M1501" s="128">
        <v>0.0</v>
      </c>
      <c r="N1501" s="131" t="s">
        <v>1821</v>
      </c>
      <c r="O1501" s="128" t="s">
        <v>1996</v>
      </c>
      <c r="P1501" s="129" t="s">
        <v>529</v>
      </c>
      <c r="Q1501" s="128" t="s">
        <v>547</v>
      </c>
      <c r="R1501" s="132">
        <f>IF(COUNTA($A$1:A1501)&gt;COUNTA($A$1:A1498),COUNTA($A$2:A1501),"")</f>
        <v>660</v>
      </c>
    </row>
    <row r="1502" ht="14.25" customHeight="1">
      <c r="B1502" s="137" t="s">
        <v>5695</v>
      </c>
      <c r="R1502" s="132" t="str">
        <f t="shared" ref="R1502:R1506" si="47">IF(COUNTA($A$1:A1502)&gt;COUNTA($A$1:A1501),COUNTA($A$2:A1502),"")</f>
        <v/>
      </c>
    </row>
    <row r="1503" ht="14.25" customHeight="1">
      <c r="A1503" s="127" t="s">
        <v>5697</v>
      </c>
      <c r="B1503" s="128" t="s">
        <v>591</v>
      </c>
      <c r="C1503" s="129" t="s">
        <v>1892</v>
      </c>
      <c r="D1503" s="128" t="s">
        <v>1988</v>
      </c>
      <c r="G1503" s="129" t="s">
        <v>1820</v>
      </c>
      <c r="I1503" s="130">
        <v>1.0</v>
      </c>
      <c r="J1503" s="129" t="s">
        <v>1813</v>
      </c>
      <c r="K1503" s="130" t="s">
        <v>1821</v>
      </c>
      <c r="L1503" s="129" t="s">
        <v>547</v>
      </c>
      <c r="M1503" s="128" t="s">
        <v>1822</v>
      </c>
      <c r="N1503" s="131">
        <v>12.0</v>
      </c>
      <c r="O1503" s="128" t="s">
        <v>457</v>
      </c>
      <c r="P1503" s="129" t="s">
        <v>529</v>
      </c>
      <c r="Q1503" s="128" t="s">
        <v>529</v>
      </c>
      <c r="R1503" s="132">
        <f t="shared" si="47"/>
        <v>661</v>
      </c>
    </row>
    <row r="1504" ht="14.25" customHeight="1">
      <c r="B1504" s="133" t="s">
        <v>5699</v>
      </c>
      <c r="R1504" s="132" t="str">
        <f t="shared" si="47"/>
        <v/>
      </c>
    </row>
    <row r="1505" ht="14.25" customHeight="1">
      <c r="A1505" s="127" t="s">
        <v>5700</v>
      </c>
      <c r="B1505" s="128" t="s">
        <v>613</v>
      </c>
      <c r="C1505" s="129" t="s">
        <v>1944</v>
      </c>
      <c r="D1505" s="128" t="s">
        <v>1</v>
      </c>
      <c r="G1505" s="129" t="s">
        <v>1821</v>
      </c>
      <c r="I1505" s="130" t="s">
        <v>1821</v>
      </c>
      <c r="J1505" s="129" t="s">
        <v>2489</v>
      </c>
      <c r="K1505" s="130" t="s">
        <v>1821</v>
      </c>
      <c r="L1505" s="129" t="s">
        <v>529</v>
      </c>
      <c r="M1505" s="128" t="s">
        <v>1822</v>
      </c>
      <c r="N1505" s="131" t="s">
        <v>1821</v>
      </c>
      <c r="O1505" s="128" t="s">
        <v>457</v>
      </c>
      <c r="P1505" s="129" t="s">
        <v>547</v>
      </c>
      <c r="Q1505" s="128" t="s">
        <v>529</v>
      </c>
      <c r="R1505" s="132">
        <f t="shared" si="47"/>
        <v>662</v>
      </c>
    </row>
    <row r="1506" ht="14.25" customHeight="1">
      <c r="B1506" s="137" t="s">
        <v>5701</v>
      </c>
      <c r="R1506" s="132" t="str">
        <f t="shared" si="47"/>
        <v/>
      </c>
    </row>
    <row r="1507" ht="14.25" customHeight="1">
      <c r="B1507" s="185" t="s">
        <v>5702</v>
      </c>
      <c r="R1507" s="151"/>
    </row>
    <row r="1508" ht="14.25" customHeight="1">
      <c r="A1508" s="127" t="s">
        <v>5703</v>
      </c>
      <c r="B1508" s="128" t="s">
        <v>629</v>
      </c>
      <c r="C1508" s="129" t="s">
        <v>1944</v>
      </c>
      <c r="D1508" s="128" t="s">
        <v>1</v>
      </c>
      <c r="G1508" s="129" t="s">
        <v>1821</v>
      </c>
      <c r="I1508" s="130" t="s">
        <v>1821</v>
      </c>
      <c r="J1508" s="129" t="s">
        <v>1971</v>
      </c>
      <c r="K1508" s="130" t="s">
        <v>1821</v>
      </c>
      <c r="L1508" s="131" t="s">
        <v>529</v>
      </c>
      <c r="M1508" s="128" t="s">
        <v>1822</v>
      </c>
      <c r="N1508" s="131" t="s">
        <v>1821</v>
      </c>
      <c r="O1508" s="128" t="s">
        <v>457</v>
      </c>
      <c r="P1508" s="129" t="s">
        <v>547</v>
      </c>
      <c r="Q1508" s="128" t="s">
        <v>529</v>
      </c>
      <c r="R1508" s="132">
        <f>IF(COUNTA($A$1:A1508)&gt;COUNTA($A$1:A1506),COUNTA($A$2:A1508),"")</f>
        <v>663</v>
      </c>
    </row>
    <row r="1509" ht="14.25" customHeight="1">
      <c r="B1509" s="137" t="s">
        <v>5705</v>
      </c>
      <c r="R1509" s="132" t="str">
        <f t="shared" ref="R1509:R1513" si="48">IF(COUNTA($A$1:A1509)&gt;COUNTA($A$1:A1508),COUNTA($A$2:A1509),"")</f>
        <v/>
      </c>
    </row>
    <row r="1510" ht="14.25" customHeight="1">
      <c r="A1510" s="127" t="s">
        <v>5706</v>
      </c>
      <c r="B1510" s="128" t="s">
        <v>620</v>
      </c>
      <c r="C1510" s="129" t="s">
        <v>1944</v>
      </c>
      <c r="D1510" s="128" t="s">
        <v>3241</v>
      </c>
      <c r="G1510" s="129" t="s">
        <v>1821</v>
      </c>
      <c r="I1510" s="130" t="s">
        <v>1821</v>
      </c>
      <c r="J1510" s="129" t="s">
        <v>2041</v>
      </c>
      <c r="K1510" s="130" t="s">
        <v>1821</v>
      </c>
      <c r="L1510" s="129" t="s">
        <v>529</v>
      </c>
      <c r="M1510" s="128">
        <v>0.0</v>
      </c>
      <c r="N1510" s="131" t="s">
        <v>1821</v>
      </c>
      <c r="O1510" s="128" t="s">
        <v>457</v>
      </c>
      <c r="P1510" s="129" t="s">
        <v>529</v>
      </c>
      <c r="Q1510" s="128" t="s">
        <v>529</v>
      </c>
      <c r="R1510" s="132">
        <f t="shared" si="48"/>
        <v>664</v>
      </c>
    </row>
    <row r="1511" ht="14.25" customHeight="1">
      <c r="B1511" s="137" t="s">
        <v>5707</v>
      </c>
      <c r="R1511" s="132" t="str">
        <f t="shared" si="48"/>
        <v/>
      </c>
    </row>
    <row r="1512" ht="14.25" customHeight="1">
      <c r="A1512" s="127" t="s">
        <v>5708</v>
      </c>
      <c r="B1512" s="128" t="s">
        <v>601</v>
      </c>
      <c r="C1512" s="129" t="s">
        <v>1892</v>
      </c>
      <c r="D1512" s="128" t="s">
        <v>1811</v>
      </c>
      <c r="G1512" s="129" t="s">
        <v>2489</v>
      </c>
      <c r="I1512" s="130">
        <v>1.0</v>
      </c>
      <c r="J1512" s="129" t="s">
        <v>2489</v>
      </c>
      <c r="K1512" s="130" t="s">
        <v>1821</v>
      </c>
      <c r="L1512" s="129" t="s">
        <v>547</v>
      </c>
      <c r="M1512" s="128" t="s">
        <v>1822</v>
      </c>
      <c r="N1512" s="131">
        <v>19.0</v>
      </c>
      <c r="O1512" s="128" t="s">
        <v>1826</v>
      </c>
      <c r="P1512" s="129" t="s">
        <v>529</v>
      </c>
      <c r="Q1512" s="128" t="s">
        <v>529</v>
      </c>
      <c r="R1512" s="132">
        <f t="shared" si="48"/>
        <v>665</v>
      </c>
    </row>
    <row r="1513" ht="14.25" customHeight="1">
      <c r="B1513" s="137" t="s">
        <v>5709</v>
      </c>
      <c r="R1513" s="132" t="str">
        <f t="shared" si="48"/>
        <v/>
      </c>
    </row>
    <row r="1514" ht="14.25" customHeight="1">
      <c r="B1514" s="185" t="s">
        <v>2924</v>
      </c>
      <c r="R1514" s="151"/>
    </row>
    <row r="1515" ht="14.25" customHeight="1">
      <c r="B1515" s="185" t="s">
        <v>2927</v>
      </c>
      <c r="R1515" s="151"/>
    </row>
    <row r="1516" ht="14.25" customHeight="1">
      <c r="A1516" s="127" t="s">
        <v>5711</v>
      </c>
      <c r="B1516" s="128" t="s">
        <v>613</v>
      </c>
      <c r="C1516" s="129" t="s">
        <v>1944</v>
      </c>
      <c r="D1516" s="128" t="s">
        <v>1</v>
      </c>
      <c r="G1516" s="129" t="s">
        <v>1821</v>
      </c>
      <c r="I1516" s="130" t="s">
        <v>1821</v>
      </c>
      <c r="J1516" s="129" t="s">
        <v>1949</v>
      </c>
      <c r="K1516" s="130" t="s">
        <v>1821</v>
      </c>
      <c r="L1516" s="131" t="s">
        <v>529</v>
      </c>
      <c r="M1516" s="128" t="s">
        <v>1822</v>
      </c>
      <c r="N1516" s="131" t="s">
        <v>1821</v>
      </c>
      <c r="O1516" s="128" t="s">
        <v>457</v>
      </c>
      <c r="P1516" s="129" t="s">
        <v>547</v>
      </c>
      <c r="Q1516" s="128" t="s">
        <v>529</v>
      </c>
      <c r="R1516" s="132">
        <f>IF(COUNTA($A$1:A1516)&gt;COUNTA($A$1:A1513),COUNTA($A$2:A1516),"")</f>
        <v>666</v>
      </c>
    </row>
    <row r="1517" ht="14.25" customHeight="1">
      <c r="B1517" s="137" t="s">
        <v>5712</v>
      </c>
      <c r="R1517" s="132" t="str">
        <f t="shared" ref="R1517:R1523" si="49">IF(COUNTA($A$1:A1517)&gt;COUNTA($A$1:A1516),COUNTA($A$2:A1517),"")</f>
        <v/>
      </c>
    </row>
    <row r="1518" ht="14.25" customHeight="1">
      <c r="A1518" s="127" t="s">
        <v>5713</v>
      </c>
      <c r="B1518" s="128" t="s">
        <v>601</v>
      </c>
      <c r="C1518" s="129" t="s">
        <v>1944</v>
      </c>
      <c r="D1518" s="128" t="s">
        <v>1811</v>
      </c>
      <c r="G1518" s="129" t="s">
        <v>1821</v>
      </c>
      <c r="I1518" s="130" t="s">
        <v>1821</v>
      </c>
      <c r="J1518" s="129" t="s">
        <v>2132</v>
      </c>
      <c r="K1518" s="130" t="s">
        <v>1821</v>
      </c>
      <c r="L1518" s="129" t="s">
        <v>529</v>
      </c>
      <c r="M1518" s="128" t="s">
        <v>1822</v>
      </c>
      <c r="N1518" s="131" t="s">
        <v>1821</v>
      </c>
      <c r="O1518" s="128" t="s">
        <v>457</v>
      </c>
      <c r="P1518" s="129" t="s">
        <v>529</v>
      </c>
      <c r="Q1518" s="128" t="s">
        <v>547</v>
      </c>
      <c r="R1518" s="132">
        <f t="shared" si="49"/>
        <v>667</v>
      </c>
    </row>
    <row r="1519" ht="14.25" customHeight="1">
      <c r="B1519" s="137" t="s">
        <v>5714</v>
      </c>
      <c r="R1519" s="132" t="str">
        <f t="shared" si="49"/>
        <v/>
      </c>
    </row>
    <row r="1520" ht="14.25" customHeight="1">
      <c r="A1520" s="127" t="s">
        <v>5715</v>
      </c>
      <c r="B1520" s="128" t="s">
        <v>613</v>
      </c>
      <c r="C1520" s="129" t="s">
        <v>1892</v>
      </c>
      <c r="D1520" s="128" t="s">
        <v>1811</v>
      </c>
      <c r="G1520" s="129" t="s">
        <v>5716</v>
      </c>
      <c r="I1520" s="130">
        <v>0.9</v>
      </c>
      <c r="J1520" s="129" t="s">
        <v>1813</v>
      </c>
      <c r="K1520" s="130" t="s">
        <v>1821</v>
      </c>
      <c r="L1520" s="129" t="s">
        <v>547</v>
      </c>
      <c r="M1520" s="128" t="s">
        <v>1822</v>
      </c>
      <c r="N1520" s="131">
        <v>10.0</v>
      </c>
      <c r="O1520" s="128" t="s">
        <v>2517</v>
      </c>
      <c r="P1520" s="129" t="s">
        <v>529</v>
      </c>
      <c r="Q1520" s="128" t="s">
        <v>529</v>
      </c>
      <c r="R1520" s="132">
        <f t="shared" si="49"/>
        <v>668</v>
      </c>
    </row>
    <row r="1521" ht="14.25" customHeight="1">
      <c r="B1521" s="174" t="s">
        <v>5718</v>
      </c>
      <c r="R1521" s="132" t="str">
        <f t="shared" si="49"/>
        <v/>
      </c>
    </row>
    <row r="1522" ht="14.25" customHeight="1">
      <c r="A1522" s="127" t="s">
        <v>5719</v>
      </c>
      <c r="B1522" s="128" t="s">
        <v>613</v>
      </c>
      <c r="C1522" s="129" t="s">
        <v>1807</v>
      </c>
      <c r="D1522" s="128" t="s">
        <v>1811</v>
      </c>
      <c r="G1522" s="129" t="s">
        <v>2489</v>
      </c>
      <c r="I1522" s="130">
        <v>1.0</v>
      </c>
      <c r="J1522" s="129" t="s">
        <v>2238</v>
      </c>
      <c r="K1522" s="130" t="s">
        <v>1821</v>
      </c>
      <c r="L1522" s="129" t="s">
        <v>547</v>
      </c>
      <c r="M1522" s="128" t="s">
        <v>1822</v>
      </c>
      <c r="N1522" s="131">
        <v>19.0</v>
      </c>
      <c r="O1522" s="128" t="s">
        <v>457</v>
      </c>
      <c r="P1522" s="129" t="s">
        <v>529</v>
      </c>
      <c r="Q1522" s="128" t="s">
        <v>529</v>
      </c>
      <c r="R1522" s="132">
        <f t="shared" si="49"/>
        <v>669</v>
      </c>
    </row>
    <row r="1523" ht="14.25" customHeight="1">
      <c r="B1523" s="133" t="s">
        <v>5720</v>
      </c>
      <c r="R1523" s="132" t="str">
        <f t="shared" si="49"/>
        <v/>
      </c>
    </row>
    <row r="1524" ht="14.25" customHeight="1">
      <c r="B1524" s="185" t="s">
        <v>3201</v>
      </c>
      <c r="R1524" s="151"/>
    </row>
    <row r="1525" ht="14.25" customHeight="1">
      <c r="A1525" s="127" t="s">
        <v>5721</v>
      </c>
      <c r="B1525" s="128" t="s">
        <v>548</v>
      </c>
      <c r="C1525" s="129" t="s">
        <v>1892</v>
      </c>
      <c r="D1525" s="128" t="s">
        <v>1811</v>
      </c>
      <c r="G1525" s="129" t="s">
        <v>2132</v>
      </c>
      <c r="I1525" s="130">
        <v>1.0</v>
      </c>
      <c r="J1525" s="129" t="s">
        <v>1820</v>
      </c>
      <c r="K1525" s="130" t="s">
        <v>1821</v>
      </c>
      <c r="L1525" s="129" t="s">
        <v>547</v>
      </c>
      <c r="M1525" s="128" t="s">
        <v>1822</v>
      </c>
      <c r="N1525" s="131">
        <v>16.0</v>
      </c>
      <c r="O1525" s="128" t="s">
        <v>1826</v>
      </c>
      <c r="P1525" s="129" t="s">
        <v>529</v>
      </c>
      <c r="Q1525" s="128" t="s">
        <v>529</v>
      </c>
      <c r="R1525" s="132">
        <f>IF(COUNTA($A$1:A1525)&gt;COUNTA($A$1:A1523),COUNTA($A$2:A1525),"")</f>
        <v>670</v>
      </c>
    </row>
    <row r="1526" ht="14.25" customHeight="1">
      <c r="B1526" s="133" t="s">
        <v>5726</v>
      </c>
      <c r="R1526" s="132" t="str">
        <f t="shared" ref="R1526:R1533" si="50">IF(COUNTA($A$1:A1526)&gt;COUNTA($A$1:A1525),COUNTA($A$2:A1526),"")</f>
        <v/>
      </c>
    </row>
    <row r="1527" ht="14.25" customHeight="1">
      <c r="A1527" s="127" t="s">
        <v>5732</v>
      </c>
      <c r="B1527" s="128" t="s">
        <v>613</v>
      </c>
      <c r="C1527" s="129" t="s">
        <v>1944</v>
      </c>
      <c r="D1527" s="128" t="s">
        <v>1811</v>
      </c>
      <c r="G1527" s="129" t="s">
        <v>1821</v>
      </c>
      <c r="I1527" s="130">
        <v>1.0</v>
      </c>
      <c r="J1527" s="129" t="s">
        <v>1949</v>
      </c>
      <c r="K1527" s="130" t="s">
        <v>1821</v>
      </c>
      <c r="L1527" s="129" t="s">
        <v>529</v>
      </c>
      <c r="M1527" s="128" t="s">
        <v>1822</v>
      </c>
      <c r="N1527" s="131" t="s">
        <v>1821</v>
      </c>
      <c r="O1527" s="128" t="s">
        <v>457</v>
      </c>
      <c r="P1527" s="129" t="s">
        <v>529</v>
      </c>
      <c r="Q1527" s="128" t="s">
        <v>547</v>
      </c>
      <c r="R1527" s="132">
        <f t="shared" si="50"/>
        <v>671</v>
      </c>
    </row>
    <row r="1528" ht="14.25" customHeight="1">
      <c r="B1528" s="137" t="s">
        <v>5737</v>
      </c>
      <c r="R1528" s="132" t="str">
        <f t="shared" si="50"/>
        <v/>
      </c>
    </row>
    <row r="1529" ht="14.25" customHeight="1">
      <c r="A1529" s="127" t="s">
        <v>5738</v>
      </c>
      <c r="B1529" s="128" t="s">
        <v>580</v>
      </c>
      <c r="C1529" s="129" t="s">
        <v>1807</v>
      </c>
      <c r="D1529" s="128" t="s">
        <v>1811</v>
      </c>
      <c r="G1529" s="129" t="s">
        <v>3090</v>
      </c>
      <c r="I1529" s="130">
        <v>0.5</v>
      </c>
      <c r="J1529" s="129" t="s">
        <v>2238</v>
      </c>
      <c r="K1529" s="130" t="s">
        <v>1821</v>
      </c>
      <c r="L1529" s="129" t="s">
        <v>529</v>
      </c>
      <c r="M1529" s="128" t="s">
        <v>1822</v>
      </c>
      <c r="N1529" s="131">
        <v>19.0</v>
      </c>
      <c r="O1529" s="128" t="s">
        <v>2201</v>
      </c>
      <c r="P1529" s="129" t="s">
        <v>529</v>
      </c>
      <c r="Q1529" s="128" t="s">
        <v>529</v>
      </c>
      <c r="R1529" s="132">
        <f t="shared" si="50"/>
        <v>672</v>
      </c>
    </row>
    <row r="1530" ht="14.25" customHeight="1">
      <c r="B1530" s="133" t="s">
        <v>5745</v>
      </c>
      <c r="R1530" s="132" t="str">
        <f t="shared" si="50"/>
        <v/>
      </c>
    </row>
    <row r="1531" ht="14.25" customHeight="1">
      <c r="A1531" s="127" t="s">
        <v>5746</v>
      </c>
      <c r="B1531" s="128" t="s">
        <v>620</v>
      </c>
      <c r="C1531" s="129" t="s">
        <v>1892</v>
      </c>
      <c r="D1531" s="128" t="s">
        <v>1811</v>
      </c>
      <c r="G1531" s="129" t="s">
        <v>2132</v>
      </c>
      <c r="I1531" s="130">
        <v>0.9</v>
      </c>
      <c r="J1531" s="129" t="s">
        <v>1820</v>
      </c>
      <c r="K1531" s="130">
        <v>0.2</v>
      </c>
      <c r="L1531" s="129" t="s">
        <v>547</v>
      </c>
      <c r="M1531" s="128" t="s">
        <v>1822</v>
      </c>
      <c r="N1531" s="131">
        <v>16.0</v>
      </c>
      <c r="O1531" s="128" t="s">
        <v>1826</v>
      </c>
      <c r="P1531" s="129" t="s">
        <v>529</v>
      </c>
      <c r="Q1531" s="128" t="s">
        <v>529</v>
      </c>
      <c r="R1531" s="132">
        <f t="shared" si="50"/>
        <v>673</v>
      </c>
    </row>
    <row r="1532" ht="14.25" customHeight="1">
      <c r="B1532" s="133" t="s">
        <v>5749</v>
      </c>
      <c r="R1532" s="132" t="str">
        <f t="shared" si="50"/>
        <v/>
      </c>
    </row>
    <row r="1533" ht="14.25" customHeight="1">
      <c r="A1533" s="134" t="s">
        <v>5751</v>
      </c>
      <c r="B1533" s="135" t="s">
        <v>580</v>
      </c>
      <c r="C1533" s="129" t="s">
        <v>1892</v>
      </c>
      <c r="D1533" s="128" t="s">
        <v>1811</v>
      </c>
      <c r="G1533" s="129" t="s">
        <v>2132</v>
      </c>
      <c r="I1533" s="130">
        <v>1.0</v>
      </c>
      <c r="J1533" s="129" t="s">
        <v>1820</v>
      </c>
      <c r="K1533" s="130">
        <v>0.3</v>
      </c>
      <c r="L1533" s="129" t="s">
        <v>547</v>
      </c>
      <c r="M1533" s="128" t="s">
        <v>1822</v>
      </c>
      <c r="N1533" s="131">
        <v>16.0</v>
      </c>
      <c r="O1533" s="135" t="s">
        <v>1996</v>
      </c>
      <c r="P1533" s="129" t="s">
        <v>529</v>
      </c>
      <c r="Q1533" s="128" t="s">
        <v>529</v>
      </c>
      <c r="R1533" s="132">
        <f t="shared" si="50"/>
        <v>674</v>
      </c>
    </row>
    <row r="1534" ht="14.25" customHeight="1">
      <c r="B1534" s="137" t="s">
        <v>5757</v>
      </c>
      <c r="R1534" s="132"/>
    </row>
    <row r="1535" ht="14.25" customHeight="1">
      <c r="A1535" s="127" t="s">
        <v>209</v>
      </c>
      <c r="B1535" s="376"/>
      <c r="R1535" s="132">
        <f t="shared" ref="R1535:R1537" si="51">IF(COUNTA($A$1:A1535)&gt;COUNTA($A$1:A1532),COUNTA($A$2:A1535),"")</f>
        <v>675</v>
      </c>
    </row>
    <row r="1536" ht="14.25" customHeight="1">
      <c r="A1536" s="377" t="s">
        <v>5763</v>
      </c>
      <c r="B1536" s="378" t="s">
        <v>5765</v>
      </c>
      <c r="R1536" s="132">
        <f t="shared" si="51"/>
        <v>676</v>
      </c>
    </row>
    <row r="1537" ht="14.25" customHeight="1">
      <c r="A1537" s="377" t="s">
        <v>5766</v>
      </c>
      <c r="B1537" s="379" t="s">
        <v>580</v>
      </c>
      <c r="C1537" s="380" t="s">
        <v>1807</v>
      </c>
      <c r="D1537" s="381" t="s">
        <v>1811</v>
      </c>
      <c r="G1537" s="380">
        <v>20.0</v>
      </c>
      <c r="I1537" s="379" t="s">
        <v>1821</v>
      </c>
      <c r="J1537" s="380">
        <v>7.0</v>
      </c>
      <c r="K1537" s="379" t="s">
        <v>1821</v>
      </c>
      <c r="L1537" s="380" t="s">
        <v>529</v>
      </c>
      <c r="M1537" s="381" t="s">
        <v>1822</v>
      </c>
      <c r="N1537" s="380" t="s">
        <v>1821</v>
      </c>
      <c r="O1537" s="379" t="s">
        <v>2347</v>
      </c>
      <c r="P1537" s="380" t="s">
        <v>529</v>
      </c>
      <c r="Q1537" s="381" t="s">
        <v>529</v>
      </c>
      <c r="R1537" s="132">
        <f t="shared" si="51"/>
        <v>677</v>
      </c>
    </row>
    <row r="1538" ht="14.25" customHeight="1">
      <c r="B1538" s="378" t="s">
        <v>5772</v>
      </c>
      <c r="R1538" s="132"/>
    </row>
    <row r="1539" ht="14.25" customHeight="1">
      <c r="A1539" s="377" t="s">
        <v>5773</v>
      </c>
      <c r="B1539" s="379" t="s">
        <v>616</v>
      </c>
      <c r="C1539" s="380" t="s">
        <v>5492</v>
      </c>
      <c r="D1539" s="381" t="s">
        <v>1811</v>
      </c>
      <c r="G1539" s="380" t="s">
        <v>5492</v>
      </c>
      <c r="I1539" s="379" t="s">
        <v>1821</v>
      </c>
      <c r="J1539" s="380" t="s">
        <v>5492</v>
      </c>
      <c r="K1539" s="379" t="s">
        <v>1821</v>
      </c>
      <c r="L1539" s="380" t="s">
        <v>529</v>
      </c>
      <c r="M1539" s="381" t="s">
        <v>1822</v>
      </c>
      <c r="N1539" s="380" t="s">
        <v>1821</v>
      </c>
      <c r="O1539" s="379" t="s">
        <v>2347</v>
      </c>
      <c r="P1539" s="380" t="s">
        <v>529</v>
      </c>
      <c r="Q1539" s="381" t="s">
        <v>529</v>
      </c>
      <c r="R1539" s="132">
        <f>IF(COUNTA($A$1:A1539)&gt;COUNTA($A$1:A1536),COUNTA($A$2:A1539),"")</f>
        <v>678</v>
      </c>
    </row>
    <row r="1540" ht="14.25" customHeight="1">
      <c r="B1540" s="378" t="s">
        <v>5774</v>
      </c>
      <c r="R1540" s="132"/>
    </row>
    <row r="1541" ht="14.25" customHeight="1">
      <c r="A1541" s="377" t="s">
        <v>5775</v>
      </c>
      <c r="B1541" s="379" t="s">
        <v>585</v>
      </c>
      <c r="C1541" s="380" t="s">
        <v>5492</v>
      </c>
      <c r="D1541" s="381" t="s">
        <v>1811</v>
      </c>
      <c r="G1541" s="380" t="s">
        <v>5492</v>
      </c>
      <c r="I1541" s="379" t="s">
        <v>1821</v>
      </c>
      <c r="J1541" s="380" t="s">
        <v>5492</v>
      </c>
      <c r="K1541" s="379" t="s">
        <v>1821</v>
      </c>
      <c r="L1541" s="380" t="s">
        <v>529</v>
      </c>
      <c r="M1541" s="381" t="s">
        <v>1822</v>
      </c>
      <c r="N1541" s="380" t="s">
        <v>1821</v>
      </c>
      <c r="O1541" s="379" t="s">
        <v>2347</v>
      </c>
      <c r="P1541" s="380" t="s">
        <v>529</v>
      </c>
      <c r="Q1541" s="381" t="s">
        <v>529</v>
      </c>
      <c r="R1541" s="132">
        <f>IF(COUNTA($A$1:A1541)&gt;COUNTA($A$1:A1538),COUNTA($A$2:A1541),"")</f>
        <v>679</v>
      </c>
    </row>
    <row r="1542" ht="14.25" customHeight="1">
      <c r="B1542" s="378" t="s">
        <v>5776</v>
      </c>
      <c r="R1542" s="132"/>
    </row>
    <row r="1543" ht="14.25" customHeight="1">
      <c r="A1543" s="377" t="s">
        <v>5777</v>
      </c>
      <c r="B1543" s="379" t="s">
        <v>566</v>
      </c>
      <c r="C1543" s="380" t="s">
        <v>5492</v>
      </c>
      <c r="D1543" s="381" t="s">
        <v>1811</v>
      </c>
      <c r="G1543" s="380" t="s">
        <v>5492</v>
      </c>
      <c r="I1543" s="379" t="s">
        <v>1821</v>
      </c>
      <c r="J1543" s="380" t="s">
        <v>5492</v>
      </c>
      <c r="K1543" s="379" t="s">
        <v>1821</v>
      </c>
      <c r="L1543" s="380" t="s">
        <v>529</v>
      </c>
      <c r="M1543" s="381" t="s">
        <v>1822</v>
      </c>
      <c r="N1543" s="380" t="s">
        <v>1821</v>
      </c>
      <c r="O1543" s="379" t="s">
        <v>2347</v>
      </c>
      <c r="P1543" s="380" t="s">
        <v>529</v>
      </c>
      <c r="Q1543" s="381" t="s">
        <v>529</v>
      </c>
      <c r="R1543" s="132">
        <f>IF(COUNTA($A$1:A1543)&gt;COUNTA($A$1:A1540),COUNTA($A$2:A1543),"")</f>
        <v>680</v>
      </c>
    </row>
    <row r="1544" ht="14.25" customHeight="1">
      <c r="B1544" s="378" t="s">
        <v>5778</v>
      </c>
      <c r="R1544" s="132"/>
    </row>
    <row r="1545" ht="14.25" customHeight="1">
      <c r="A1545" s="377" t="s">
        <v>5779</v>
      </c>
      <c r="B1545" s="379" t="s">
        <v>601</v>
      </c>
      <c r="C1545" s="380" t="s">
        <v>5492</v>
      </c>
      <c r="D1545" s="381" t="s">
        <v>1811</v>
      </c>
      <c r="G1545" s="380" t="s">
        <v>5492</v>
      </c>
      <c r="I1545" s="379" t="s">
        <v>1821</v>
      </c>
      <c r="J1545" s="380" t="s">
        <v>5492</v>
      </c>
      <c r="K1545" s="379" t="s">
        <v>1821</v>
      </c>
      <c r="L1545" s="380" t="s">
        <v>529</v>
      </c>
      <c r="M1545" s="381" t="s">
        <v>1822</v>
      </c>
      <c r="N1545" s="380" t="s">
        <v>1821</v>
      </c>
      <c r="O1545" s="379" t="s">
        <v>2347</v>
      </c>
      <c r="P1545" s="380" t="s">
        <v>529</v>
      </c>
      <c r="Q1545" s="381" t="s">
        <v>529</v>
      </c>
      <c r="R1545" s="132">
        <f>IF(COUNTA($A$1:A1545)&gt;COUNTA($A$1:A1542),COUNTA($A$2:A1545),"")</f>
        <v>681</v>
      </c>
    </row>
    <row r="1546" ht="14.25" customHeight="1">
      <c r="B1546" s="378" t="s">
        <v>5780</v>
      </c>
      <c r="R1546" s="132"/>
    </row>
    <row r="1547" ht="14.25" customHeight="1">
      <c r="A1547" s="377" t="s">
        <v>5781</v>
      </c>
      <c r="B1547" s="379" t="s">
        <v>613</v>
      </c>
      <c r="C1547" s="380" t="s">
        <v>5492</v>
      </c>
      <c r="D1547" s="381" t="s">
        <v>1811</v>
      </c>
      <c r="G1547" s="380" t="s">
        <v>5492</v>
      </c>
      <c r="I1547" s="379" t="s">
        <v>1821</v>
      </c>
      <c r="J1547" s="380" t="s">
        <v>5492</v>
      </c>
      <c r="K1547" s="379" t="s">
        <v>1821</v>
      </c>
      <c r="L1547" s="380" t="s">
        <v>529</v>
      </c>
      <c r="M1547" s="381" t="s">
        <v>1822</v>
      </c>
      <c r="N1547" s="380" t="s">
        <v>1821</v>
      </c>
      <c r="O1547" s="379" t="s">
        <v>2347</v>
      </c>
      <c r="P1547" s="380" t="s">
        <v>529</v>
      </c>
      <c r="Q1547" s="381" t="s">
        <v>529</v>
      </c>
      <c r="R1547" s="132">
        <f>IF(COUNTA($A$1:A1547)&gt;COUNTA($A$1:A1544),COUNTA($A$2:A1547),"")</f>
        <v>682</v>
      </c>
    </row>
    <row r="1548" ht="14.25" customHeight="1">
      <c r="B1548" s="378" t="s">
        <v>5782</v>
      </c>
      <c r="R1548" s="132"/>
    </row>
    <row r="1549" ht="14.25" customHeight="1">
      <c r="A1549" s="377" t="s">
        <v>5783</v>
      </c>
      <c r="B1549" s="379" t="s">
        <v>580</v>
      </c>
      <c r="C1549" s="380" t="s">
        <v>1892</v>
      </c>
      <c r="D1549" s="381" t="s">
        <v>1811</v>
      </c>
      <c r="G1549" s="380" t="s">
        <v>2489</v>
      </c>
      <c r="I1549" s="379" t="s">
        <v>1821</v>
      </c>
      <c r="J1549" s="380" t="s">
        <v>2489</v>
      </c>
      <c r="K1549" s="379" t="s">
        <v>1821</v>
      </c>
      <c r="L1549" s="380" t="s">
        <v>547</v>
      </c>
      <c r="M1549" s="381" t="s">
        <v>1822</v>
      </c>
      <c r="N1549" s="380" t="s">
        <v>1821</v>
      </c>
      <c r="O1549" s="379" t="s">
        <v>2347</v>
      </c>
      <c r="P1549" s="380" t="s">
        <v>529</v>
      </c>
      <c r="Q1549" s="381" t="s">
        <v>529</v>
      </c>
      <c r="R1549" s="132">
        <f>IF(COUNTA($A$1:A1549)&gt;COUNTA($A$1:A1546),COUNTA($A$2:A1549),"")</f>
        <v>683</v>
      </c>
    </row>
    <row r="1550" ht="14.25" customHeight="1">
      <c r="B1550" s="378" t="s">
        <v>5785</v>
      </c>
      <c r="R1550" s="132"/>
    </row>
    <row r="1551" ht="14.25" customHeight="1">
      <c r="B1551" s="182" t="s">
        <v>5786</v>
      </c>
    </row>
    <row r="1552" ht="14.25" customHeight="1">
      <c r="B1552" s="182" t="s">
        <v>5787</v>
      </c>
      <c r="R1552" s="132" t="str">
        <f t="shared" ref="R1552:R1553" si="52">IF(COUNTA($A$1:A1552)&gt;COUNTA($A$1:A1549),COUNTA($A$2:A1552),"")</f>
        <v/>
      </c>
    </row>
    <row r="1553" ht="14.25" customHeight="1">
      <c r="A1553" s="377" t="s">
        <v>5788</v>
      </c>
      <c r="B1553" s="379" t="s">
        <v>623</v>
      </c>
      <c r="C1553" s="380" t="s">
        <v>5492</v>
      </c>
      <c r="D1553" s="381" t="s">
        <v>1811</v>
      </c>
      <c r="G1553" s="380" t="s">
        <v>5492</v>
      </c>
      <c r="I1553" s="379" t="s">
        <v>1821</v>
      </c>
      <c r="J1553" s="380" t="s">
        <v>5492</v>
      </c>
      <c r="K1553" s="379" t="s">
        <v>1821</v>
      </c>
      <c r="L1553" s="380" t="s">
        <v>529</v>
      </c>
      <c r="M1553" s="381" t="s">
        <v>1822</v>
      </c>
      <c r="N1553" s="380" t="s">
        <v>1821</v>
      </c>
      <c r="O1553" s="379" t="s">
        <v>2347</v>
      </c>
      <c r="P1553" s="380" t="s">
        <v>529</v>
      </c>
      <c r="Q1553" s="381" t="s">
        <v>529</v>
      </c>
      <c r="R1553" s="132">
        <f t="shared" si="52"/>
        <v>684</v>
      </c>
    </row>
    <row r="1554" ht="14.25" customHeight="1">
      <c r="B1554" s="378" t="s">
        <v>5789</v>
      </c>
      <c r="R1554" s="132"/>
    </row>
    <row r="1555" ht="14.25" customHeight="1">
      <c r="A1555" s="377" t="s">
        <v>5790</v>
      </c>
      <c r="B1555" s="379" t="s">
        <v>626</v>
      </c>
      <c r="C1555" s="380" t="s">
        <v>5492</v>
      </c>
      <c r="D1555" s="381" t="s">
        <v>1811</v>
      </c>
      <c r="G1555" s="380" t="s">
        <v>5492</v>
      </c>
      <c r="I1555" s="379" t="s">
        <v>1821</v>
      </c>
      <c r="J1555" s="380" t="s">
        <v>5492</v>
      </c>
      <c r="K1555" s="379" t="s">
        <v>1821</v>
      </c>
      <c r="L1555" s="380" t="s">
        <v>529</v>
      </c>
      <c r="M1555" s="381" t="s">
        <v>1822</v>
      </c>
      <c r="N1555" s="380" t="s">
        <v>1821</v>
      </c>
      <c r="O1555" s="379" t="s">
        <v>2347</v>
      </c>
      <c r="P1555" s="380" t="s">
        <v>529</v>
      </c>
      <c r="Q1555" s="381" t="s">
        <v>529</v>
      </c>
      <c r="R1555" s="132">
        <f>IF(COUNTA($A$1:A1555)&gt;COUNTA($A$1:A1552),COUNTA($A$2:A1555),"")</f>
        <v>685</v>
      </c>
    </row>
    <row r="1556" ht="14.25" customHeight="1">
      <c r="B1556" s="378" t="s">
        <v>5791</v>
      </c>
      <c r="R1556" s="132"/>
    </row>
    <row r="1557" ht="14.25" customHeight="1">
      <c r="A1557" s="377" t="s">
        <v>5792</v>
      </c>
      <c r="B1557" s="379" t="s">
        <v>577</v>
      </c>
      <c r="C1557" s="380" t="s">
        <v>5492</v>
      </c>
      <c r="D1557" s="381" t="s">
        <v>1811</v>
      </c>
      <c r="G1557" s="380" t="s">
        <v>5492</v>
      </c>
      <c r="I1557" s="379" t="s">
        <v>1821</v>
      </c>
      <c r="J1557" s="380" t="s">
        <v>5492</v>
      </c>
      <c r="K1557" s="379" t="s">
        <v>1821</v>
      </c>
      <c r="L1557" s="380" t="s">
        <v>529</v>
      </c>
      <c r="M1557" s="381" t="s">
        <v>1822</v>
      </c>
      <c r="N1557" s="380" t="s">
        <v>1821</v>
      </c>
      <c r="O1557" s="379" t="s">
        <v>2347</v>
      </c>
      <c r="P1557" s="380" t="s">
        <v>529</v>
      </c>
      <c r="Q1557" s="381" t="s">
        <v>529</v>
      </c>
      <c r="R1557" s="132">
        <f>IF(COUNTA($A$1:A1557)&gt;COUNTA($A$1:A1554),COUNTA($A$2:A1557),"")</f>
        <v>686</v>
      </c>
    </row>
    <row r="1558" ht="14.25" customHeight="1">
      <c r="B1558" s="378" t="s">
        <v>5793</v>
      </c>
      <c r="R1558" s="132"/>
    </row>
    <row r="1559" ht="14.25" customHeight="1">
      <c r="A1559" s="377" t="s">
        <v>5794</v>
      </c>
      <c r="B1559" s="379" t="s">
        <v>613</v>
      </c>
      <c r="C1559" s="380" t="s">
        <v>1944</v>
      </c>
      <c r="D1559" s="379" t="s">
        <v>1</v>
      </c>
      <c r="G1559" s="380" t="s">
        <v>1821</v>
      </c>
      <c r="I1559" s="379" t="s">
        <v>1821</v>
      </c>
      <c r="J1559" s="380">
        <v>9.0</v>
      </c>
      <c r="K1559" s="379" t="s">
        <v>1821</v>
      </c>
      <c r="L1559" s="380" t="s">
        <v>529</v>
      </c>
      <c r="M1559" s="381" t="s">
        <v>1822</v>
      </c>
      <c r="N1559" s="380" t="s">
        <v>1821</v>
      </c>
      <c r="O1559" s="379" t="s">
        <v>2347</v>
      </c>
      <c r="P1559" s="380" t="s">
        <v>547</v>
      </c>
      <c r="Q1559" s="381" t="s">
        <v>529</v>
      </c>
      <c r="R1559" s="132">
        <f>IF(COUNTA($A$1:A1559)&gt;COUNTA($A$1:A1556),COUNTA($A$2:A1559),"")</f>
        <v>687</v>
      </c>
    </row>
    <row r="1560" ht="14.25" customHeight="1">
      <c r="B1560" s="378" t="s">
        <v>5795</v>
      </c>
      <c r="R1560" s="132"/>
    </row>
    <row r="1561" ht="14.25" customHeight="1">
      <c r="A1561" s="377" t="s">
        <v>5796</v>
      </c>
      <c r="B1561" s="379" t="s">
        <v>620</v>
      </c>
      <c r="C1561" s="380" t="s">
        <v>1807</v>
      </c>
      <c r="D1561" s="381" t="s">
        <v>1811</v>
      </c>
      <c r="G1561" s="380" t="s">
        <v>2489</v>
      </c>
      <c r="I1561" s="379" t="s">
        <v>1821</v>
      </c>
      <c r="J1561" s="380" t="s">
        <v>2489</v>
      </c>
      <c r="K1561" s="379" t="s">
        <v>1821</v>
      </c>
      <c r="L1561" s="380" t="s">
        <v>529</v>
      </c>
      <c r="M1561" s="381" t="s">
        <v>1822</v>
      </c>
      <c r="N1561" s="380" t="s">
        <v>1821</v>
      </c>
      <c r="O1561" s="379" t="s">
        <v>2347</v>
      </c>
      <c r="P1561" s="380" t="s">
        <v>529</v>
      </c>
      <c r="Q1561" s="381" t="s">
        <v>529</v>
      </c>
      <c r="R1561" s="132">
        <f>IF(COUNTA($A$1:A1561)&gt;COUNTA($A$1:A1558),COUNTA($A$2:A1561),"")</f>
        <v>688</v>
      </c>
    </row>
    <row r="1562" ht="14.25" customHeight="1">
      <c r="B1562" s="378" t="s">
        <v>5797</v>
      </c>
      <c r="R1562" s="132"/>
    </row>
    <row r="1563" ht="14.25" customHeight="1">
      <c r="B1563" s="182" t="s">
        <v>5798</v>
      </c>
      <c r="R1563" s="132"/>
    </row>
    <row r="1564" ht="14.25" customHeight="1">
      <c r="B1564" s="182" t="s">
        <v>5799</v>
      </c>
      <c r="R1564" s="132" t="str">
        <f t="shared" ref="R1564:R1565" si="53">IF(COUNTA($A$1:A1564)&gt;COUNTA($A$1:A1561),COUNTA($A$2:A1564),"")</f>
        <v/>
      </c>
    </row>
    <row r="1565" ht="14.25" customHeight="1">
      <c r="A1565" s="377" t="s">
        <v>5800</v>
      </c>
      <c r="B1565" s="379" t="s">
        <v>580</v>
      </c>
      <c r="C1565" s="380" t="s">
        <v>5492</v>
      </c>
      <c r="D1565" s="381" t="s">
        <v>1811</v>
      </c>
      <c r="G1565" s="380" t="s">
        <v>5492</v>
      </c>
      <c r="I1565" s="379" t="s">
        <v>1821</v>
      </c>
      <c r="J1565" s="380" t="s">
        <v>5492</v>
      </c>
      <c r="K1565" s="379" t="s">
        <v>1821</v>
      </c>
      <c r="L1565" s="380" t="s">
        <v>529</v>
      </c>
      <c r="M1565" s="381" t="s">
        <v>1822</v>
      </c>
      <c r="N1565" s="380" t="s">
        <v>1821</v>
      </c>
      <c r="O1565" s="379" t="s">
        <v>2347</v>
      </c>
      <c r="P1565" s="380" t="s">
        <v>529</v>
      </c>
      <c r="Q1565" s="381" t="s">
        <v>529</v>
      </c>
      <c r="R1565" s="132">
        <f t="shared" si="53"/>
        <v>689</v>
      </c>
    </row>
    <row r="1566" ht="14.25" customHeight="1">
      <c r="B1566" s="378" t="s">
        <v>5801</v>
      </c>
      <c r="R1566" s="132"/>
    </row>
    <row r="1567" ht="14.25" customHeight="1">
      <c r="A1567" s="377" t="s">
        <v>5802</v>
      </c>
      <c r="B1567" s="379" t="s">
        <v>582</v>
      </c>
      <c r="C1567" s="380" t="s">
        <v>1807</v>
      </c>
      <c r="D1567" s="381" t="s">
        <v>1811</v>
      </c>
      <c r="G1567" s="380" t="s">
        <v>2489</v>
      </c>
      <c r="I1567" s="379" t="s">
        <v>1821</v>
      </c>
      <c r="J1567" s="380" t="s">
        <v>2489</v>
      </c>
      <c r="K1567" s="379" t="s">
        <v>1821</v>
      </c>
      <c r="L1567" s="380" t="s">
        <v>529</v>
      </c>
      <c r="M1567" s="381" t="s">
        <v>1822</v>
      </c>
      <c r="N1567" s="380" t="s">
        <v>1821</v>
      </c>
      <c r="O1567" s="379" t="s">
        <v>2347</v>
      </c>
      <c r="P1567" s="380" t="s">
        <v>529</v>
      </c>
      <c r="Q1567" s="381" t="s">
        <v>529</v>
      </c>
      <c r="R1567" s="132">
        <f>IF(COUNTA($A$1:A1567)&gt;COUNTA($A$1:A1564),COUNTA($A$2:A1567),"")</f>
        <v>690</v>
      </c>
    </row>
    <row r="1568" ht="14.25" customHeight="1">
      <c r="B1568" s="378" t="s">
        <v>5804</v>
      </c>
      <c r="R1568" s="132"/>
    </row>
    <row r="1569" ht="14.25" customHeight="1">
      <c r="B1569" s="182" t="s">
        <v>5805</v>
      </c>
      <c r="R1569" s="132"/>
    </row>
    <row r="1570" ht="14.25" customHeight="1">
      <c r="B1570" s="182" t="s">
        <v>4549</v>
      </c>
      <c r="R1570" s="132" t="str">
        <f t="shared" ref="R1570:R1571" si="54">IF(COUNTA($A$1:A1570)&gt;COUNTA($A$1:A1567),COUNTA($A$2:A1570),"")</f>
        <v/>
      </c>
    </row>
    <row r="1571" ht="14.25" customHeight="1">
      <c r="A1571" s="377" t="s">
        <v>5806</v>
      </c>
      <c r="B1571" s="379" t="s">
        <v>629</v>
      </c>
      <c r="C1571" s="380" t="s">
        <v>5492</v>
      </c>
      <c r="D1571" s="381" t="s">
        <v>1811</v>
      </c>
      <c r="G1571" s="380" t="s">
        <v>5492</v>
      </c>
      <c r="I1571" s="379" t="s">
        <v>1821</v>
      </c>
      <c r="J1571" s="380" t="s">
        <v>5492</v>
      </c>
      <c r="K1571" s="379" t="s">
        <v>1821</v>
      </c>
      <c r="L1571" s="380" t="s">
        <v>529</v>
      </c>
      <c r="M1571" s="381" t="s">
        <v>1822</v>
      </c>
      <c r="N1571" s="380" t="s">
        <v>1821</v>
      </c>
      <c r="O1571" s="379" t="s">
        <v>2347</v>
      </c>
      <c r="P1571" s="380" t="s">
        <v>529</v>
      </c>
      <c r="Q1571" s="381" t="s">
        <v>529</v>
      </c>
      <c r="R1571" s="132">
        <f t="shared" si="54"/>
        <v>691</v>
      </c>
    </row>
    <row r="1572" ht="14.25" customHeight="1">
      <c r="B1572" s="378" t="s">
        <v>5807</v>
      </c>
      <c r="R1572" s="132"/>
    </row>
    <row r="1573" ht="14.25" customHeight="1">
      <c r="A1573" s="377" t="s">
        <v>5808</v>
      </c>
      <c r="B1573" s="379" t="s">
        <v>535</v>
      </c>
      <c r="C1573" s="380" t="s">
        <v>5492</v>
      </c>
      <c r="D1573" s="381" t="s">
        <v>1811</v>
      </c>
      <c r="G1573" s="380" t="s">
        <v>5492</v>
      </c>
      <c r="I1573" s="379" t="s">
        <v>1821</v>
      </c>
      <c r="J1573" s="380" t="s">
        <v>5492</v>
      </c>
      <c r="K1573" s="379" t="s">
        <v>1821</v>
      </c>
      <c r="L1573" s="380" t="s">
        <v>529</v>
      </c>
      <c r="M1573" s="381" t="s">
        <v>1822</v>
      </c>
      <c r="N1573" s="380" t="s">
        <v>1821</v>
      </c>
      <c r="O1573" s="379" t="s">
        <v>2347</v>
      </c>
      <c r="P1573" s="380" t="s">
        <v>529</v>
      </c>
      <c r="Q1573" s="381" t="s">
        <v>529</v>
      </c>
      <c r="R1573" s="132">
        <f>IF(COUNTA($A$1:A1573)&gt;COUNTA($A$1:A1570),COUNTA($A$2:A1573),"")</f>
        <v>692</v>
      </c>
    </row>
    <row r="1574" ht="14.25" customHeight="1">
      <c r="B1574" s="378" t="s">
        <v>5809</v>
      </c>
      <c r="R1574" s="132"/>
    </row>
    <row r="1575" ht="14.25" customHeight="1">
      <c r="A1575" s="377" t="s">
        <v>5810</v>
      </c>
      <c r="B1575" s="379" t="s">
        <v>566</v>
      </c>
      <c r="C1575" s="380" t="s">
        <v>1892</v>
      </c>
      <c r="D1575" s="381" t="s">
        <v>1811</v>
      </c>
      <c r="G1575" s="380">
        <v>18.0</v>
      </c>
      <c r="I1575" s="379" t="s">
        <v>1821</v>
      </c>
      <c r="J1575" s="380">
        <v>6.0</v>
      </c>
      <c r="K1575" s="379" t="s">
        <v>1821</v>
      </c>
      <c r="L1575" s="380" t="s">
        <v>547</v>
      </c>
      <c r="M1575" s="381" t="s">
        <v>1822</v>
      </c>
      <c r="N1575" s="380" t="s">
        <v>1821</v>
      </c>
      <c r="O1575" s="379" t="s">
        <v>2347</v>
      </c>
      <c r="P1575" s="380" t="s">
        <v>529</v>
      </c>
      <c r="Q1575" s="381" t="s">
        <v>529</v>
      </c>
      <c r="R1575" s="132">
        <f>IF(COUNTA($A$1:A1575)&gt;COUNTA($A$1:A1572),COUNTA($A$2:A1575),"")</f>
        <v>693</v>
      </c>
    </row>
    <row r="1576" ht="14.25" customHeight="1">
      <c r="B1576" s="378" t="s">
        <v>5811</v>
      </c>
      <c r="R1576" s="132"/>
    </row>
    <row r="1577" ht="14.25" customHeight="1">
      <c r="A1577" s="377" t="s">
        <v>5812</v>
      </c>
      <c r="B1577" s="379" t="s">
        <v>598</v>
      </c>
      <c r="C1577" s="380" t="s">
        <v>5492</v>
      </c>
      <c r="D1577" s="381" t="s">
        <v>1811</v>
      </c>
      <c r="G1577" s="380" t="s">
        <v>5492</v>
      </c>
      <c r="I1577" s="379" t="s">
        <v>1821</v>
      </c>
      <c r="J1577" s="380" t="s">
        <v>5492</v>
      </c>
      <c r="K1577" s="379" t="s">
        <v>1821</v>
      </c>
      <c r="L1577" s="380" t="s">
        <v>529</v>
      </c>
      <c r="M1577" s="381" t="s">
        <v>1822</v>
      </c>
      <c r="N1577" s="380" t="s">
        <v>1821</v>
      </c>
      <c r="O1577" s="379" t="s">
        <v>2347</v>
      </c>
      <c r="P1577" s="380" t="s">
        <v>529</v>
      </c>
      <c r="Q1577" s="381" t="s">
        <v>529</v>
      </c>
      <c r="R1577" s="132">
        <f>IF(COUNTA($A$1:A1577)&gt;COUNTA($A$1:A1574),COUNTA($A$2:A1577),"")</f>
        <v>694</v>
      </c>
    </row>
    <row r="1578" ht="14.25" customHeight="1">
      <c r="B1578" s="378" t="s">
        <v>5813</v>
      </c>
      <c r="R1578" s="132"/>
    </row>
    <row r="1579" ht="14.25" customHeight="1">
      <c r="A1579" s="377" t="s">
        <v>5814</v>
      </c>
      <c r="B1579" s="379" t="s">
        <v>629</v>
      </c>
      <c r="C1579" s="380" t="s">
        <v>1807</v>
      </c>
      <c r="D1579" s="381" t="s">
        <v>1811</v>
      </c>
      <c r="G1579" s="380">
        <v>20.0</v>
      </c>
      <c r="I1579" s="379" t="s">
        <v>1821</v>
      </c>
      <c r="J1579" s="380">
        <v>7.0</v>
      </c>
      <c r="K1579" s="379" t="s">
        <v>1821</v>
      </c>
      <c r="L1579" s="380" t="s">
        <v>529</v>
      </c>
      <c r="M1579" s="381" t="s">
        <v>1822</v>
      </c>
      <c r="N1579" s="380" t="s">
        <v>1821</v>
      </c>
      <c r="O1579" s="379" t="s">
        <v>2347</v>
      </c>
      <c r="P1579" s="380" t="s">
        <v>529</v>
      </c>
      <c r="Q1579" s="381" t="s">
        <v>529</v>
      </c>
      <c r="R1579" s="132">
        <f>IF(COUNTA($A$1:A1579)&gt;COUNTA($A$1:A1576),COUNTA($A$2:A1579),"")</f>
        <v>695</v>
      </c>
    </row>
    <row r="1580" ht="14.25" customHeight="1">
      <c r="B1580" s="378" t="s">
        <v>5815</v>
      </c>
      <c r="R1580" s="132"/>
    </row>
    <row r="1581" ht="14.25" customHeight="1">
      <c r="A1581" s="377" t="s">
        <v>5816</v>
      </c>
      <c r="B1581" s="379" t="s">
        <v>613</v>
      </c>
      <c r="C1581" s="380" t="s">
        <v>1892</v>
      </c>
      <c r="D1581" s="381" t="s">
        <v>1811</v>
      </c>
      <c r="G1581" s="380" t="s">
        <v>2489</v>
      </c>
      <c r="I1581" s="379" t="s">
        <v>1821</v>
      </c>
      <c r="J1581" s="380" t="s">
        <v>2489</v>
      </c>
      <c r="K1581" s="379" t="s">
        <v>1821</v>
      </c>
      <c r="L1581" s="380" t="s">
        <v>547</v>
      </c>
      <c r="M1581" s="381" t="s">
        <v>1822</v>
      </c>
      <c r="N1581" s="380" t="s">
        <v>1821</v>
      </c>
      <c r="O1581" s="379" t="s">
        <v>2347</v>
      </c>
      <c r="P1581" s="380" t="s">
        <v>529</v>
      </c>
      <c r="Q1581" s="381" t="s">
        <v>529</v>
      </c>
      <c r="R1581" s="132">
        <f>IF(COUNTA($A$1:A1581)&gt;COUNTA($A$1:A1578),COUNTA($A$2:A1581),"")</f>
        <v>696</v>
      </c>
    </row>
    <row r="1582" ht="14.25" customHeight="1">
      <c r="B1582" s="378" t="s">
        <v>5817</v>
      </c>
      <c r="R1582" s="132"/>
    </row>
    <row r="1583" ht="14.25" customHeight="1">
      <c r="B1583" s="182" t="s">
        <v>5818</v>
      </c>
      <c r="R1583" s="132"/>
    </row>
    <row r="1584" ht="14.25" customHeight="1">
      <c r="B1584" s="182" t="s">
        <v>5819</v>
      </c>
      <c r="R1584" s="132" t="str">
        <f t="shared" ref="R1584:R1585" si="55">IF(COUNTA($A$1:A1584)&gt;COUNTA($A$1:A1581),COUNTA($A$2:A1584),"")</f>
        <v/>
      </c>
    </row>
    <row r="1585" ht="14.25" customHeight="1">
      <c r="A1585" s="377" t="s">
        <v>5820</v>
      </c>
      <c r="B1585" s="379" t="s">
        <v>548</v>
      </c>
      <c r="C1585" s="380" t="s">
        <v>5492</v>
      </c>
      <c r="D1585" s="381" t="s">
        <v>1811</v>
      </c>
      <c r="G1585" s="380" t="s">
        <v>5492</v>
      </c>
      <c r="I1585" s="379" t="s">
        <v>1821</v>
      </c>
      <c r="J1585" s="380" t="s">
        <v>5492</v>
      </c>
      <c r="K1585" s="379" t="s">
        <v>1821</v>
      </c>
      <c r="L1585" s="380" t="s">
        <v>529</v>
      </c>
      <c r="M1585" s="381" t="s">
        <v>1822</v>
      </c>
      <c r="N1585" s="380" t="s">
        <v>1821</v>
      </c>
      <c r="O1585" s="379" t="s">
        <v>2347</v>
      </c>
      <c r="P1585" s="380" t="s">
        <v>529</v>
      </c>
      <c r="Q1585" s="381" t="s">
        <v>529</v>
      </c>
      <c r="R1585" s="132">
        <f t="shared" si="55"/>
        <v>697</v>
      </c>
    </row>
    <row r="1586" ht="14.25" customHeight="1">
      <c r="B1586" s="378" t="s">
        <v>5822</v>
      </c>
      <c r="R1586" s="132"/>
    </row>
    <row r="1587" ht="14.25" customHeight="1">
      <c r="A1587" s="377" t="s">
        <v>5823</v>
      </c>
      <c r="B1587" s="379" t="s">
        <v>620</v>
      </c>
      <c r="C1587" s="380" t="s">
        <v>5492</v>
      </c>
      <c r="D1587" s="381" t="s">
        <v>1811</v>
      </c>
      <c r="G1587" s="380" t="s">
        <v>5492</v>
      </c>
      <c r="I1587" s="379" t="s">
        <v>1821</v>
      </c>
      <c r="J1587" s="380" t="s">
        <v>5492</v>
      </c>
      <c r="K1587" s="379" t="s">
        <v>1821</v>
      </c>
      <c r="L1587" s="380" t="s">
        <v>529</v>
      </c>
      <c r="M1587" s="381" t="s">
        <v>1822</v>
      </c>
      <c r="N1587" s="380" t="s">
        <v>1821</v>
      </c>
      <c r="O1587" s="379" t="s">
        <v>2347</v>
      </c>
      <c r="P1587" s="380" t="s">
        <v>529</v>
      </c>
      <c r="Q1587" s="381" t="s">
        <v>529</v>
      </c>
      <c r="R1587" s="132">
        <f>IF(COUNTA($A$1:A1587)&gt;COUNTA($A$1:A1584),COUNTA($A$2:A1587),"")</f>
        <v>698</v>
      </c>
    </row>
    <row r="1588" ht="14.25" customHeight="1">
      <c r="B1588" s="378" t="s">
        <v>5825</v>
      </c>
      <c r="R1588" s="132"/>
    </row>
    <row r="1589" ht="14.25" customHeight="1">
      <c r="A1589" s="377" t="s">
        <v>5826</v>
      </c>
      <c r="B1589" s="379" t="s">
        <v>598</v>
      </c>
      <c r="C1589" s="380" t="s">
        <v>1892</v>
      </c>
      <c r="D1589" s="381" t="s">
        <v>1811</v>
      </c>
      <c r="G1589" s="380">
        <v>18.0</v>
      </c>
      <c r="I1589" s="379" t="s">
        <v>1821</v>
      </c>
      <c r="J1589" s="380">
        <v>6.0</v>
      </c>
      <c r="K1589" s="379" t="s">
        <v>1821</v>
      </c>
      <c r="L1589" s="380" t="s">
        <v>529</v>
      </c>
      <c r="M1589" s="381" t="s">
        <v>1822</v>
      </c>
      <c r="N1589" s="380" t="s">
        <v>1821</v>
      </c>
      <c r="O1589" s="379" t="s">
        <v>2347</v>
      </c>
      <c r="P1589" s="380" t="s">
        <v>529</v>
      </c>
      <c r="Q1589" s="381" t="s">
        <v>529</v>
      </c>
      <c r="R1589" s="132">
        <f>IF(COUNTA($A$1:A1589)&gt;COUNTA($A$1:A1586),COUNTA($A$2:A1589),"")</f>
        <v>699</v>
      </c>
    </row>
    <row r="1590" ht="14.25" customHeight="1">
      <c r="B1590" s="378" t="s">
        <v>5828</v>
      </c>
      <c r="R1590" s="132"/>
    </row>
    <row r="1591" ht="14.25" customHeight="1">
      <c r="A1591" s="377" t="s">
        <v>5829</v>
      </c>
      <c r="B1591" s="379" t="s">
        <v>598</v>
      </c>
      <c r="C1591" s="380" t="s">
        <v>1892</v>
      </c>
      <c r="D1591" s="381" t="s">
        <v>1811</v>
      </c>
      <c r="G1591" s="380">
        <v>20.0</v>
      </c>
      <c r="I1591" s="379" t="s">
        <v>1821</v>
      </c>
      <c r="J1591" s="380">
        <v>7.0</v>
      </c>
      <c r="K1591" s="379" t="s">
        <v>1821</v>
      </c>
      <c r="L1591" s="380" t="s">
        <v>547</v>
      </c>
      <c r="M1591" s="381" t="s">
        <v>1822</v>
      </c>
      <c r="N1591" s="380" t="s">
        <v>1821</v>
      </c>
      <c r="O1591" s="379" t="s">
        <v>2347</v>
      </c>
      <c r="P1591" s="380" t="s">
        <v>529</v>
      </c>
      <c r="Q1591" s="381" t="s">
        <v>529</v>
      </c>
      <c r="R1591" s="132">
        <f>IF(COUNTA($A$1:A1591)&gt;COUNTA($A$1:A1588),COUNTA($A$2:A1591),"")</f>
        <v>700</v>
      </c>
    </row>
    <row r="1592" ht="14.25" customHeight="1">
      <c r="B1592" s="378" t="s">
        <v>5830</v>
      </c>
      <c r="R1592" s="132"/>
    </row>
    <row r="1593" ht="14.25" customHeight="1">
      <c r="A1593" s="377" t="s">
        <v>5831</v>
      </c>
      <c r="B1593" s="379" t="s">
        <v>580</v>
      </c>
      <c r="C1593" s="380" t="s">
        <v>1807</v>
      </c>
      <c r="D1593" s="381" t="s">
        <v>1811</v>
      </c>
      <c r="G1593" s="380">
        <v>18.0</v>
      </c>
      <c r="I1593" s="379" t="s">
        <v>1821</v>
      </c>
      <c r="J1593" s="380">
        <v>7.0</v>
      </c>
      <c r="K1593" s="383">
        <v>1.0</v>
      </c>
      <c r="L1593" s="380" t="s">
        <v>529</v>
      </c>
      <c r="M1593" s="381" t="s">
        <v>1822</v>
      </c>
      <c r="N1593" s="380" t="s">
        <v>1821</v>
      </c>
      <c r="O1593" s="379" t="s">
        <v>2347</v>
      </c>
      <c r="P1593" s="380" t="s">
        <v>529</v>
      </c>
      <c r="Q1593" s="381" t="s">
        <v>529</v>
      </c>
      <c r="R1593" s="132">
        <f>IF(COUNTA($A$1:A1593)&gt;COUNTA($A$1:A1590),COUNTA($A$2:A1593),"")</f>
        <v>701</v>
      </c>
    </row>
    <row r="1594" ht="14.25" customHeight="1">
      <c r="B1594" s="378" t="s">
        <v>5832</v>
      </c>
      <c r="R1594" s="132"/>
    </row>
    <row r="1595" ht="14.25" customHeight="1">
      <c r="A1595" s="377" t="s">
        <v>5833</v>
      </c>
      <c r="B1595" s="379" t="s">
        <v>610</v>
      </c>
      <c r="C1595" s="380" t="s">
        <v>5492</v>
      </c>
      <c r="D1595" s="381" t="s">
        <v>1811</v>
      </c>
      <c r="G1595" s="380" t="s">
        <v>5492</v>
      </c>
      <c r="I1595" s="379" t="s">
        <v>1821</v>
      </c>
      <c r="J1595" s="380" t="s">
        <v>5492</v>
      </c>
      <c r="K1595" s="379" t="s">
        <v>1821</v>
      </c>
      <c r="L1595" s="380" t="s">
        <v>529</v>
      </c>
      <c r="M1595" s="381" t="s">
        <v>1822</v>
      </c>
      <c r="N1595" s="380" t="s">
        <v>1821</v>
      </c>
      <c r="O1595" s="379" t="s">
        <v>2347</v>
      </c>
      <c r="P1595" s="380" t="s">
        <v>529</v>
      </c>
      <c r="Q1595" s="381" t="s">
        <v>529</v>
      </c>
      <c r="R1595" s="132">
        <f>IF(COUNTA($A$1:A1595)&gt;COUNTA($A$1:A1592),COUNTA($A$2:A1595),"")</f>
        <v>702</v>
      </c>
    </row>
    <row r="1596" ht="14.25" customHeight="1">
      <c r="B1596" s="378" t="s">
        <v>5834</v>
      </c>
      <c r="R1596" s="132"/>
    </row>
    <row r="1597" ht="14.25" customHeight="1">
      <c r="A1597" s="377" t="s">
        <v>5835</v>
      </c>
      <c r="B1597" s="379" t="s">
        <v>591</v>
      </c>
      <c r="C1597" s="380" t="s">
        <v>5492</v>
      </c>
      <c r="D1597" s="381" t="s">
        <v>1811</v>
      </c>
      <c r="G1597" s="380" t="s">
        <v>5492</v>
      </c>
      <c r="I1597" s="379" t="s">
        <v>1821</v>
      </c>
      <c r="J1597" s="380" t="s">
        <v>5492</v>
      </c>
      <c r="K1597" s="379" t="s">
        <v>1821</v>
      </c>
      <c r="L1597" s="380" t="s">
        <v>529</v>
      </c>
      <c r="M1597" s="381" t="s">
        <v>1822</v>
      </c>
      <c r="N1597" s="380" t="s">
        <v>1821</v>
      </c>
      <c r="O1597" s="379" t="s">
        <v>2347</v>
      </c>
      <c r="P1597" s="380" t="s">
        <v>529</v>
      </c>
      <c r="Q1597" s="381" t="s">
        <v>529</v>
      </c>
      <c r="R1597" s="132">
        <f>IF(COUNTA($A$1:A1597)&gt;COUNTA($A$1:A1594),COUNTA($A$2:A1597),"")</f>
        <v>703</v>
      </c>
    </row>
    <row r="1598" ht="14.25" customHeight="1">
      <c r="B1598" s="378" t="s">
        <v>5839</v>
      </c>
      <c r="R1598" s="132"/>
    </row>
    <row r="1599" ht="14.25" customHeight="1">
      <c r="A1599" s="377" t="s">
        <v>5840</v>
      </c>
      <c r="B1599" s="379" t="s">
        <v>606</v>
      </c>
      <c r="C1599" s="380" t="s">
        <v>5492</v>
      </c>
      <c r="D1599" s="381" t="s">
        <v>1811</v>
      </c>
      <c r="G1599" s="380" t="s">
        <v>5492</v>
      </c>
      <c r="I1599" s="379" t="s">
        <v>1821</v>
      </c>
      <c r="J1599" s="380" t="s">
        <v>5492</v>
      </c>
      <c r="K1599" s="379" t="s">
        <v>1821</v>
      </c>
      <c r="L1599" s="380" t="s">
        <v>529</v>
      </c>
      <c r="M1599" s="381" t="s">
        <v>1822</v>
      </c>
      <c r="N1599" s="380" t="s">
        <v>1821</v>
      </c>
      <c r="O1599" s="379" t="s">
        <v>2347</v>
      </c>
      <c r="P1599" s="380" t="s">
        <v>529</v>
      </c>
      <c r="Q1599" s="381" t="s">
        <v>529</v>
      </c>
      <c r="R1599" s="132">
        <f>IF(COUNTA($A$1:A1599)&gt;COUNTA($A$1:A1596),COUNTA($A$2:A1599),"")</f>
        <v>704</v>
      </c>
    </row>
    <row r="1600" ht="14.25" customHeight="1">
      <c r="B1600" s="378" t="s">
        <v>5841</v>
      </c>
      <c r="R1600" s="132"/>
    </row>
    <row r="1601" ht="14.25" customHeight="1">
      <c r="A1601" s="377" t="s">
        <v>5842</v>
      </c>
      <c r="B1601" s="379" t="s">
        <v>582</v>
      </c>
      <c r="C1601" s="380" t="s">
        <v>5492</v>
      </c>
      <c r="D1601" s="381" t="s">
        <v>1811</v>
      </c>
      <c r="G1601" s="380" t="s">
        <v>5492</v>
      </c>
      <c r="I1601" s="379" t="s">
        <v>1821</v>
      </c>
      <c r="J1601" s="380" t="s">
        <v>5492</v>
      </c>
      <c r="K1601" s="379" t="s">
        <v>1821</v>
      </c>
      <c r="L1601" s="380" t="s">
        <v>529</v>
      </c>
      <c r="M1601" s="381" t="s">
        <v>1822</v>
      </c>
      <c r="N1601" s="380" t="s">
        <v>1821</v>
      </c>
      <c r="O1601" s="379" t="s">
        <v>2347</v>
      </c>
      <c r="P1601" s="380" t="s">
        <v>529</v>
      </c>
      <c r="Q1601" s="381" t="s">
        <v>529</v>
      </c>
      <c r="R1601" s="132">
        <f>IF(COUNTA($A$1:A1601)&gt;COUNTA($A$1:A1598),COUNTA($A$2:A1601),"")</f>
        <v>705</v>
      </c>
    </row>
    <row r="1602" ht="14.25" customHeight="1">
      <c r="B1602" s="378" t="s">
        <v>5844</v>
      </c>
      <c r="R1602" s="132"/>
    </row>
    <row r="1603" ht="14.25" customHeight="1">
      <c r="A1603" s="377" t="s">
        <v>209</v>
      </c>
      <c r="B1603" s="384"/>
      <c r="R1603" s="132">
        <f>IF(COUNTA($A$1:A1603)&gt;COUNTA($A$1:A1536),COUNTA($A$2:A1603),"")</f>
        <v>706</v>
      </c>
    </row>
    <row r="1604" ht="16.5" customHeight="1">
      <c r="A1604" s="385" t="s">
        <v>5846</v>
      </c>
      <c r="B1604" s="386" t="s">
        <v>5847</v>
      </c>
      <c r="R1604" s="132">
        <f>IF(COUNTA($A$1:A1604)&gt;COUNTA($A$1:A1533),COUNTA($A$2:A1604),"")</f>
        <v>707</v>
      </c>
    </row>
    <row r="1605" ht="16.5" customHeight="1">
      <c r="R1605" s="132"/>
    </row>
    <row r="1606" ht="14.25" customHeight="1">
      <c r="A1606" s="385" t="s">
        <v>5848</v>
      </c>
      <c r="B1606" s="387" t="s">
        <v>1821</v>
      </c>
      <c r="C1606" s="388" t="s">
        <v>5849</v>
      </c>
      <c r="D1606" s="387" t="s">
        <v>5850</v>
      </c>
      <c r="G1606" s="388" t="s">
        <v>1821</v>
      </c>
      <c r="I1606" s="387" t="s">
        <v>1821</v>
      </c>
      <c r="J1606" s="388">
        <v>5.0</v>
      </c>
      <c r="K1606" s="387" t="s">
        <v>1821</v>
      </c>
      <c r="L1606" s="388" t="s">
        <v>529</v>
      </c>
      <c r="M1606" s="387">
        <v>0.0</v>
      </c>
      <c r="N1606" s="389" t="s">
        <v>1821</v>
      </c>
      <c r="O1606" s="387" t="s">
        <v>2347</v>
      </c>
      <c r="P1606" s="388" t="s">
        <v>529</v>
      </c>
      <c r="Q1606" s="387" t="s">
        <v>529</v>
      </c>
      <c r="R1606" s="132">
        <f>IF(COUNTA($A$1:A1606)&gt;COUNTA($A$1:A1535),COUNTA($A$2:A1606),"")</f>
        <v>708</v>
      </c>
    </row>
    <row r="1607" ht="14.25" customHeight="1">
      <c r="B1607" s="386" t="s">
        <v>5851</v>
      </c>
      <c r="R1607" s="132"/>
    </row>
    <row r="1608" ht="14.25" customHeight="1">
      <c r="A1608" s="385" t="s">
        <v>5852</v>
      </c>
      <c r="B1608" s="387" t="s">
        <v>1821</v>
      </c>
      <c r="C1608" s="388" t="s">
        <v>5849</v>
      </c>
      <c r="D1608" s="387" t="s">
        <v>1</v>
      </c>
      <c r="G1608" s="388" t="s">
        <v>1821</v>
      </c>
      <c r="I1608" s="387" t="s">
        <v>1821</v>
      </c>
      <c r="J1608" s="388">
        <v>0.0</v>
      </c>
      <c r="K1608" s="387" t="s">
        <v>1821</v>
      </c>
      <c r="L1608" s="388" t="s">
        <v>529</v>
      </c>
      <c r="M1608" s="387">
        <v>0.0</v>
      </c>
      <c r="N1608" s="389" t="s">
        <v>1821</v>
      </c>
      <c r="O1608" s="387" t="s">
        <v>2347</v>
      </c>
      <c r="P1608" s="388" t="s">
        <v>547</v>
      </c>
      <c r="Q1608" s="387" t="s">
        <v>529</v>
      </c>
      <c r="R1608" s="132">
        <f>IF(COUNTA($A$1:A1608)&gt;COUNTA($A$1:A1605),COUNTA($A$2:A1608),"")</f>
        <v>709</v>
      </c>
    </row>
    <row r="1609" ht="14.25" customHeight="1">
      <c r="B1609" s="386" t="s">
        <v>5853</v>
      </c>
      <c r="R1609" s="132"/>
    </row>
    <row r="1610" ht="14.25" customHeight="1">
      <c r="A1610" s="385" t="s">
        <v>5854</v>
      </c>
      <c r="B1610" s="387" t="s">
        <v>1821</v>
      </c>
      <c r="C1610" s="388" t="s">
        <v>5849</v>
      </c>
      <c r="D1610" s="387" t="s">
        <v>1</v>
      </c>
      <c r="G1610" s="388" t="s">
        <v>1821</v>
      </c>
      <c r="I1610" s="387" t="s">
        <v>1821</v>
      </c>
      <c r="J1610" s="388">
        <v>5.0</v>
      </c>
      <c r="K1610" s="387" t="s">
        <v>1821</v>
      </c>
      <c r="L1610" s="388" t="s">
        <v>529</v>
      </c>
      <c r="M1610" s="387">
        <v>4.0</v>
      </c>
      <c r="N1610" s="389" t="s">
        <v>1821</v>
      </c>
      <c r="O1610" s="387" t="s">
        <v>2347</v>
      </c>
      <c r="P1610" s="388" t="s">
        <v>529</v>
      </c>
      <c r="Q1610" s="387" t="s">
        <v>529</v>
      </c>
      <c r="R1610" s="132">
        <f>IF(COUNTA($A$1:A1610)&gt;COUNTA($A$1:A1607),COUNTA($A$2:A1610),"")</f>
        <v>710</v>
      </c>
    </row>
    <row r="1611" ht="14.25" customHeight="1">
      <c r="B1611" s="386" t="s">
        <v>5856</v>
      </c>
      <c r="R1611" s="132"/>
    </row>
    <row r="1612" ht="14.25" customHeight="1">
      <c r="A1612" s="385" t="s">
        <v>5857</v>
      </c>
      <c r="B1612" s="387" t="s">
        <v>1821</v>
      </c>
      <c r="C1612" s="388" t="s">
        <v>5849</v>
      </c>
      <c r="D1612" s="387" t="s">
        <v>5850</v>
      </c>
      <c r="G1612" s="388" t="s">
        <v>1821</v>
      </c>
      <c r="I1612" s="387" t="s">
        <v>1821</v>
      </c>
      <c r="J1612" s="388">
        <v>5.0</v>
      </c>
      <c r="K1612" s="387" t="s">
        <v>1821</v>
      </c>
      <c r="L1612" s="388" t="s">
        <v>529</v>
      </c>
      <c r="M1612" s="387">
        <v>0.0</v>
      </c>
      <c r="N1612" s="389" t="s">
        <v>1821</v>
      </c>
      <c r="O1612" s="387" t="s">
        <v>2347</v>
      </c>
      <c r="P1612" s="388" t="s">
        <v>529</v>
      </c>
      <c r="Q1612" s="387" t="s">
        <v>529</v>
      </c>
      <c r="R1612" s="132">
        <f>IF(COUNTA($A$1:A1612)&gt;COUNTA($A$1:A1609),COUNTA($A$2:A1612),"")</f>
        <v>711</v>
      </c>
    </row>
    <row r="1613" ht="14.25" customHeight="1">
      <c r="B1613" s="386" t="s">
        <v>5858</v>
      </c>
      <c r="R1613" s="132"/>
    </row>
    <row r="1614" ht="14.25" customHeight="1">
      <c r="A1614" s="385" t="s">
        <v>5859</v>
      </c>
      <c r="B1614" s="387" t="s">
        <v>1821</v>
      </c>
      <c r="C1614" s="388" t="s">
        <v>5849</v>
      </c>
      <c r="D1614" s="387" t="s">
        <v>5850</v>
      </c>
      <c r="G1614" s="388" t="s">
        <v>1821</v>
      </c>
      <c r="I1614" s="387" t="s">
        <v>1821</v>
      </c>
      <c r="J1614" s="388">
        <v>5.0</v>
      </c>
      <c r="K1614" s="387" t="s">
        <v>1821</v>
      </c>
      <c r="L1614" s="388" t="s">
        <v>529</v>
      </c>
      <c r="M1614" s="387">
        <v>0.0</v>
      </c>
      <c r="N1614" s="389" t="s">
        <v>1821</v>
      </c>
      <c r="O1614" s="387" t="s">
        <v>2347</v>
      </c>
      <c r="P1614" s="388" t="s">
        <v>529</v>
      </c>
      <c r="Q1614" s="387" t="s">
        <v>529</v>
      </c>
      <c r="R1614" s="132">
        <f>IF(COUNTA($A$1:A1614)&gt;COUNTA($A$1:A1611),COUNTA($A$2:A1614),"")</f>
        <v>712</v>
      </c>
    </row>
    <row r="1615" ht="14.25" customHeight="1">
      <c r="B1615" s="386" t="s">
        <v>5860</v>
      </c>
      <c r="R1615" s="132"/>
    </row>
    <row r="1616" ht="14.25" customHeight="1">
      <c r="A1616" s="385" t="s">
        <v>209</v>
      </c>
      <c r="B1616" s="390"/>
      <c r="R1616" s="132">
        <f t="shared" ref="R1616:R1618" si="56">IF(COUNTA($A$1:A1616)&gt;COUNTA($A$1:A1613),COUNTA($A$2:A1616),"")</f>
        <v>713</v>
      </c>
    </row>
    <row r="1617" ht="14.25" customHeight="1">
      <c r="A1617" s="385" t="s">
        <v>5861</v>
      </c>
      <c r="B1617" s="390"/>
      <c r="R1617" s="132">
        <f t="shared" si="56"/>
        <v>714</v>
      </c>
    </row>
    <row r="1618" ht="14.25" customHeight="1">
      <c r="A1618" s="385" t="s">
        <v>5862</v>
      </c>
      <c r="B1618" s="387" t="s">
        <v>1821</v>
      </c>
      <c r="C1618" s="388" t="s">
        <v>1944</v>
      </c>
      <c r="D1618" s="387" t="s">
        <v>5283</v>
      </c>
      <c r="G1618" s="388" t="s">
        <v>1821</v>
      </c>
      <c r="I1618" s="387" t="s">
        <v>1821</v>
      </c>
      <c r="J1618" s="388">
        <v>8.0</v>
      </c>
      <c r="K1618" s="387" t="s">
        <v>1821</v>
      </c>
      <c r="L1618" s="388" t="s">
        <v>529</v>
      </c>
      <c r="M1618" s="387">
        <v>0.0</v>
      </c>
      <c r="N1618" s="389" t="s">
        <v>1821</v>
      </c>
      <c r="O1618" s="387" t="s">
        <v>2347</v>
      </c>
      <c r="P1618" s="388" t="s">
        <v>529</v>
      </c>
      <c r="Q1618" s="387" t="s">
        <v>529</v>
      </c>
      <c r="R1618" s="132">
        <f t="shared" si="56"/>
        <v>715</v>
      </c>
    </row>
    <row r="1619" ht="14.25" customHeight="1">
      <c r="B1619" s="386" t="s">
        <v>5863</v>
      </c>
      <c r="R1619" s="132"/>
    </row>
    <row r="1620" ht="14.25" customHeight="1">
      <c r="A1620" s="385" t="s">
        <v>5864</v>
      </c>
      <c r="B1620" s="386" t="s">
        <v>1681</v>
      </c>
      <c r="R1620" s="132">
        <f t="shared" ref="R1620:R1621" si="57">IF(COUNTA($A$1:A1620)&gt;COUNTA($A$1:A1617),COUNTA($A$2:A1620),"")</f>
        <v>716</v>
      </c>
    </row>
    <row r="1621" ht="14.25" customHeight="1">
      <c r="A1621" s="385" t="s">
        <v>5865</v>
      </c>
      <c r="B1621" s="387" t="s">
        <v>1821</v>
      </c>
      <c r="C1621" s="388" t="s">
        <v>1944</v>
      </c>
      <c r="D1621" s="387" t="s">
        <v>5283</v>
      </c>
      <c r="G1621" s="388" t="s">
        <v>1821</v>
      </c>
      <c r="I1621" s="387" t="s">
        <v>1821</v>
      </c>
      <c r="J1621" s="388">
        <v>8.0</v>
      </c>
      <c r="K1621" s="387" t="s">
        <v>1821</v>
      </c>
      <c r="L1621" s="388" t="s">
        <v>529</v>
      </c>
      <c r="M1621" s="387">
        <v>0.0</v>
      </c>
      <c r="N1621" s="389" t="s">
        <v>1821</v>
      </c>
      <c r="O1621" s="387" t="s">
        <v>2347</v>
      </c>
      <c r="P1621" s="388" t="s">
        <v>529</v>
      </c>
      <c r="Q1621" s="387" t="s">
        <v>529</v>
      </c>
      <c r="R1621" s="132">
        <f t="shared" si="57"/>
        <v>717</v>
      </c>
    </row>
    <row r="1622" ht="14.25" customHeight="1">
      <c r="B1622" s="386" t="s">
        <v>5866</v>
      </c>
      <c r="R1622" s="132"/>
    </row>
    <row r="1623" ht="14.25" customHeight="1">
      <c r="A1623" s="385" t="s">
        <v>5867</v>
      </c>
      <c r="B1623" s="386"/>
      <c r="R1623" s="132">
        <f t="shared" ref="R1623:R1624" si="58">IF(COUNTA($A$1:A1623)&gt;COUNTA($A$1:A1620),COUNTA($A$2:A1623),"")</f>
        <v>718</v>
      </c>
    </row>
    <row r="1624" ht="14.25" customHeight="1">
      <c r="A1624" s="385" t="s">
        <v>5869</v>
      </c>
      <c r="B1624" s="387" t="s">
        <v>1821</v>
      </c>
      <c r="C1624" s="388" t="s">
        <v>1944</v>
      </c>
      <c r="D1624" s="387" t="s">
        <v>5283</v>
      </c>
      <c r="G1624" s="388" t="s">
        <v>1821</v>
      </c>
      <c r="I1624" s="387" t="s">
        <v>1821</v>
      </c>
      <c r="J1624" s="388">
        <v>5.0</v>
      </c>
      <c r="K1624" s="387" t="s">
        <v>1821</v>
      </c>
      <c r="L1624" s="388" t="s">
        <v>529</v>
      </c>
      <c r="M1624" s="387">
        <v>0.0</v>
      </c>
      <c r="N1624" s="389" t="s">
        <v>1821</v>
      </c>
      <c r="O1624" s="387" t="s">
        <v>2347</v>
      </c>
      <c r="P1624" s="388" t="s">
        <v>529</v>
      </c>
      <c r="Q1624" s="387" t="s">
        <v>529</v>
      </c>
      <c r="R1624" s="132">
        <f t="shared" si="58"/>
        <v>719</v>
      </c>
    </row>
    <row r="1625" ht="14.25" customHeight="1">
      <c r="B1625" s="386" t="s">
        <v>5870</v>
      </c>
      <c r="R1625" s="132"/>
    </row>
    <row r="1626" ht="14.25" customHeight="1">
      <c r="A1626" s="385" t="s">
        <v>5871</v>
      </c>
      <c r="B1626" s="386" t="s">
        <v>5872</v>
      </c>
      <c r="R1626" s="132">
        <f t="shared" ref="R1626:R1627" si="59">IF(COUNTA($A$1:A1626)&gt;COUNTA($A$1:A1623),COUNTA($A$2:A1626),"")</f>
        <v>720</v>
      </c>
    </row>
    <row r="1627" ht="14.25" customHeight="1">
      <c r="A1627" s="385" t="s">
        <v>5873</v>
      </c>
      <c r="B1627" s="387" t="s">
        <v>1821</v>
      </c>
      <c r="C1627" s="388" t="s">
        <v>1944</v>
      </c>
      <c r="D1627" s="387" t="s">
        <v>5283</v>
      </c>
      <c r="G1627" s="388" t="s">
        <v>1821</v>
      </c>
      <c r="I1627" s="387" t="s">
        <v>1821</v>
      </c>
      <c r="J1627" s="388">
        <v>5.0</v>
      </c>
      <c r="K1627" s="387" t="s">
        <v>1821</v>
      </c>
      <c r="L1627" s="388" t="s">
        <v>529</v>
      </c>
      <c r="M1627" s="387">
        <v>0.0</v>
      </c>
      <c r="N1627" s="389" t="s">
        <v>1821</v>
      </c>
      <c r="O1627" s="387" t="s">
        <v>2347</v>
      </c>
      <c r="P1627" s="388" t="s">
        <v>547</v>
      </c>
      <c r="Q1627" s="387" t="s">
        <v>529</v>
      </c>
      <c r="R1627" s="132">
        <f t="shared" si="59"/>
        <v>721</v>
      </c>
    </row>
    <row r="1628" ht="14.25" customHeight="1">
      <c r="B1628" s="386" t="s">
        <v>5874</v>
      </c>
      <c r="R1628" s="151"/>
    </row>
    <row r="1629" ht="14.25" customHeight="1">
      <c r="A1629" s="385" t="s">
        <v>5875</v>
      </c>
      <c r="B1629" s="391" t="s">
        <v>5876</v>
      </c>
      <c r="R1629" s="151"/>
    </row>
  </sheetData>
  <mergeCells count="3124">
    <mergeCell ref="A333:A334"/>
    <mergeCell ref="B334:Q334"/>
    <mergeCell ref="B332:Q332"/>
    <mergeCell ref="B330:Q330"/>
    <mergeCell ref="B306:Q306"/>
    <mergeCell ref="G307:H307"/>
    <mergeCell ref="G315:H315"/>
    <mergeCell ref="A311:A312"/>
    <mergeCell ref="A307:A308"/>
    <mergeCell ref="A331:A332"/>
    <mergeCell ref="A321:A322"/>
    <mergeCell ref="A319:A320"/>
    <mergeCell ref="A371:A372"/>
    <mergeCell ref="A369:A370"/>
    <mergeCell ref="B374:Q374"/>
    <mergeCell ref="B350:Q350"/>
    <mergeCell ref="A363:A366"/>
    <mergeCell ref="A337:A340"/>
    <mergeCell ref="A335:A336"/>
    <mergeCell ref="D325:F325"/>
    <mergeCell ref="A367:A368"/>
    <mergeCell ref="B114:Q114"/>
    <mergeCell ref="B112:Q112"/>
    <mergeCell ref="B248:Q248"/>
    <mergeCell ref="B262:Q262"/>
    <mergeCell ref="B256:Q256"/>
    <mergeCell ref="B260:Q260"/>
    <mergeCell ref="B252:Q252"/>
    <mergeCell ref="B250:Q250"/>
    <mergeCell ref="A273:A274"/>
    <mergeCell ref="A271:A272"/>
    <mergeCell ref="B223:Q223"/>
    <mergeCell ref="B222:Q222"/>
    <mergeCell ref="A217:A218"/>
    <mergeCell ref="A227:A228"/>
    <mergeCell ref="A225:A226"/>
    <mergeCell ref="B294:Q294"/>
    <mergeCell ref="B296:Q296"/>
    <mergeCell ref="B289:Q289"/>
    <mergeCell ref="B292:Q292"/>
    <mergeCell ref="B290:Q290"/>
    <mergeCell ref="B293:Q293"/>
    <mergeCell ref="B304:Q304"/>
    <mergeCell ref="G299:H299"/>
    <mergeCell ref="G303:H303"/>
    <mergeCell ref="B207:Q207"/>
    <mergeCell ref="B203:Q203"/>
    <mergeCell ref="B205:Q205"/>
    <mergeCell ref="A186:A187"/>
    <mergeCell ref="A184:A185"/>
    <mergeCell ref="A179:A183"/>
    <mergeCell ref="A173:A174"/>
    <mergeCell ref="A387:A388"/>
    <mergeCell ref="A380:A381"/>
    <mergeCell ref="A389:A390"/>
    <mergeCell ref="A393:A394"/>
    <mergeCell ref="B386:Q386"/>
    <mergeCell ref="B383:Q383"/>
    <mergeCell ref="G384:H384"/>
    <mergeCell ref="B385:Q385"/>
    <mergeCell ref="B394:Q394"/>
    <mergeCell ref="B92:Q92"/>
    <mergeCell ref="B94:Q94"/>
    <mergeCell ref="G93:H93"/>
    <mergeCell ref="A93:A94"/>
    <mergeCell ref="B108:Q108"/>
    <mergeCell ref="B110:Q110"/>
    <mergeCell ref="G99:H99"/>
    <mergeCell ref="G95:H95"/>
    <mergeCell ref="B104:Q104"/>
    <mergeCell ref="B106:Q106"/>
    <mergeCell ref="B97:Q97"/>
    <mergeCell ref="B96:Q96"/>
    <mergeCell ref="B98:Q98"/>
    <mergeCell ref="B100:Q100"/>
    <mergeCell ref="B102:Q102"/>
    <mergeCell ref="A95:A98"/>
    <mergeCell ref="B126:Q126"/>
    <mergeCell ref="B124:Q124"/>
    <mergeCell ref="D125:F125"/>
    <mergeCell ref="G127:H127"/>
    <mergeCell ref="G131:H131"/>
    <mergeCell ref="B118:Q118"/>
    <mergeCell ref="B122:Q122"/>
    <mergeCell ref="B120:Q120"/>
    <mergeCell ref="B116:Q116"/>
    <mergeCell ref="B115:Q115"/>
    <mergeCell ref="B130:Q130"/>
    <mergeCell ref="B132:Q132"/>
    <mergeCell ref="G135:H135"/>
    <mergeCell ref="G137:H137"/>
    <mergeCell ref="D141:F141"/>
    <mergeCell ref="D143:F143"/>
    <mergeCell ref="B133:Q133"/>
    <mergeCell ref="B140:Q140"/>
    <mergeCell ref="B138:Q138"/>
    <mergeCell ref="B144:Q144"/>
    <mergeCell ref="B136:Q136"/>
    <mergeCell ref="B142:Q142"/>
    <mergeCell ref="B134:Q134"/>
    <mergeCell ref="A149:A150"/>
    <mergeCell ref="A159:A160"/>
    <mergeCell ref="A151:A152"/>
    <mergeCell ref="D153:F153"/>
    <mergeCell ref="D155:F155"/>
    <mergeCell ref="G139:H139"/>
    <mergeCell ref="G147:H147"/>
    <mergeCell ref="G145:H145"/>
    <mergeCell ref="G143:H143"/>
    <mergeCell ref="G149:H149"/>
    <mergeCell ref="D147:F147"/>
    <mergeCell ref="D149:F149"/>
    <mergeCell ref="D145:F145"/>
    <mergeCell ref="B163:C164"/>
    <mergeCell ref="D165:F165"/>
    <mergeCell ref="B150:Q150"/>
    <mergeCell ref="G151:H151"/>
    <mergeCell ref="G153:H153"/>
    <mergeCell ref="D151:F151"/>
    <mergeCell ref="D159:F159"/>
    <mergeCell ref="D157:F157"/>
    <mergeCell ref="D161:F161"/>
    <mergeCell ref="B224:Q224"/>
    <mergeCell ref="B226:Q226"/>
    <mergeCell ref="B212:Q212"/>
    <mergeCell ref="B211:Q211"/>
    <mergeCell ref="B181:Q181"/>
    <mergeCell ref="B180:Q180"/>
    <mergeCell ref="B185:Q185"/>
    <mergeCell ref="B201:Q201"/>
    <mergeCell ref="B193:Q193"/>
    <mergeCell ref="B195:Q195"/>
    <mergeCell ref="B197:Q197"/>
    <mergeCell ref="D188:F188"/>
    <mergeCell ref="D184:F184"/>
    <mergeCell ref="D186:F186"/>
    <mergeCell ref="B238:Q238"/>
    <mergeCell ref="B236:Q236"/>
    <mergeCell ref="B218:Q218"/>
    <mergeCell ref="B209:Q209"/>
    <mergeCell ref="B182:Q182"/>
    <mergeCell ref="D179:F179"/>
    <mergeCell ref="A127:A130"/>
    <mergeCell ref="A125:A126"/>
    <mergeCell ref="A175:A176"/>
    <mergeCell ref="A177:A178"/>
    <mergeCell ref="A161:A164"/>
    <mergeCell ref="A165:A166"/>
    <mergeCell ref="A171:A172"/>
    <mergeCell ref="A169:A170"/>
    <mergeCell ref="A167:A168"/>
    <mergeCell ref="B52:Q52"/>
    <mergeCell ref="D51:F51"/>
    <mergeCell ref="G51:H51"/>
    <mergeCell ref="D45:F45"/>
    <mergeCell ref="D41:F41"/>
    <mergeCell ref="D43:F43"/>
    <mergeCell ref="D39:F39"/>
    <mergeCell ref="G39:H39"/>
    <mergeCell ref="G41:H41"/>
    <mergeCell ref="G45:H45"/>
    <mergeCell ref="G43:H43"/>
    <mergeCell ref="G49:H49"/>
    <mergeCell ref="G47:H47"/>
    <mergeCell ref="B40:Q40"/>
    <mergeCell ref="B44:Q44"/>
    <mergeCell ref="B42:Q42"/>
    <mergeCell ref="B38:Q38"/>
    <mergeCell ref="B54:Q54"/>
    <mergeCell ref="B48:Q48"/>
    <mergeCell ref="D53:F53"/>
    <mergeCell ref="G53:H53"/>
    <mergeCell ref="G10:H10"/>
    <mergeCell ref="G12:H12"/>
    <mergeCell ref="G20:H20"/>
    <mergeCell ref="G18:H18"/>
    <mergeCell ref="G8:H8"/>
    <mergeCell ref="G6:H6"/>
    <mergeCell ref="G4:H4"/>
    <mergeCell ref="G2:H2"/>
    <mergeCell ref="G1:H1"/>
    <mergeCell ref="G14:H14"/>
    <mergeCell ref="B66:Q66"/>
    <mergeCell ref="G67:H67"/>
    <mergeCell ref="D67:F67"/>
    <mergeCell ref="G61:H61"/>
    <mergeCell ref="G59:H59"/>
    <mergeCell ref="G65:H65"/>
    <mergeCell ref="G63:H63"/>
    <mergeCell ref="B68:Q68"/>
    <mergeCell ref="B64:Q64"/>
    <mergeCell ref="B62:Q62"/>
    <mergeCell ref="B60:Q60"/>
    <mergeCell ref="D61:F61"/>
    <mergeCell ref="B58:Q58"/>
    <mergeCell ref="B56:Q56"/>
    <mergeCell ref="G57:H57"/>
    <mergeCell ref="G35:H35"/>
    <mergeCell ref="G37:H37"/>
    <mergeCell ref="D47:F47"/>
    <mergeCell ref="B46:Q46"/>
    <mergeCell ref="B34:Q34"/>
    <mergeCell ref="B36:Q36"/>
    <mergeCell ref="A35:A36"/>
    <mergeCell ref="A33:A34"/>
    <mergeCell ref="G33:H33"/>
    <mergeCell ref="B32:Q32"/>
    <mergeCell ref="B30:Q30"/>
    <mergeCell ref="D29:F29"/>
    <mergeCell ref="D31:F31"/>
    <mergeCell ref="B11:Q11"/>
    <mergeCell ref="B13:Q13"/>
    <mergeCell ref="B5:Q5"/>
    <mergeCell ref="B3:Q3"/>
    <mergeCell ref="B7:Q7"/>
    <mergeCell ref="D6:F6"/>
    <mergeCell ref="B9:Q9"/>
    <mergeCell ref="D22:F22"/>
    <mergeCell ref="B21:Q21"/>
    <mergeCell ref="B17:Q17"/>
    <mergeCell ref="B15:Q15"/>
    <mergeCell ref="B28:Q28"/>
    <mergeCell ref="B25:Q25"/>
    <mergeCell ref="B26:Q26"/>
    <mergeCell ref="B23:Q23"/>
    <mergeCell ref="B24:Q24"/>
    <mergeCell ref="B19:Q19"/>
    <mergeCell ref="D20:F20"/>
    <mergeCell ref="G29:H29"/>
    <mergeCell ref="G31:H31"/>
    <mergeCell ref="D57:F57"/>
    <mergeCell ref="D37:F37"/>
    <mergeCell ref="D35:F35"/>
    <mergeCell ref="D33:F33"/>
    <mergeCell ref="G22:H22"/>
    <mergeCell ref="G27:H27"/>
    <mergeCell ref="D27:F27"/>
    <mergeCell ref="D10:F10"/>
    <mergeCell ref="D8:F8"/>
    <mergeCell ref="G16:H16"/>
    <mergeCell ref="D12:F12"/>
    <mergeCell ref="D14:F14"/>
    <mergeCell ref="D16:F16"/>
    <mergeCell ref="D18:F18"/>
    <mergeCell ref="D1:F1"/>
    <mergeCell ref="D4:F4"/>
    <mergeCell ref="D2:F2"/>
    <mergeCell ref="D49:F49"/>
    <mergeCell ref="B50:Q50"/>
    <mergeCell ref="D65:F65"/>
    <mergeCell ref="D63:F63"/>
    <mergeCell ref="G71:H71"/>
    <mergeCell ref="G69:H69"/>
    <mergeCell ref="G73:H73"/>
    <mergeCell ref="D71:F71"/>
    <mergeCell ref="A47:A48"/>
    <mergeCell ref="A57:A58"/>
    <mergeCell ref="A69:A70"/>
    <mergeCell ref="A71:A72"/>
    <mergeCell ref="A73:A75"/>
    <mergeCell ref="D69:F69"/>
    <mergeCell ref="D59:F59"/>
    <mergeCell ref="D80:F80"/>
    <mergeCell ref="G80:H80"/>
    <mergeCell ref="G78:H78"/>
    <mergeCell ref="G76:H76"/>
    <mergeCell ref="G85:H85"/>
    <mergeCell ref="G87:H87"/>
    <mergeCell ref="D55:F55"/>
    <mergeCell ref="G55:H55"/>
    <mergeCell ref="B79:Q79"/>
    <mergeCell ref="B72:Q72"/>
    <mergeCell ref="B83:Q83"/>
    <mergeCell ref="B86:Q86"/>
    <mergeCell ref="B84:Q84"/>
    <mergeCell ref="B90:Q90"/>
    <mergeCell ref="B88:Q88"/>
    <mergeCell ref="A80:A84"/>
    <mergeCell ref="G89:H89"/>
    <mergeCell ref="A85:A86"/>
    <mergeCell ref="A16:A17"/>
    <mergeCell ref="A14:A15"/>
    <mergeCell ref="A37:A38"/>
    <mergeCell ref="A2:A3"/>
    <mergeCell ref="A27:A28"/>
    <mergeCell ref="A29:A30"/>
    <mergeCell ref="A22:A26"/>
    <mergeCell ref="A4:A5"/>
    <mergeCell ref="A31:A32"/>
    <mergeCell ref="A39:A40"/>
    <mergeCell ref="A41:A42"/>
    <mergeCell ref="A61:A62"/>
    <mergeCell ref="A59:A60"/>
    <mergeCell ref="A49:A50"/>
    <mergeCell ref="A55:A56"/>
    <mergeCell ref="A53:A54"/>
    <mergeCell ref="A51:A52"/>
    <mergeCell ref="A76:A77"/>
    <mergeCell ref="A78:A79"/>
    <mergeCell ref="A43:A44"/>
    <mergeCell ref="A45:A46"/>
    <mergeCell ref="A65:A66"/>
    <mergeCell ref="A67:A68"/>
    <mergeCell ref="A63:A64"/>
    <mergeCell ref="A8:A9"/>
    <mergeCell ref="A6:A7"/>
    <mergeCell ref="A10:A11"/>
    <mergeCell ref="A12:A13"/>
    <mergeCell ref="A20:A21"/>
    <mergeCell ref="A18:A19"/>
    <mergeCell ref="D253:F253"/>
    <mergeCell ref="D249:F249"/>
    <mergeCell ref="D245:F245"/>
    <mergeCell ref="D247:F247"/>
    <mergeCell ref="D251:F251"/>
    <mergeCell ref="D196:F196"/>
    <mergeCell ref="D208:F208"/>
    <mergeCell ref="D202:F202"/>
    <mergeCell ref="D91:F91"/>
    <mergeCell ref="D127:F127"/>
    <mergeCell ref="D117:F117"/>
    <mergeCell ref="D123:F123"/>
    <mergeCell ref="D239:F239"/>
    <mergeCell ref="D242:F242"/>
    <mergeCell ref="D107:F107"/>
    <mergeCell ref="D109:F109"/>
    <mergeCell ref="D93:F93"/>
    <mergeCell ref="D121:F121"/>
    <mergeCell ref="D105:F105"/>
    <mergeCell ref="D101:F101"/>
    <mergeCell ref="D103:F103"/>
    <mergeCell ref="D95:F95"/>
    <mergeCell ref="D99:F99"/>
    <mergeCell ref="G91:H91"/>
    <mergeCell ref="D89:F89"/>
    <mergeCell ref="D131:F131"/>
    <mergeCell ref="D416:F416"/>
    <mergeCell ref="D410:F410"/>
    <mergeCell ref="D412:F412"/>
    <mergeCell ref="D395:F395"/>
    <mergeCell ref="D397:F397"/>
    <mergeCell ref="A391:A392"/>
    <mergeCell ref="A395:A396"/>
    <mergeCell ref="A397:A398"/>
    <mergeCell ref="D422:F422"/>
    <mergeCell ref="D424:F424"/>
    <mergeCell ref="B426:C428"/>
    <mergeCell ref="E427:F427"/>
    <mergeCell ref="D494:F494"/>
    <mergeCell ref="A494:A495"/>
    <mergeCell ref="A492:A493"/>
    <mergeCell ref="A488:A489"/>
    <mergeCell ref="A490:A491"/>
    <mergeCell ref="A480:A481"/>
    <mergeCell ref="A486:A487"/>
    <mergeCell ref="A484:A485"/>
    <mergeCell ref="A482:A483"/>
    <mergeCell ref="D496:F496"/>
    <mergeCell ref="G496:H496"/>
    <mergeCell ref="D474:F474"/>
    <mergeCell ref="D472:F472"/>
    <mergeCell ref="A467:A469"/>
    <mergeCell ref="A476:A477"/>
    <mergeCell ref="A474:A475"/>
    <mergeCell ref="A347:A348"/>
    <mergeCell ref="A349:A350"/>
    <mergeCell ref="G359:H359"/>
    <mergeCell ref="G347:H347"/>
    <mergeCell ref="G343:H343"/>
    <mergeCell ref="E354:G354"/>
    <mergeCell ref="G351:H351"/>
    <mergeCell ref="A145:A146"/>
    <mergeCell ref="A147:A148"/>
    <mergeCell ref="G155:H155"/>
    <mergeCell ref="D139:F139"/>
    <mergeCell ref="G141:H141"/>
    <mergeCell ref="D137:F137"/>
    <mergeCell ref="D135:F135"/>
    <mergeCell ref="G210:H210"/>
    <mergeCell ref="G213:H213"/>
    <mergeCell ref="D271:F271"/>
    <mergeCell ref="D273:F273"/>
    <mergeCell ref="G273:H273"/>
    <mergeCell ref="G284:H284"/>
    <mergeCell ref="G297:H297"/>
    <mergeCell ref="G305:H305"/>
    <mergeCell ref="A280:A281"/>
    <mergeCell ref="A277:A279"/>
    <mergeCell ref="A282:A283"/>
    <mergeCell ref="A284:A285"/>
    <mergeCell ref="A231:A232"/>
    <mergeCell ref="A229:A230"/>
    <mergeCell ref="A188:A191"/>
    <mergeCell ref="A194:A195"/>
    <mergeCell ref="A192:A193"/>
    <mergeCell ref="A275:A276"/>
    <mergeCell ref="D420:F420"/>
    <mergeCell ref="D418:F418"/>
    <mergeCell ref="A470:A471"/>
    <mergeCell ref="A472:A473"/>
    <mergeCell ref="A448:A449"/>
    <mergeCell ref="A450:A462"/>
    <mergeCell ref="A446:A447"/>
    <mergeCell ref="D85:F85"/>
    <mergeCell ref="D87:F87"/>
    <mergeCell ref="A87:A88"/>
    <mergeCell ref="A103:A104"/>
    <mergeCell ref="A101:A102"/>
    <mergeCell ref="A109:A110"/>
    <mergeCell ref="A113:A116"/>
    <mergeCell ref="A111:A112"/>
    <mergeCell ref="A107:A108"/>
    <mergeCell ref="A91:A92"/>
    <mergeCell ref="A89:A90"/>
    <mergeCell ref="D119:F119"/>
    <mergeCell ref="D113:F113"/>
    <mergeCell ref="D111:F111"/>
    <mergeCell ref="A105:A106"/>
    <mergeCell ref="A99:A100"/>
    <mergeCell ref="D255:F255"/>
    <mergeCell ref="G253:H253"/>
    <mergeCell ref="G221:H221"/>
    <mergeCell ref="G215:H215"/>
    <mergeCell ref="D259:F259"/>
    <mergeCell ref="G259:H259"/>
    <mergeCell ref="G194:H194"/>
    <mergeCell ref="D266:F266"/>
    <mergeCell ref="D257:F257"/>
    <mergeCell ref="D261:F261"/>
    <mergeCell ref="G261:H261"/>
    <mergeCell ref="G257:H257"/>
    <mergeCell ref="G247:H247"/>
    <mergeCell ref="D384:F384"/>
    <mergeCell ref="D323:F323"/>
    <mergeCell ref="D335:F335"/>
    <mergeCell ref="D337:F337"/>
    <mergeCell ref="D333:F333"/>
    <mergeCell ref="D359:F359"/>
    <mergeCell ref="D355:F355"/>
    <mergeCell ref="A286:A287"/>
    <mergeCell ref="D393:F393"/>
    <mergeCell ref="A384:A386"/>
    <mergeCell ref="D387:F387"/>
    <mergeCell ref="A351:A354"/>
    <mergeCell ref="D309:F309"/>
    <mergeCell ref="D313:F313"/>
    <mergeCell ref="A341:A342"/>
    <mergeCell ref="A343:A346"/>
    <mergeCell ref="A291:A294"/>
    <mergeCell ref="D291:F291"/>
    <mergeCell ref="A288:A290"/>
    <mergeCell ref="D288:F288"/>
    <mergeCell ref="D307:F307"/>
    <mergeCell ref="D301:F301"/>
    <mergeCell ref="D303:F303"/>
    <mergeCell ref="D305:F305"/>
    <mergeCell ref="D295:F295"/>
    <mergeCell ref="D297:F297"/>
    <mergeCell ref="D351:F351"/>
    <mergeCell ref="D347:F347"/>
    <mergeCell ref="D321:F321"/>
    <mergeCell ref="D343:F343"/>
    <mergeCell ref="G111:H111"/>
    <mergeCell ref="G113:H113"/>
    <mergeCell ref="G125:H125"/>
    <mergeCell ref="G123:H123"/>
    <mergeCell ref="G101:H101"/>
    <mergeCell ref="G105:H105"/>
    <mergeCell ref="G103:H103"/>
    <mergeCell ref="G107:H107"/>
    <mergeCell ref="G109:H109"/>
    <mergeCell ref="G117:H117"/>
    <mergeCell ref="G119:H119"/>
    <mergeCell ref="G121:H121"/>
    <mergeCell ref="D213:F213"/>
    <mergeCell ref="D219:F219"/>
    <mergeCell ref="D217:F217"/>
    <mergeCell ref="D215:F215"/>
    <mergeCell ref="D229:F229"/>
    <mergeCell ref="D235:F235"/>
    <mergeCell ref="D231:F231"/>
    <mergeCell ref="D237:F237"/>
    <mergeCell ref="D210:F210"/>
    <mergeCell ref="D221:F221"/>
    <mergeCell ref="D227:F227"/>
    <mergeCell ref="A545:A546"/>
    <mergeCell ref="A543:A544"/>
    <mergeCell ref="A526:A527"/>
    <mergeCell ref="A522:A525"/>
    <mergeCell ref="A537:A538"/>
    <mergeCell ref="A535:A536"/>
    <mergeCell ref="A504:A505"/>
    <mergeCell ref="A506:A507"/>
    <mergeCell ref="A508:A509"/>
    <mergeCell ref="A510:A511"/>
    <mergeCell ref="A516:A517"/>
    <mergeCell ref="A514:A515"/>
    <mergeCell ref="A498:A499"/>
    <mergeCell ref="A500:A503"/>
    <mergeCell ref="A539:A540"/>
    <mergeCell ref="A518:A519"/>
    <mergeCell ref="A520:A521"/>
    <mergeCell ref="A530:A534"/>
    <mergeCell ref="A528:A529"/>
    <mergeCell ref="D530:F530"/>
    <mergeCell ref="D498:F498"/>
    <mergeCell ref="D500:F500"/>
    <mergeCell ref="G389:H389"/>
    <mergeCell ref="D391:F391"/>
    <mergeCell ref="G373:H373"/>
    <mergeCell ref="G371:H371"/>
    <mergeCell ref="G506:H506"/>
    <mergeCell ref="G508:H508"/>
    <mergeCell ref="G500:H500"/>
    <mergeCell ref="G498:H498"/>
    <mergeCell ref="G387:H387"/>
    <mergeCell ref="G361:H361"/>
    <mergeCell ref="G363:H363"/>
    <mergeCell ref="B533:C533"/>
    <mergeCell ref="D399:F399"/>
    <mergeCell ref="D476:F476"/>
    <mergeCell ref="D408:F408"/>
    <mergeCell ref="B532:C532"/>
    <mergeCell ref="D486:F486"/>
    <mergeCell ref="D492:F492"/>
    <mergeCell ref="D490:F490"/>
    <mergeCell ref="D488:F488"/>
    <mergeCell ref="A512:A513"/>
    <mergeCell ref="A496:A497"/>
    <mergeCell ref="G571:H571"/>
    <mergeCell ref="G569:H569"/>
    <mergeCell ref="D565:F565"/>
    <mergeCell ref="G565:H565"/>
    <mergeCell ref="G560:H560"/>
    <mergeCell ref="G563:H563"/>
    <mergeCell ref="B575:Q575"/>
    <mergeCell ref="B577:Q577"/>
    <mergeCell ref="D556:F556"/>
    <mergeCell ref="D558:F558"/>
    <mergeCell ref="G558:H558"/>
    <mergeCell ref="G556:H556"/>
    <mergeCell ref="G576:H576"/>
    <mergeCell ref="B583:Q583"/>
    <mergeCell ref="B581:Q581"/>
    <mergeCell ref="B582:Q582"/>
    <mergeCell ref="B579:Q579"/>
    <mergeCell ref="B578:Q578"/>
    <mergeCell ref="G580:H580"/>
    <mergeCell ref="P534:Q534"/>
    <mergeCell ref="B529:Q529"/>
    <mergeCell ref="B439:Q439"/>
    <mergeCell ref="B443:Q443"/>
    <mergeCell ref="D444:F444"/>
    <mergeCell ref="D441:F441"/>
    <mergeCell ref="G444:H444"/>
    <mergeCell ref="G441:H441"/>
    <mergeCell ref="B479:Q479"/>
    <mergeCell ref="B481:Q481"/>
    <mergeCell ref="D363:F363"/>
    <mergeCell ref="G367:H367"/>
    <mergeCell ref="D367:F367"/>
    <mergeCell ref="G435:H435"/>
    <mergeCell ref="G437:H437"/>
    <mergeCell ref="P426:Q426"/>
    <mergeCell ref="I428:J428"/>
    <mergeCell ref="B432:Q432"/>
    <mergeCell ref="B434:Q434"/>
    <mergeCell ref="I427:J427"/>
    <mergeCell ref="I426:J426"/>
    <mergeCell ref="D567:F567"/>
    <mergeCell ref="G567:H567"/>
    <mergeCell ref="G549:H549"/>
    <mergeCell ref="G552:H552"/>
    <mergeCell ref="G554:H554"/>
    <mergeCell ref="G426:H426"/>
    <mergeCell ref="G422:H422"/>
    <mergeCell ref="G424:H424"/>
    <mergeCell ref="E426:F426"/>
    <mergeCell ref="G428:H428"/>
    <mergeCell ref="G427:H427"/>
    <mergeCell ref="G410:H410"/>
    <mergeCell ref="G412:H412"/>
    <mergeCell ref="G420:H420"/>
    <mergeCell ref="G418:H418"/>
    <mergeCell ref="D361:F361"/>
    <mergeCell ref="D371:F371"/>
    <mergeCell ref="D369:F369"/>
    <mergeCell ref="B370:Q370"/>
    <mergeCell ref="D373:F373"/>
    <mergeCell ref="B372:Q372"/>
    <mergeCell ref="B375:Q375"/>
    <mergeCell ref="G380:H380"/>
    <mergeCell ref="G376:H376"/>
    <mergeCell ref="G378:H378"/>
    <mergeCell ref="D376:F376"/>
    <mergeCell ref="D378:F378"/>
    <mergeCell ref="B377:Q377"/>
    <mergeCell ref="D380:F380"/>
    <mergeCell ref="G369:H369"/>
    <mergeCell ref="B388:Q388"/>
    <mergeCell ref="D382:F382"/>
    <mergeCell ref="G382:H382"/>
    <mergeCell ref="B365:Q365"/>
    <mergeCell ref="B364:Q364"/>
    <mergeCell ref="B360:Q360"/>
    <mergeCell ref="B362:Q362"/>
    <mergeCell ref="B356:Q356"/>
    <mergeCell ref="H354:J354"/>
    <mergeCell ref="D389:F389"/>
    <mergeCell ref="G414:H414"/>
    <mergeCell ref="G416:H416"/>
    <mergeCell ref="M428:O428"/>
    <mergeCell ref="P427:Q427"/>
    <mergeCell ref="B287:Q287"/>
    <mergeCell ref="G266:H266"/>
    <mergeCell ref="G271:H271"/>
    <mergeCell ref="G268:H268"/>
    <mergeCell ref="D282:F282"/>
    <mergeCell ref="D277:F277"/>
    <mergeCell ref="G277:H277"/>
    <mergeCell ref="D284:F284"/>
    <mergeCell ref="B366:Q366"/>
    <mergeCell ref="B368:Q368"/>
    <mergeCell ref="B156:Q156"/>
    <mergeCell ref="B158:Q158"/>
    <mergeCell ref="B160:Q160"/>
    <mergeCell ref="B162:Q162"/>
    <mergeCell ref="B352:Q352"/>
    <mergeCell ref="B166:Q166"/>
    <mergeCell ref="B168:Q168"/>
    <mergeCell ref="D167:F167"/>
    <mergeCell ref="B170:Q170"/>
    <mergeCell ref="B190:Q190"/>
    <mergeCell ref="B174:Q174"/>
    <mergeCell ref="B172:Q172"/>
    <mergeCell ref="B189:Q189"/>
    <mergeCell ref="B176:Q176"/>
    <mergeCell ref="B178:Q178"/>
    <mergeCell ref="B187:Q187"/>
    <mergeCell ref="B191:Q191"/>
    <mergeCell ref="B199:Q199"/>
    <mergeCell ref="D327:F327"/>
    <mergeCell ref="B326:Q326"/>
    <mergeCell ref="D319:F319"/>
    <mergeCell ref="G319:H319"/>
    <mergeCell ref="G321:H321"/>
    <mergeCell ref="B328:Q328"/>
    <mergeCell ref="B322:Q322"/>
    <mergeCell ref="G301:H301"/>
    <mergeCell ref="G309:H309"/>
    <mergeCell ref="B413:Q413"/>
    <mergeCell ref="B411:Q411"/>
    <mergeCell ref="B421:Q421"/>
    <mergeCell ref="B415:Q415"/>
    <mergeCell ref="B390:Q390"/>
    <mergeCell ref="B396:Q396"/>
    <mergeCell ref="B392:Q392"/>
    <mergeCell ref="G393:H393"/>
    <mergeCell ref="G391:H391"/>
    <mergeCell ref="G395:H395"/>
    <mergeCell ref="B409:Q409"/>
    <mergeCell ref="B404:Q404"/>
    <mergeCell ref="G405:H405"/>
    <mergeCell ref="G408:H408"/>
    <mergeCell ref="B425:Q425"/>
    <mergeCell ref="M427:O427"/>
    <mergeCell ref="M426:O426"/>
    <mergeCell ref="K427:L427"/>
    <mergeCell ref="B398:Q398"/>
    <mergeCell ref="B419:Q419"/>
    <mergeCell ref="B423:Q423"/>
    <mergeCell ref="G399:H399"/>
    <mergeCell ref="G403:H403"/>
    <mergeCell ref="G401:H401"/>
    <mergeCell ref="K426:L426"/>
    <mergeCell ref="G357:H357"/>
    <mergeCell ref="D357:F357"/>
    <mergeCell ref="G355:H355"/>
    <mergeCell ref="B358:Q358"/>
    <mergeCell ref="B339:Q339"/>
    <mergeCell ref="B344:Q344"/>
    <mergeCell ref="G397:H397"/>
    <mergeCell ref="G233:H233"/>
    <mergeCell ref="G237:H237"/>
    <mergeCell ref="G161:H161"/>
    <mergeCell ref="G157:H157"/>
    <mergeCell ref="G192:H192"/>
    <mergeCell ref="G204:H204"/>
    <mergeCell ref="G219:H219"/>
    <mergeCell ref="G217:H217"/>
    <mergeCell ref="G242:H242"/>
    <mergeCell ref="D171:F171"/>
    <mergeCell ref="D173:F173"/>
    <mergeCell ref="D169:F169"/>
    <mergeCell ref="D177:F177"/>
    <mergeCell ref="D175:F175"/>
    <mergeCell ref="D194:F194"/>
    <mergeCell ref="B353:D354"/>
    <mergeCell ref="E353:G353"/>
    <mergeCell ref="H353:J353"/>
    <mergeCell ref="O353:Q353"/>
    <mergeCell ref="K353:N353"/>
    <mergeCell ref="K354:N354"/>
    <mergeCell ref="O354:Q354"/>
    <mergeCell ref="G349:H349"/>
    <mergeCell ref="D349:F349"/>
    <mergeCell ref="B324:Q324"/>
    <mergeCell ref="D329:F329"/>
    <mergeCell ref="G313:H313"/>
    <mergeCell ref="G311:H311"/>
    <mergeCell ref="G288:H288"/>
    <mergeCell ref="D286:F286"/>
    <mergeCell ref="G341:H341"/>
    <mergeCell ref="B342:Q342"/>
    <mergeCell ref="G275:H275"/>
    <mergeCell ref="D315:F315"/>
    <mergeCell ref="D311:F311"/>
    <mergeCell ref="D275:F275"/>
    <mergeCell ref="D280:F280"/>
    <mergeCell ref="D454:Q454"/>
    <mergeCell ref="D457:Q457"/>
    <mergeCell ref="D455:Q455"/>
    <mergeCell ref="D456:Q456"/>
    <mergeCell ref="D478:F478"/>
    <mergeCell ref="G474:H474"/>
    <mergeCell ref="G478:H478"/>
    <mergeCell ref="G476:H476"/>
    <mergeCell ref="G472:H472"/>
    <mergeCell ref="G484:H484"/>
    <mergeCell ref="G480:H480"/>
    <mergeCell ref="G482:H482"/>
    <mergeCell ref="G486:H486"/>
    <mergeCell ref="G494:H494"/>
    <mergeCell ref="G492:H492"/>
    <mergeCell ref="G490:H490"/>
    <mergeCell ref="G488:H488"/>
    <mergeCell ref="B493:Q493"/>
    <mergeCell ref="B495:Q495"/>
    <mergeCell ref="D460:Q460"/>
    <mergeCell ref="B440:Q440"/>
    <mergeCell ref="B442:Q442"/>
    <mergeCell ref="B449:Q449"/>
    <mergeCell ref="B451:Q451"/>
    <mergeCell ref="G186:H186"/>
    <mergeCell ref="G225:H225"/>
    <mergeCell ref="G208:H208"/>
    <mergeCell ref="G206:H206"/>
    <mergeCell ref="G198:H198"/>
    <mergeCell ref="G188:H188"/>
    <mergeCell ref="G200:H200"/>
    <mergeCell ref="G196:H196"/>
    <mergeCell ref="G173:H173"/>
    <mergeCell ref="G169:H169"/>
    <mergeCell ref="G171:H171"/>
    <mergeCell ref="G159:H159"/>
    <mergeCell ref="G167:H167"/>
    <mergeCell ref="G175:H175"/>
    <mergeCell ref="G179:H179"/>
    <mergeCell ref="G177:H177"/>
    <mergeCell ref="G231:H231"/>
    <mergeCell ref="G229:H229"/>
    <mergeCell ref="G184:H184"/>
    <mergeCell ref="G329:H329"/>
    <mergeCell ref="G327:H327"/>
    <mergeCell ref="G325:H325"/>
    <mergeCell ref="G245:H245"/>
    <mergeCell ref="G239:H239"/>
    <mergeCell ref="G249:H249"/>
    <mergeCell ref="G335:H335"/>
    <mergeCell ref="G227:H227"/>
    <mergeCell ref="G251:H251"/>
    <mergeCell ref="G255:H255"/>
    <mergeCell ref="G282:H282"/>
    <mergeCell ref="G280:H280"/>
    <mergeCell ref="G235:H235"/>
    <mergeCell ref="G295:H295"/>
    <mergeCell ref="G291:H291"/>
    <mergeCell ref="G286:H286"/>
    <mergeCell ref="G263:H263"/>
    <mergeCell ref="A593:A594"/>
    <mergeCell ref="A595:A596"/>
    <mergeCell ref="A614:A615"/>
    <mergeCell ref="A616:A617"/>
    <mergeCell ref="A618:A621"/>
    <mergeCell ref="A611:A613"/>
    <mergeCell ref="A607:A610"/>
    <mergeCell ref="A584:A585"/>
    <mergeCell ref="A580:A583"/>
    <mergeCell ref="A571:A575"/>
    <mergeCell ref="A576:A579"/>
    <mergeCell ref="A622:A623"/>
    <mergeCell ref="A626:A627"/>
    <mergeCell ref="B613:Q613"/>
    <mergeCell ref="B619:Q619"/>
    <mergeCell ref="G622:H622"/>
    <mergeCell ref="G624:H624"/>
    <mergeCell ref="G618:H618"/>
    <mergeCell ref="G614:H614"/>
    <mergeCell ref="G616:H616"/>
    <mergeCell ref="B564:Q564"/>
    <mergeCell ref="B566:Q566"/>
    <mergeCell ref="B570:Q570"/>
    <mergeCell ref="B572:Q572"/>
    <mergeCell ref="D571:F571"/>
    <mergeCell ref="D569:F569"/>
    <mergeCell ref="A569:A570"/>
    <mergeCell ref="B561:Q561"/>
    <mergeCell ref="B562:Q562"/>
    <mergeCell ref="G688:H688"/>
    <mergeCell ref="G686:H686"/>
    <mergeCell ref="B669:Q669"/>
    <mergeCell ref="B673:Q673"/>
    <mergeCell ref="B647:Q647"/>
    <mergeCell ref="A563:A564"/>
    <mergeCell ref="A565:A566"/>
    <mergeCell ref="B559:Q559"/>
    <mergeCell ref="B568:Q568"/>
    <mergeCell ref="A558:A559"/>
    <mergeCell ref="A560:A562"/>
    <mergeCell ref="D560:F560"/>
    <mergeCell ref="D563:F563"/>
    <mergeCell ref="A567:A568"/>
    <mergeCell ref="D704:F704"/>
    <mergeCell ref="G704:H704"/>
    <mergeCell ref="D680:F680"/>
    <mergeCell ref="G700:H700"/>
    <mergeCell ref="G696:H696"/>
    <mergeCell ref="G698:H698"/>
    <mergeCell ref="G694:H694"/>
    <mergeCell ref="G692:H692"/>
    <mergeCell ref="G690:H690"/>
    <mergeCell ref="A638:A639"/>
    <mergeCell ref="A636:A637"/>
    <mergeCell ref="G632:H632"/>
    <mergeCell ref="G628:H628"/>
    <mergeCell ref="G630:H630"/>
    <mergeCell ref="A628:A629"/>
    <mergeCell ref="A634:A635"/>
    <mergeCell ref="A640:A641"/>
    <mergeCell ref="A642:A643"/>
    <mergeCell ref="A694:A695"/>
    <mergeCell ref="B693:Q693"/>
    <mergeCell ref="B695:Q695"/>
    <mergeCell ref="D694:F694"/>
    <mergeCell ref="B697:Q697"/>
    <mergeCell ref="B691:Q691"/>
    <mergeCell ref="B687:Q687"/>
    <mergeCell ref="B689:Q689"/>
    <mergeCell ref="D702:F702"/>
    <mergeCell ref="B701:Q701"/>
    <mergeCell ref="B699:Q699"/>
    <mergeCell ref="G702:H702"/>
    <mergeCell ref="D682:F682"/>
    <mergeCell ref="D674:F674"/>
    <mergeCell ref="B658:Q658"/>
    <mergeCell ref="B661:Q661"/>
    <mergeCell ref="A632:A633"/>
    <mergeCell ref="A630:A631"/>
    <mergeCell ref="B713:Q713"/>
    <mergeCell ref="B711:Q711"/>
    <mergeCell ref="G712:H712"/>
    <mergeCell ref="D716:F716"/>
    <mergeCell ref="G714:H714"/>
    <mergeCell ref="G716:H716"/>
    <mergeCell ref="B715:Q715"/>
    <mergeCell ref="B709:Q709"/>
    <mergeCell ref="B705:Q705"/>
    <mergeCell ref="B706:Q706"/>
    <mergeCell ref="B708:Q708"/>
    <mergeCell ref="B703:Q703"/>
    <mergeCell ref="G707:H707"/>
    <mergeCell ref="G710:H710"/>
    <mergeCell ref="A586:A587"/>
    <mergeCell ref="G584:H584"/>
    <mergeCell ref="G586:H586"/>
    <mergeCell ref="B573:Q573"/>
    <mergeCell ref="B574:Q574"/>
    <mergeCell ref="A588:A589"/>
    <mergeCell ref="A590:A592"/>
    <mergeCell ref="B591:Q591"/>
    <mergeCell ref="B589:Q589"/>
    <mergeCell ref="D576:F576"/>
    <mergeCell ref="G588:H588"/>
    <mergeCell ref="A597:A598"/>
    <mergeCell ref="G597:H597"/>
    <mergeCell ref="B627:Q627"/>
    <mergeCell ref="B629:Q629"/>
    <mergeCell ref="A624:A625"/>
    <mergeCell ref="A605:A606"/>
    <mergeCell ref="A601:A604"/>
    <mergeCell ref="A599:A600"/>
    <mergeCell ref="G626:H626"/>
    <mergeCell ref="G607:H607"/>
    <mergeCell ref="G611:H611"/>
    <mergeCell ref="G590:H590"/>
    <mergeCell ref="G593:H593"/>
    <mergeCell ref="G601:H601"/>
    <mergeCell ref="G599:H599"/>
    <mergeCell ref="G595:H595"/>
    <mergeCell ref="G634:H634"/>
    <mergeCell ref="G605:H605"/>
    <mergeCell ref="D684:F684"/>
    <mergeCell ref="B667:Q667"/>
    <mergeCell ref="B645:Q645"/>
    <mergeCell ref="B643:Q643"/>
    <mergeCell ref="B641:Q641"/>
    <mergeCell ref="D636:F636"/>
    <mergeCell ref="B685:Q685"/>
    <mergeCell ref="G636:H636"/>
    <mergeCell ref="G684:H684"/>
    <mergeCell ref="D676:F676"/>
    <mergeCell ref="B675:Q675"/>
    <mergeCell ref="G676:H676"/>
    <mergeCell ref="B683:Q683"/>
    <mergeCell ref="B681:Q681"/>
    <mergeCell ref="G682:H682"/>
    <mergeCell ref="D638:F638"/>
    <mergeCell ref="G660:H660"/>
    <mergeCell ref="G648:H648"/>
    <mergeCell ref="G650:H650"/>
    <mergeCell ref="G638:H638"/>
    <mergeCell ref="G640:H640"/>
    <mergeCell ref="B677:Q677"/>
    <mergeCell ref="G678:H678"/>
    <mergeCell ref="G680:H680"/>
    <mergeCell ref="G668:H668"/>
    <mergeCell ref="G674:H674"/>
    <mergeCell ref="G670:H670"/>
    <mergeCell ref="G672:H672"/>
    <mergeCell ref="G664:H664"/>
    <mergeCell ref="G666:H666"/>
    <mergeCell ref="B665:Q665"/>
    <mergeCell ref="B659:Q659"/>
    <mergeCell ref="D678:F678"/>
    <mergeCell ref="B671:Q671"/>
    <mergeCell ref="B679:Q679"/>
    <mergeCell ref="B657:Q657"/>
    <mergeCell ref="B649:Q649"/>
    <mergeCell ref="B651:Q651"/>
    <mergeCell ref="B655:Q655"/>
    <mergeCell ref="B653:Q653"/>
    <mergeCell ref="B663:Q663"/>
    <mergeCell ref="A662:A663"/>
    <mergeCell ref="A664:A665"/>
    <mergeCell ref="A738:A739"/>
    <mergeCell ref="A722:A723"/>
    <mergeCell ref="A732:A733"/>
    <mergeCell ref="A730:A731"/>
    <mergeCell ref="A718:A719"/>
    <mergeCell ref="A720:A721"/>
    <mergeCell ref="A744:A745"/>
    <mergeCell ref="A740:A741"/>
    <mergeCell ref="A742:A743"/>
    <mergeCell ref="A700:A701"/>
    <mergeCell ref="A698:A699"/>
    <mergeCell ref="A702:A703"/>
    <mergeCell ref="A696:A697"/>
    <mergeCell ref="A710:A711"/>
    <mergeCell ref="A707:A709"/>
    <mergeCell ref="A714:A715"/>
    <mergeCell ref="A716:A717"/>
    <mergeCell ref="A646:A647"/>
    <mergeCell ref="A648:A649"/>
    <mergeCell ref="A686:A687"/>
    <mergeCell ref="A692:A693"/>
    <mergeCell ref="A652:A653"/>
    <mergeCell ref="A650:A651"/>
    <mergeCell ref="A644:A645"/>
    <mergeCell ref="A654:A655"/>
    <mergeCell ref="A656:A659"/>
    <mergeCell ref="A441:A443"/>
    <mergeCell ref="A444:A445"/>
    <mergeCell ref="A424:A428"/>
    <mergeCell ref="A429:A430"/>
    <mergeCell ref="A422:A423"/>
    <mergeCell ref="A420:A421"/>
    <mergeCell ref="A463:A464"/>
    <mergeCell ref="A465:A466"/>
    <mergeCell ref="A435:A436"/>
    <mergeCell ref="A437:A440"/>
    <mergeCell ref="A433:A434"/>
    <mergeCell ref="A431:A432"/>
    <mergeCell ref="A355:A356"/>
    <mergeCell ref="A329:A330"/>
    <mergeCell ref="A327:A328"/>
    <mergeCell ref="A309:A310"/>
    <mergeCell ref="A315:A318"/>
    <mergeCell ref="A313:A314"/>
    <mergeCell ref="A325:A326"/>
    <mergeCell ref="A323:A324"/>
    <mergeCell ref="A357:A358"/>
    <mergeCell ref="A361:A362"/>
    <mergeCell ref="A378:A379"/>
    <mergeCell ref="A373:A375"/>
    <mergeCell ref="A376:A377"/>
    <mergeCell ref="A382:A383"/>
    <mergeCell ref="A359:A360"/>
    <mergeCell ref="A303:A304"/>
    <mergeCell ref="A295:A296"/>
    <mergeCell ref="A297:A298"/>
    <mergeCell ref="A301:A302"/>
    <mergeCell ref="A299:A300"/>
    <mergeCell ref="A416:A417"/>
    <mergeCell ref="A414:A415"/>
    <mergeCell ref="A412:A413"/>
    <mergeCell ref="A410:A411"/>
    <mergeCell ref="A405:A407"/>
    <mergeCell ref="A408:A409"/>
    <mergeCell ref="A399:A400"/>
    <mergeCell ref="A401:A402"/>
    <mergeCell ref="A418:A419"/>
    <mergeCell ref="A305:A306"/>
    <mergeCell ref="A403:A404"/>
    <mergeCell ref="A249:A250"/>
    <mergeCell ref="A251:A252"/>
    <mergeCell ref="A257:A258"/>
    <mergeCell ref="A259:A260"/>
    <mergeCell ref="A263:A265"/>
    <mergeCell ref="A247:A248"/>
    <mergeCell ref="A255:A256"/>
    <mergeCell ref="A261:A262"/>
    <mergeCell ref="A253:A254"/>
    <mergeCell ref="A215:A216"/>
    <mergeCell ref="A221:A224"/>
    <mergeCell ref="A219:A220"/>
    <mergeCell ref="A200:A201"/>
    <mergeCell ref="A213:A214"/>
    <mergeCell ref="A206:A207"/>
    <mergeCell ref="A208:A209"/>
    <mergeCell ref="A210:A212"/>
    <mergeCell ref="A202:A203"/>
    <mergeCell ref="A204:A205"/>
    <mergeCell ref="B770:Q770"/>
    <mergeCell ref="B772:Q772"/>
    <mergeCell ref="G771:H771"/>
    <mergeCell ref="B782:Q782"/>
    <mergeCell ref="K780:L780"/>
    <mergeCell ref="I780:J780"/>
    <mergeCell ref="C780:D780"/>
    <mergeCell ref="G780:H780"/>
    <mergeCell ref="D781:F781"/>
    <mergeCell ref="G781:H781"/>
    <mergeCell ref="E780:F780"/>
    <mergeCell ref="D775:F775"/>
    <mergeCell ref="D777:F777"/>
    <mergeCell ref="G775:H775"/>
    <mergeCell ref="G777:H777"/>
    <mergeCell ref="I779:J779"/>
    <mergeCell ref="E779:F779"/>
    <mergeCell ref="G779:H779"/>
    <mergeCell ref="B774:Q774"/>
    <mergeCell ref="G773:H773"/>
    <mergeCell ref="B787:Q787"/>
    <mergeCell ref="B786:Q786"/>
    <mergeCell ref="B783:Q783"/>
    <mergeCell ref="B778:Q778"/>
    <mergeCell ref="B776:Q776"/>
    <mergeCell ref="B785:Q785"/>
    <mergeCell ref="C779:D779"/>
    <mergeCell ref="G784:H784"/>
    <mergeCell ref="B829:Q829"/>
    <mergeCell ref="B857:Q857"/>
    <mergeCell ref="B849:Q849"/>
    <mergeCell ref="B850:Q850"/>
    <mergeCell ref="B855:Q855"/>
    <mergeCell ref="D851:F851"/>
    <mergeCell ref="B863:Q863"/>
    <mergeCell ref="B876:Q876"/>
    <mergeCell ref="B875:Q875"/>
    <mergeCell ref="G871:H871"/>
    <mergeCell ref="G869:H869"/>
    <mergeCell ref="G865:H865"/>
    <mergeCell ref="G820:H820"/>
    <mergeCell ref="D820:F820"/>
    <mergeCell ref="D901:F901"/>
    <mergeCell ref="D891:F891"/>
    <mergeCell ref="G901:H901"/>
    <mergeCell ref="B879:Q879"/>
    <mergeCell ref="G897:H897"/>
    <mergeCell ref="G899:H899"/>
    <mergeCell ref="G883:H883"/>
    <mergeCell ref="G887:H887"/>
    <mergeCell ref="B892:Q892"/>
    <mergeCell ref="B890:Q890"/>
    <mergeCell ref="B902:Q902"/>
    <mergeCell ref="B814:Q814"/>
    <mergeCell ref="B816:Q816"/>
    <mergeCell ref="B817:Q817"/>
    <mergeCell ref="B828:Q828"/>
    <mergeCell ref="B813:Q813"/>
    <mergeCell ref="B819:Q819"/>
    <mergeCell ref="B878:Q878"/>
    <mergeCell ref="G914:H914"/>
    <mergeCell ref="G916:H916"/>
    <mergeCell ref="D914:F914"/>
    <mergeCell ref="D912:F912"/>
    <mergeCell ref="G918:H918"/>
    <mergeCell ref="G920:H920"/>
    <mergeCell ref="D905:F905"/>
    <mergeCell ref="G905:H905"/>
    <mergeCell ref="D909:F909"/>
    <mergeCell ref="G903:H903"/>
    <mergeCell ref="D907:F907"/>
    <mergeCell ref="G909:H909"/>
    <mergeCell ref="G792:H792"/>
    <mergeCell ref="D792:F792"/>
    <mergeCell ref="G798:H798"/>
    <mergeCell ref="D798:F798"/>
    <mergeCell ref="D800:F800"/>
    <mergeCell ref="D796:F796"/>
    <mergeCell ref="G788:H788"/>
    <mergeCell ref="B795:Q795"/>
    <mergeCell ref="B793:Q793"/>
    <mergeCell ref="G794:H794"/>
    <mergeCell ref="G790:H790"/>
    <mergeCell ref="D794:F794"/>
    <mergeCell ref="D790:F790"/>
    <mergeCell ref="D788:F788"/>
    <mergeCell ref="G922:H922"/>
    <mergeCell ref="G924:H924"/>
    <mergeCell ref="B825:Q825"/>
    <mergeCell ref="B823:Q823"/>
    <mergeCell ref="B861:Q861"/>
    <mergeCell ref="B864:Q864"/>
    <mergeCell ref="G912:H912"/>
    <mergeCell ref="B904:Q904"/>
    <mergeCell ref="B913:Q913"/>
    <mergeCell ref="B931:Q931"/>
    <mergeCell ref="B929:Q929"/>
    <mergeCell ref="B919:Q919"/>
    <mergeCell ref="B915:Q915"/>
    <mergeCell ref="B917:Q917"/>
    <mergeCell ref="G932:H932"/>
    <mergeCell ref="B937:Q937"/>
    <mergeCell ref="D926:F926"/>
    <mergeCell ref="D932:F932"/>
    <mergeCell ref="D934:F934"/>
    <mergeCell ref="G930:H930"/>
    <mergeCell ref="G926:H926"/>
    <mergeCell ref="D938:F938"/>
    <mergeCell ref="G938:H938"/>
    <mergeCell ref="D930:F930"/>
    <mergeCell ref="D928:F928"/>
    <mergeCell ref="G928:H928"/>
    <mergeCell ref="A820:A821"/>
    <mergeCell ref="A830:A832"/>
    <mergeCell ref="A826:A829"/>
    <mergeCell ref="A824:A825"/>
    <mergeCell ref="A822:A823"/>
    <mergeCell ref="A889:A890"/>
    <mergeCell ref="A891:A892"/>
    <mergeCell ref="A893:A894"/>
    <mergeCell ref="A806:A807"/>
    <mergeCell ref="A802:A805"/>
    <mergeCell ref="A800:A801"/>
    <mergeCell ref="A798:A799"/>
    <mergeCell ref="A812:A814"/>
    <mergeCell ref="A844:A845"/>
    <mergeCell ref="A887:A888"/>
    <mergeCell ref="A835:A839"/>
    <mergeCell ref="A833:A834"/>
    <mergeCell ref="A862:A864"/>
    <mergeCell ref="A854:A855"/>
    <mergeCell ref="A810:A811"/>
    <mergeCell ref="A808:A809"/>
    <mergeCell ref="A842:A843"/>
    <mergeCell ref="A840:A841"/>
    <mergeCell ref="A869:A870"/>
    <mergeCell ref="A865:A866"/>
    <mergeCell ref="A867:A868"/>
    <mergeCell ref="A871:A872"/>
    <mergeCell ref="A873:A876"/>
    <mergeCell ref="A883:A884"/>
    <mergeCell ref="A885:A886"/>
    <mergeCell ref="A769:A770"/>
    <mergeCell ref="A773:A774"/>
    <mergeCell ref="A771:A772"/>
    <mergeCell ref="A788:A789"/>
    <mergeCell ref="A790:A791"/>
    <mergeCell ref="A784:A787"/>
    <mergeCell ref="A781:A783"/>
    <mergeCell ref="A815:A817"/>
    <mergeCell ref="A818:A819"/>
    <mergeCell ref="A767:A768"/>
    <mergeCell ref="A763:A764"/>
    <mergeCell ref="A765:A766"/>
    <mergeCell ref="A792:A793"/>
    <mergeCell ref="A794:A795"/>
    <mergeCell ref="A796:A797"/>
    <mergeCell ref="A912:A913"/>
    <mergeCell ref="A914:A915"/>
    <mergeCell ref="A920:A921"/>
    <mergeCell ref="A907:A908"/>
    <mergeCell ref="A909:A911"/>
    <mergeCell ref="A899:A900"/>
    <mergeCell ref="A905:A906"/>
    <mergeCell ref="A895:A896"/>
    <mergeCell ref="A922:A923"/>
    <mergeCell ref="A926:A927"/>
    <mergeCell ref="A930:A931"/>
    <mergeCell ref="A932:A933"/>
    <mergeCell ref="A928:A929"/>
    <mergeCell ref="A924:A925"/>
    <mergeCell ref="A934:A935"/>
    <mergeCell ref="A963:A965"/>
    <mergeCell ref="A961:A962"/>
    <mergeCell ref="A951:A952"/>
    <mergeCell ref="A955:A956"/>
    <mergeCell ref="A973:A974"/>
    <mergeCell ref="A975:A976"/>
    <mergeCell ref="A970:A972"/>
    <mergeCell ref="A968:A969"/>
    <mergeCell ref="A966:A967"/>
    <mergeCell ref="A953:A954"/>
    <mergeCell ref="A674:A675"/>
    <mergeCell ref="A684:A685"/>
    <mergeCell ref="A678:A679"/>
    <mergeCell ref="A682:A683"/>
    <mergeCell ref="A680:A681"/>
    <mergeCell ref="A676:A677"/>
    <mergeCell ref="A660:A661"/>
    <mergeCell ref="A668:A669"/>
    <mergeCell ref="A670:A671"/>
    <mergeCell ref="A672:A673"/>
    <mergeCell ref="A690:A691"/>
    <mergeCell ref="A666:A667"/>
    <mergeCell ref="A688:A689"/>
    <mergeCell ref="A860:A861"/>
    <mergeCell ref="A851:A853"/>
    <mergeCell ref="A881:A882"/>
    <mergeCell ref="A877:A880"/>
    <mergeCell ref="A856:A857"/>
    <mergeCell ref="A858:A859"/>
    <mergeCell ref="A848:A850"/>
    <mergeCell ref="A846:A847"/>
    <mergeCell ref="A775:A776"/>
    <mergeCell ref="A777:A780"/>
    <mergeCell ref="A759:A760"/>
    <mergeCell ref="A757:A758"/>
    <mergeCell ref="A761:A762"/>
    <mergeCell ref="A940:A941"/>
    <mergeCell ref="A938:A939"/>
    <mergeCell ref="A936:A937"/>
    <mergeCell ref="A957:A958"/>
    <mergeCell ref="A959:A960"/>
    <mergeCell ref="G946:H946"/>
    <mergeCell ref="G944:H944"/>
    <mergeCell ref="G957:H957"/>
    <mergeCell ref="G959:H959"/>
    <mergeCell ref="G955:H955"/>
    <mergeCell ref="G953:H953"/>
    <mergeCell ref="D959:F959"/>
    <mergeCell ref="D957:F957"/>
    <mergeCell ref="D942:F942"/>
    <mergeCell ref="G942:H942"/>
    <mergeCell ref="A916:A917"/>
    <mergeCell ref="A918:A919"/>
    <mergeCell ref="B943:Q943"/>
    <mergeCell ref="B952:Q952"/>
    <mergeCell ref="D948:F948"/>
    <mergeCell ref="G951:H951"/>
    <mergeCell ref="D955:F955"/>
    <mergeCell ref="A948:A950"/>
    <mergeCell ref="A944:A945"/>
    <mergeCell ref="A903:A904"/>
    <mergeCell ref="A901:A902"/>
    <mergeCell ref="A946:A947"/>
    <mergeCell ref="A942:A943"/>
    <mergeCell ref="A897:A898"/>
    <mergeCell ref="G948:H948"/>
    <mergeCell ref="G940:H940"/>
    <mergeCell ref="B939:Q939"/>
    <mergeCell ref="B941:Q941"/>
    <mergeCell ref="G961:H961"/>
    <mergeCell ref="D961:F961"/>
    <mergeCell ref="D963:F963"/>
    <mergeCell ref="G963:H963"/>
    <mergeCell ref="D946:F946"/>
    <mergeCell ref="D944:F944"/>
    <mergeCell ref="D953:F953"/>
    <mergeCell ref="D951:F951"/>
    <mergeCell ref="G968:H968"/>
    <mergeCell ref="D968:F968"/>
    <mergeCell ref="B623:Q623"/>
    <mergeCell ref="B610:Q610"/>
    <mergeCell ref="B615:Q615"/>
    <mergeCell ref="B617:Q617"/>
    <mergeCell ref="B621:Q621"/>
    <mergeCell ref="B620:Q620"/>
    <mergeCell ref="D611:F611"/>
    <mergeCell ref="D622:F622"/>
    <mergeCell ref="B612:Q612"/>
    <mergeCell ref="B609:Q609"/>
    <mergeCell ref="B608:Q608"/>
    <mergeCell ref="B606:Q606"/>
    <mergeCell ref="D607:F607"/>
    <mergeCell ref="B602:Q602"/>
    <mergeCell ref="B604:Q604"/>
    <mergeCell ref="D605:F605"/>
    <mergeCell ref="B603:Q603"/>
    <mergeCell ref="B598:Q598"/>
    <mergeCell ref="B600:Q600"/>
    <mergeCell ref="B594:Q594"/>
    <mergeCell ref="B596:Q596"/>
    <mergeCell ref="B592:Q592"/>
    <mergeCell ref="D593:F593"/>
    <mergeCell ref="B540:Q540"/>
    <mergeCell ref="B538:Q538"/>
    <mergeCell ref="D543:F543"/>
    <mergeCell ref="D541:F541"/>
    <mergeCell ref="A541:A542"/>
    <mergeCell ref="A554:A555"/>
    <mergeCell ref="A556:A557"/>
    <mergeCell ref="A552:A553"/>
    <mergeCell ref="A547:A548"/>
    <mergeCell ref="A549:A551"/>
    <mergeCell ref="D545:F545"/>
    <mergeCell ref="D547:F547"/>
    <mergeCell ref="D537:F537"/>
    <mergeCell ref="G537:H537"/>
    <mergeCell ref="B555:Q555"/>
    <mergeCell ref="B557:Q557"/>
    <mergeCell ref="B548:Q548"/>
    <mergeCell ref="B544:Q544"/>
    <mergeCell ref="B546:Q546"/>
    <mergeCell ref="B542:Q542"/>
    <mergeCell ref="B536:Q536"/>
    <mergeCell ref="D76:F76"/>
    <mergeCell ref="D73:F73"/>
    <mergeCell ref="D78:F78"/>
    <mergeCell ref="B82:Q82"/>
    <mergeCell ref="B81:Q81"/>
    <mergeCell ref="B77:Q77"/>
    <mergeCell ref="B75:Q75"/>
    <mergeCell ref="B74:Q74"/>
    <mergeCell ref="B70:Q70"/>
    <mergeCell ref="B283:Q283"/>
    <mergeCell ref="B228:Q228"/>
    <mergeCell ref="B234:Q234"/>
    <mergeCell ref="B244:Q244"/>
    <mergeCell ref="B240:Q240"/>
    <mergeCell ref="B243:Q243"/>
    <mergeCell ref="B246:Q246"/>
    <mergeCell ref="B381:Q381"/>
    <mergeCell ref="B379:Q379"/>
    <mergeCell ref="B146:Q146"/>
    <mergeCell ref="B129:Q129"/>
    <mergeCell ref="B148:Q148"/>
    <mergeCell ref="B128:Q128"/>
    <mergeCell ref="B183:Q183"/>
    <mergeCell ref="B553:Q553"/>
    <mergeCell ref="B551:Q551"/>
    <mergeCell ref="B475:Q475"/>
    <mergeCell ref="B477:Q477"/>
    <mergeCell ref="D535:F535"/>
    <mergeCell ref="G535:H535"/>
    <mergeCell ref="D516:F516"/>
    <mergeCell ref="G510:H510"/>
    <mergeCell ref="G514:H514"/>
    <mergeCell ref="G512:H512"/>
    <mergeCell ref="G504:H504"/>
    <mergeCell ref="G516:H516"/>
    <mergeCell ref="B473:Q473"/>
    <mergeCell ref="D461:Q461"/>
    <mergeCell ref="B483:Q483"/>
    <mergeCell ref="B485:Q485"/>
    <mergeCell ref="B487:Q487"/>
    <mergeCell ref="B464:Q464"/>
    <mergeCell ref="B471:Q471"/>
    <mergeCell ref="D520:F520"/>
    <mergeCell ref="G520:H520"/>
    <mergeCell ref="D528:F528"/>
    <mergeCell ref="G528:H528"/>
    <mergeCell ref="D767:F767"/>
    <mergeCell ref="B768:Q768"/>
    <mergeCell ref="B766:Q766"/>
    <mergeCell ref="B764:Q764"/>
    <mergeCell ref="G765:H765"/>
    <mergeCell ref="G767:H767"/>
    <mergeCell ref="D784:F784"/>
    <mergeCell ref="D765:F765"/>
    <mergeCell ref="D771:F771"/>
    <mergeCell ref="D769:F769"/>
    <mergeCell ref="D773:F773"/>
    <mergeCell ref="D763:F763"/>
    <mergeCell ref="G769:H769"/>
    <mergeCell ref="G736:H736"/>
    <mergeCell ref="G742:H742"/>
    <mergeCell ref="G740:H740"/>
    <mergeCell ref="G738:H738"/>
    <mergeCell ref="G720:H720"/>
    <mergeCell ref="G722:H722"/>
    <mergeCell ref="G732:H732"/>
    <mergeCell ref="G734:H734"/>
    <mergeCell ref="B733:Q733"/>
    <mergeCell ref="G755:H755"/>
    <mergeCell ref="G751:H751"/>
    <mergeCell ref="G753:H753"/>
    <mergeCell ref="P748:Q748"/>
    <mergeCell ref="B747:Q747"/>
    <mergeCell ref="P750:Q750"/>
    <mergeCell ref="G763:H763"/>
    <mergeCell ref="G718:H718"/>
    <mergeCell ref="G726:H726"/>
    <mergeCell ref="G724:H724"/>
    <mergeCell ref="G757:H757"/>
    <mergeCell ref="G728:H728"/>
    <mergeCell ref="G730:H730"/>
    <mergeCell ref="G759:H759"/>
    <mergeCell ref="B972:Q972"/>
    <mergeCell ref="B971:Q971"/>
    <mergeCell ref="D973:F973"/>
    <mergeCell ref="D966:F966"/>
    <mergeCell ref="B969:Q969"/>
    <mergeCell ref="G973:H973"/>
    <mergeCell ref="G966:H966"/>
    <mergeCell ref="G970:H970"/>
    <mergeCell ref="D970:F970"/>
    <mergeCell ref="B925:Q925"/>
    <mergeCell ref="B927:Q927"/>
    <mergeCell ref="D922:F922"/>
    <mergeCell ref="D924:F924"/>
    <mergeCell ref="B923:Q923"/>
    <mergeCell ref="B921:Q921"/>
    <mergeCell ref="B935:Q935"/>
    <mergeCell ref="G934:H934"/>
    <mergeCell ref="B933:Q933"/>
    <mergeCell ref="B717:Q717"/>
    <mergeCell ref="B719:Q719"/>
    <mergeCell ref="B727:Q727"/>
    <mergeCell ref="B723:Q723"/>
    <mergeCell ref="B725:Q725"/>
    <mergeCell ref="B721:Q721"/>
    <mergeCell ref="B737:Q737"/>
    <mergeCell ref="B735:Q735"/>
    <mergeCell ref="B739:Q739"/>
    <mergeCell ref="B741:Q741"/>
    <mergeCell ref="B743:Q743"/>
    <mergeCell ref="B745:Q745"/>
    <mergeCell ref="B731:Q731"/>
    <mergeCell ref="B729:Q729"/>
    <mergeCell ref="B847:Q847"/>
    <mergeCell ref="B852:Q852"/>
    <mergeCell ref="G761:H761"/>
    <mergeCell ref="G796:H796"/>
    <mergeCell ref="M779:N779"/>
    <mergeCell ref="K779:L779"/>
    <mergeCell ref="O779:Q779"/>
    <mergeCell ref="M780:N780"/>
    <mergeCell ref="O780:Q780"/>
    <mergeCell ref="B803:Q803"/>
    <mergeCell ref="B791:Q791"/>
    <mergeCell ref="D761:F761"/>
    <mergeCell ref="B836:Q836"/>
    <mergeCell ref="B841:Q841"/>
    <mergeCell ref="B839:Q839"/>
    <mergeCell ref="B834:Q834"/>
    <mergeCell ref="B762:Q762"/>
    <mergeCell ref="G806:H806"/>
    <mergeCell ref="B789:Q789"/>
    <mergeCell ref="G835:H835"/>
    <mergeCell ref="D854:F854"/>
    <mergeCell ref="D812:F812"/>
    <mergeCell ref="D802:F802"/>
    <mergeCell ref="G802:H802"/>
    <mergeCell ref="D918:F918"/>
    <mergeCell ref="D920:F920"/>
    <mergeCell ref="D916:F916"/>
    <mergeCell ref="D806:F806"/>
    <mergeCell ref="G856:H856"/>
    <mergeCell ref="D940:F940"/>
    <mergeCell ref="G936:H936"/>
    <mergeCell ref="D936:F936"/>
    <mergeCell ref="G907:H907"/>
    <mergeCell ref="D903:F903"/>
    <mergeCell ref="D815:F815"/>
    <mergeCell ref="G818:H818"/>
    <mergeCell ref="G815:H815"/>
    <mergeCell ref="G812:H812"/>
    <mergeCell ref="G833:H833"/>
    <mergeCell ref="G826:H826"/>
    <mergeCell ref="G858:H858"/>
    <mergeCell ref="G840:H840"/>
    <mergeCell ref="G854:H854"/>
    <mergeCell ref="D810:F810"/>
    <mergeCell ref="D808:F808"/>
    <mergeCell ref="D856:F856"/>
    <mergeCell ref="G862:H862"/>
    <mergeCell ref="B859:Q859"/>
    <mergeCell ref="D862:F862"/>
    <mergeCell ref="D759:F759"/>
    <mergeCell ref="B756:Q756"/>
    <mergeCell ref="B760:Q760"/>
    <mergeCell ref="B758:Q758"/>
    <mergeCell ref="B754:Q754"/>
    <mergeCell ref="B752:Q752"/>
    <mergeCell ref="P749:Q749"/>
    <mergeCell ref="G1066:H1066"/>
    <mergeCell ref="G1067:H1067"/>
    <mergeCell ref="B1081:Q1081"/>
    <mergeCell ref="B1055:Q1055"/>
    <mergeCell ref="D1080:F1080"/>
    <mergeCell ref="D1076:F1076"/>
    <mergeCell ref="D1078:F1078"/>
    <mergeCell ref="P1068:Q1068"/>
    <mergeCell ref="P1066:Q1066"/>
    <mergeCell ref="P1067:Q1067"/>
    <mergeCell ref="K1067:L1067"/>
    <mergeCell ref="G1031:H1031"/>
    <mergeCell ref="G1029:H1029"/>
    <mergeCell ref="F981:H981"/>
    <mergeCell ref="G1064:H1064"/>
    <mergeCell ref="G1054:H1054"/>
    <mergeCell ref="G1052:H1052"/>
    <mergeCell ref="G1056:H1056"/>
    <mergeCell ref="G1058:H1058"/>
    <mergeCell ref="G1027:H1027"/>
    <mergeCell ref="D1033:F1033"/>
    <mergeCell ref="D1029:F1029"/>
    <mergeCell ref="D1027:F1027"/>
    <mergeCell ref="D1023:F1023"/>
    <mergeCell ref="B1125:Q1125"/>
    <mergeCell ref="B1127:Q1127"/>
    <mergeCell ref="B960:Q960"/>
    <mergeCell ref="B962:Q962"/>
    <mergeCell ref="B964:Q964"/>
    <mergeCell ref="B950:Q950"/>
    <mergeCell ref="B949:Q949"/>
    <mergeCell ref="B965:Q965"/>
    <mergeCell ref="B974:Q974"/>
    <mergeCell ref="M1067:O1067"/>
    <mergeCell ref="D1054:F1054"/>
    <mergeCell ref="D1056:F1056"/>
    <mergeCell ref="B993:Q993"/>
    <mergeCell ref="B994:Q994"/>
    <mergeCell ref="B1001:Q1001"/>
    <mergeCell ref="B1003:Q1003"/>
    <mergeCell ref="B986:Q986"/>
    <mergeCell ref="B991:Q991"/>
    <mergeCell ref="B989:Q989"/>
    <mergeCell ref="G979:H979"/>
    <mergeCell ref="G1046:H1046"/>
    <mergeCell ref="G1019:H1019"/>
    <mergeCell ref="G1021:H1021"/>
    <mergeCell ref="G1008:H1008"/>
    <mergeCell ref="G1025:H1025"/>
    <mergeCell ref="G1039:H1039"/>
    <mergeCell ref="K1068:L1068"/>
    <mergeCell ref="I1068:J1068"/>
    <mergeCell ref="D1134:F1134"/>
    <mergeCell ref="D1132:F1132"/>
    <mergeCell ref="B1129:Q1129"/>
    <mergeCell ref="B1119:Q1119"/>
    <mergeCell ref="B1116:Q1116"/>
    <mergeCell ref="B1117:Q1117"/>
    <mergeCell ref="D1118:F1118"/>
    <mergeCell ref="B1106:Q1106"/>
    <mergeCell ref="B1102:Q1102"/>
    <mergeCell ref="E1068:F1068"/>
    <mergeCell ref="B1075:Q1075"/>
    <mergeCell ref="B1073:Q1073"/>
    <mergeCell ref="D1074:F1074"/>
    <mergeCell ref="B1070:Q1070"/>
    <mergeCell ref="B1072:Q1072"/>
    <mergeCell ref="B1071:Q1071"/>
    <mergeCell ref="I1067:J1067"/>
    <mergeCell ref="I1066:J1066"/>
    <mergeCell ref="M1066:O1066"/>
    <mergeCell ref="K1066:L1066"/>
    <mergeCell ref="B1079:Q1079"/>
    <mergeCell ref="B1077:Q1077"/>
    <mergeCell ref="D1143:F1143"/>
    <mergeCell ref="B1144:Q1144"/>
    <mergeCell ref="B1140:Q1140"/>
    <mergeCell ref="B1142:Q1142"/>
    <mergeCell ref="B1131:Q1131"/>
    <mergeCell ref="B1139:Q1139"/>
    <mergeCell ref="G1134:H1134"/>
    <mergeCell ref="B1146:Q1146"/>
    <mergeCell ref="B1133:Q1133"/>
    <mergeCell ref="B637:Q637"/>
    <mergeCell ref="B585:Q585"/>
    <mergeCell ref="B587:Q587"/>
    <mergeCell ref="B631:Q631"/>
    <mergeCell ref="B633:Q633"/>
    <mergeCell ref="B625:Q625"/>
    <mergeCell ref="B635:Q635"/>
    <mergeCell ref="D634:F634"/>
    <mergeCell ref="D1411:F1411"/>
    <mergeCell ref="D1413:F1413"/>
    <mergeCell ref="B1402:Q1402"/>
    <mergeCell ref="B1404:Q1404"/>
    <mergeCell ref="G1413:H1413"/>
    <mergeCell ref="G1401:H1401"/>
    <mergeCell ref="G1403:H1403"/>
    <mergeCell ref="D1423:F1423"/>
    <mergeCell ref="D1421:F1421"/>
    <mergeCell ref="D1419:F1419"/>
    <mergeCell ref="D1417:F1417"/>
    <mergeCell ref="G1419:H1419"/>
    <mergeCell ref="G1421:H1421"/>
    <mergeCell ref="G1423:H1423"/>
    <mergeCell ref="G1340:H1340"/>
    <mergeCell ref="G1342:H1342"/>
    <mergeCell ref="B531:Q531"/>
    <mergeCell ref="D518:F518"/>
    <mergeCell ref="P532:Q532"/>
    <mergeCell ref="P533:Q533"/>
    <mergeCell ref="B639:Q639"/>
    <mergeCell ref="B550:Q550"/>
    <mergeCell ref="G518:H518"/>
    <mergeCell ref="B911:Q911"/>
    <mergeCell ref="B910:Q910"/>
    <mergeCell ref="B908:Q908"/>
    <mergeCell ref="B906:Q906"/>
    <mergeCell ref="B900:Q900"/>
    <mergeCell ref="B896:Q896"/>
    <mergeCell ref="B894:Q894"/>
    <mergeCell ref="G1328:H1328"/>
    <mergeCell ref="F1325:G1325"/>
    <mergeCell ref="G1322:H1322"/>
    <mergeCell ref="G1330:H1330"/>
    <mergeCell ref="F1324:G1324"/>
    <mergeCell ref="G1338:H1338"/>
    <mergeCell ref="G1348:H1348"/>
    <mergeCell ref="D1046:F1046"/>
    <mergeCell ref="G1041:H1041"/>
    <mergeCell ref="G1044:H1044"/>
    <mergeCell ref="B1013:Q1013"/>
    <mergeCell ref="B1005:Q1005"/>
    <mergeCell ref="G1033:H1033"/>
    <mergeCell ref="G1035:H1035"/>
    <mergeCell ref="D1031:F1031"/>
    <mergeCell ref="D1050:F1050"/>
    <mergeCell ref="B1020:Q1020"/>
    <mergeCell ref="G985:H985"/>
    <mergeCell ref="G988:H988"/>
    <mergeCell ref="D1048:F1048"/>
    <mergeCell ref="B999:Q999"/>
    <mergeCell ref="B1063:Q1063"/>
    <mergeCell ref="B1061:Q1061"/>
    <mergeCell ref="B1059:Q1059"/>
    <mergeCell ref="B1057:Q1057"/>
    <mergeCell ref="D1058:F1058"/>
    <mergeCell ref="D975:F975"/>
    <mergeCell ref="B976:Q976"/>
    <mergeCell ref="B987:Q987"/>
    <mergeCell ref="B945:Q945"/>
    <mergeCell ref="B947:Q947"/>
    <mergeCell ref="B958:Q958"/>
    <mergeCell ref="B954:Q954"/>
    <mergeCell ref="B956:Q956"/>
    <mergeCell ref="D1008:F1008"/>
    <mergeCell ref="D998:F998"/>
    <mergeCell ref="D1044:F1044"/>
    <mergeCell ref="D1039:F1039"/>
    <mergeCell ref="D1041:F1041"/>
    <mergeCell ref="B1047:Q1047"/>
    <mergeCell ref="B1043:Q1043"/>
    <mergeCell ref="B1038:Q1038"/>
    <mergeCell ref="B1036:Q1036"/>
    <mergeCell ref="G1069:H1069"/>
    <mergeCell ref="G1074:H1074"/>
    <mergeCell ref="D1130:F1130"/>
    <mergeCell ref="G1128:H1128"/>
    <mergeCell ref="G1130:H1130"/>
    <mergeCell ref="B1108:Q1108"/>
    <mergeCell ref="G1107:H1107"/>
    <mergeCell ref="B1104:Q1104"/>
    <mergeCell ref="G1105:H1105"/>
    <mergeCell ref="B1097:Q1097"/>
    <mergeCell ref="B1095:Q1095"/>
    <mergeCell ref="B1098:Q1098"/>
    <mergeCell ref="B1099:Q1099"/>
    <mergeCell ref="G1126:H1126"/>
    <mergeCell ref="G1132:H1132"/>
    <mergeCell ref="G1149:H1149"/>
    <mergeCell ref="B1150:Q1150"/>
    <mergeCell ref="G1161:H1161"/>
    <mergeCell ref="B1162:Q1162"/>
    <mergeCell ref="D1161:F1161"/>
    <mergeCell ref="D1136:F1136"/>
    <mergeCell ref="G1136:H1136"/>
    <mergeCell ref="B1137:Q1137"/>
    <mergeCell ref="D1159:F1159"/>
    <mergeCell ref="G1143:H1143"/>
    <mergeCell ref="G1145:H1145"/>
    <mergeCell ref="G1141:H1141"/>
    <mergeCell ref="D1141:F1141"/>
    <mergeCell ref="D1145:F1145"/>
    <mergeCell ref="D1153:F1153"/>
    <mergeCell ref="D1149:F1149"/>
    <mergeCell ref="D1151:F1151"/>
    <mergeCell ref="G1159:H1159"/>
    <mergeCell ref="G1157:H1157"/>
    <mergeCell ref="G1153:H1153"/>
    <mergeCell ref="G1155:H1155"/>
    <mergeCell ref="G1138:H1138"/>
    <mergeCell ref="G1147:H1147"/>
    <mergeCell ref="D1155:F1155"/>
    <mergeCell ref="D1157:F1157"/>
    <mergeCell ref="D1147:F1147"/>
    <mergeCell ref="B1148:Q1148"/>
    <mergeCell ref="D1128:F1128"/>
    <mergeCell ref="D1126:F1126"/>
    <mergeCell ref="B1154:Q1154"/>
    <mergeCell ref="B1152:Q1152"/>
    <mergeCell ref="B1156:Q1156"/>
    <mergeCell ref="B1158:Q1158"/>
    <mergeCell ref="B1160:Q1160"/>
    <mergeCell ref="B1083:Q1083"/>
    <mergeCell ref="B1093:Q1093"/>
    <mergeCell ref="B1087:Q1087"/>
    <mergeCell ref="B1085:Q1085"/>
    <mergeCell ref="B1089:Q1089"/>
    <mergeCell ref="B1091:Q1091"/>
    <mergeCell ref="D1138:F1138"/>
    <mergeCell ref="E1067:F1067"/>
    <mergeCell ref="B1065:Q1065"/>
    <mergeCell ref="B1110:Q1110"/>
    <mergeCell ref="B1066:C1068"/>
    <mergeCell ref="B1135:Q1135"/>
    <mergeCell ref="B1101:Q1101"/>
    <mergeCell ref="B447:Q447"/>
    <mergeCell ref="B445:Q445"/>
    <mergeCell ref="G448:H448"/>
    <mergeCell ref="G446:H446"/>
    <mergeCell ref="D448:F448"/>
    <mergeCell ref="D446:F446"/>
    <mergeCell ref="D453:Q453"/>
    <mergeCell ref="D452:Q452"/>
    <mergeCell ref="D450:F450"/>
    <mergeCell ref="G450:H450"/>
    <mergeCell ref="D459:Q459"/>
    <mergeCell ref="D458:Q458"/>
    <mergeCell ref="D462:Q462"/>
    <mergeCell ref="D463:F463"/>
    <mergeCell ref="G463:H463"/>
    <mergeCell ref="B469:Q469"/>
    <mergeCell ref="B468:Q468"/>
    <mergeCell ref="B466:Q466"/>
    <mergeCell ref="D467:F467"/>
    <mergeCell ref="G465:H465"/>
    <mergeCell ref="G470:H470"/>
    <mergeCell ref="G467:H467"/>
    <mergeCell ref="B491:Q491"/>
    <mergeCell ref="B489:Q489"/>
    <mergeCell ref="D482:F482"/>
    <mergeCell ref="D480:F480"/>
    <mergeCell ref="D470:F470"/>
    <mergeCell ref="D484:F484"/>
    <mergeCell ref="D465:F465"/>
    <mergeCell ref="B527:Q527"/>
    <mergeCell ref="B523:Q523"/>
    <mergeCell ref="B524:Q524"/>
    <mergeCell ref="B525:Q525"/>
    <mergeCell ref="B515:Q515"/>
    <mergeCell ref="D514:F514"/>
    <mergeCell ref="B503:Q503"/>
    <mergeCell ref="D510:F510"/>
    <mergeCell ref="B534:C534"/>
    <mergeCell ref="B497:Q497"/>
    <mergeCell ref="B502:Q502"/>
    <mergeCell ref="B499:Q499"/>
    <mergeCell ref="B501:Q501"/>
    <mergeCell ref="B519:Q519"/>
    <mergeCell ref="B521:Q521"/>
    <mergeCell ref="D512:F512"/>
    <mergeCell ref="D506:F506"/>
    <mergeCell ref="D508:F508"/>
    <mergeCell ref="D504:F504"/>
    <mergeCell ref="B517:Q517"/>
    <mergeCell ref="B513:Q513"/>
    <mergeCell ref="B507:Q507"/>
    <mergeCell ref="B509:Q509"/>
    <mergeCell ref="B511:Q511"/>
    <mergeCell ref="B505:Q505"/>
    <mergeCell ref="B265:Q265"/>
    <mergeCell ref="B264:Q264"/>
    <mergeCell ref="D233:F233"/>
    <mergeCell ref="B232:Q232"/>
    <mergeCell ref="D263:F263"/>
    <mergeCell ref="B254:Q254"/>
    <mergeCell ref="B258:Q258"/>
    <mergeCell ref="B216:Q216"/>
    <mergeCell ref="B214:Q214"/>
    <mergeCell ref="D204:F204"/>
    <mergeCell ref="D206:F206"/>
    <mergeCell ref="D268:F268"/>
    <mergeCell ref="D225:F225"/>
    <mergeCell ref="B267:Q267"/>
    <mergeCell ref="B230:Q230"/>
    <mergeCell ref="B220:Q220"/>
    <mergeCell ref="B241:Q241"/>
    <mergeCell ref="B154:Q154"/>
    <mergeCell ref="B152:Q152"/>
    <mergeCell ref="G202:H202"/>
    <mergeCell ref="G165:H165"/>
    <mergeCell ref="D192:F192"/>
    <mergeCell ref="D198:F198"/>
    <mergeCell ref="D200:F200"/>
    <mergeCell ref="B272:Q272"/>
    <mergeCell ref="B270:Q270"/>
    <mergeCell ref="B274:Q274"/>
    <mergeCell ref="B279:Q279"/>
    <mergeCell ref="B278:Q278"/>
    <mergeCell ref="B269:Q269"/>
    <mergeCell ref="B276:Q276"/>
    <mergeCell ref="B300:Q300"/>
    <mergeCell ref="B302:Q302"/>
    <mergeCell ref="B318:Q318"/>
    <mergeCell ref="B320:Q320"/>
    <mergeCell ref="G323:H323"/>
    <mergeCell ref="B316:Q316"/>
    <mergeCell ref="B317:Q317"/>
    <mergeCell ref="B281:Q281"/>
    <mergeCell ref="B285:Q285"/>
    <mergeCell ref="B298:Q298"/>
    <mergeCell ref="B312:Q312"/>
    <mergeCell ref="B314:Q314"/>
    <mergeCell ref="B310:Q310"/>
    <mergeCell ref="B308:Q308"/>
    <mergeCell ref="D299:F299"/>
    <mergeCell ref="G331:H331"/>
    <mergeCell ref="G333:H333"/>
    <mergeCell ref="D331:F331"/>
    <mergeCell ref="B345:Q345"/>
    <mergeCell ref="B340:Q340"/>
    <mergeCell ref="B346:Q346"/>
    <mergeCell ref="B348:Q348"/>
    <mergeCell ref="G337:H337"/>
    <mergeCell ref="B338:Q338"/>
    <mergeCell ref="B336:Q336"/>
    <mergeCell ref="D341:F341"/>
    <mergeCell ref="D435:F435"/>
    <mergeCell ref="D437:F437"/>
    <mergeCell ref="D431:F431"/>
    <mergeCell ref="D433:F433"/>
    <mergeCell ref="D405:F405"/>
    <mergeCell ref="D403:F403"/>
    <mergeCell ref="D401:F401"/>
    <mergeCell ref="D414:F414"/>
    <mergeCell ref="G429:H429"/>
    <mergeCell ref="G433:H433"/>
    <mergeCell ref="G431:H431"/>
    <mergeCell ref="B406:Q406"/>
    <mergeCell ref="B417:Q417"/>
    <mergeCell ref="B400:Q400"/>
    <mergeCell ref="B402:Q402"/>
    <mergeCell ref="B407:Q407"/>
    <mergeCell ref="B438:Q438"/>
    <mergeCell ref="B436:Q436"/>
    <mergeCell ref="E428:F428"/>
    <mergeCell ref="D429:F429"/>
    <mergeCell ref="P428:Q428"/>
    <mergeCell ref="B430:Q430"/>
    <mergeCell ref="K428:L428"/>
    <mergeCell ref="G545:H545"/>
    <mergeCell ref="G547:H547"/>
    <mergeCell ref="D554:F554"/>
    <mergeCell ref="D552:F552"/>
    <mergeCell ref="D549:F549"/>
    <mergeCell ref="D539:F539"/>
    <mergeCell ref="G543:H543"/>
    <mergeCell ref="G539:H539"/>
    <mergeCell ref="G541:H541"/>
    <mergeCell ref="D738:F738"/>
    <mergeCell ref="D744:F744"/>
    <mergeCell ref="D742:F742"/>
    <mergeCell ref="D740:F740"/>
    <mergeCell ref="D732:F732"/>
    <mergeCell ref="D757:F757"/>
    <mergeCell ref="D736:F736"/>
    <mergeCell ref="D734:F734"/>
    <mergeCell ref="D730:F730"/>
    <mergeCell ref="D751:F751"/>
    <mergeCell ref="D746:F746"/>
    <mergeCell ref="G522:H522"/>
    <mergeCell ref="G530:H530"/>
    <mergeCell ref="G526:H526"/>
    <mergeCell ref="D692:F692"/>
    <mergeCell ref="D700:F700"/>
    <mergeCell ref="D698:F698"/>
    <mergeCell ref="D696:F696"/>
    <mergeCell ref="D662:F662"/>
    <mergeCell ref="D668:F668"/>
    <mergeCell ref="G662:H662"/>
    <mergeCell ref="G656:H656"/>
    <mergeCell ref="G652:H652"/>
    <mergeCell ref="G654:H654"/>
    <mergeCell ref="D712:F712"/>
    <mergeCell ref="D707:F707"/>
    <mergeCell ref="D718:F718"/>
    <mergeCell ref="D755:F755"/>
    <mergeCell ref="D753:F753"/>
    <mergeCell ref="G746:H746"/>
    <mergeCell ref="G744:H744"/>
    <mergeCell ref="D728:F728"/>
    <mergeCell ref="D724:F724"/>
    <mergeCell ref="D726:F726"/>
    <mergeCell ref="D722:F722"/>
    <mergeCell ref="D720:F720"/>
    <mergeCell ref="D616:F616"/>
    <mergeCell ref="D614:F614"/>
    <mergeCell ref="G642:H642"/>
    <mergeCell ref="G644:H644"/>
    <mergeCell ref="G646:H646"/>
    <mergeCell ref="D595:F595"/>
    <mergeCell ref="D597:F597"/>
    <mergeCell ref="D601:F601"/>
    <mergeCell ref="D599:F599"/>
    <mergeCell ref="D652:F652"/>
    <mergeCell ref="D624:F624"/>
    <mergeCell ref="D626:F626"/>
    <mergeCell ref="D628:F628"/>
    <mergeCell ref="D632:F632"/>
    <mergeCell ref="D630:F630"/>
    <mergeCell ref="D522:F522"/>
    <mergeCell ref="D526:F526"/>
    <mergeCell ref="D690:F690"/>
    <mergeCell ref="D688:F688"/>
    <mergeCell ref="D686:F686"/>
    <mergeCell ref="D580:F580"/>
    <mergeCell ref="D618:F618"/>
    <mergeCell ref="D640:F640"/>
    <mergeCell ref="D650:F650"/>
    <mergeCell ref="D644:F644"/>
    <mergeCell ref="D648:F648"/>
    <mergeCell ref="D646:F646"/>
    <mergeCell ref="D642:F642"/>
    <mergeCell ref="D714:F714"/>
    <mergeCell ref="D710:F710"/>
    <mergeCell ref="D666:F666"/>
    <mergeCell ref="D664:F664"/>
    <mergeCell ref="D656:F656"/>
    <mergeCell ref="D654:F654"/>
    <mergeCell ref="D590:F590"/>
    <mergeCell ref="D588:F588"/>
    <mergeCell ref="D660:F660"/>
    <mergeCell ref="D672:F672"/>
    <mergeCell ref="D670:F670"/>
    <mergeCell ref="D584:F584"/>
    <mergeCell ref="D586:F586"/>
    <mergeCell ref="G1256:H1256"/>
    <mergeCell ref="D1258:F1258"/>
    <mergeCell ref="G1258:H1258"/>
    <mergeCell ref="B1259:Q1259"/>
    <mergeCell ref="B1257:Q1257"/>
    <mergeCell ref="B1226:Q1226"/>
    <mergeCell ref="B1229:Q1229"/>
    <mergeCell ref="B1227:Q1227"/>
    <mergeCell ref="G1237:H1237"/>
    <mergeCell ref="G1230:H1230"/>
    <mergeCell ref="B1231:Q1231"/>
    <mergeCell ref="B1207:Q1207"/>
    <mergeCell ref="B1209:Q1209"/>
    <mergeCell ref="B1215:Q1215"/>
    <mergeCell ref="B1211:Q1211"/>
    <mergeCell ref="B1191:Q1191"/>
    <mergeCell ref="B1189:Q1189"/>
    <mergeCell ref="B1190:Q1190"/>
    <mergeCell ref="B1181:Q1181"/>
    <mergeCell ref="B1183:Q1183"/>
    <mergeCell ref="B1185:Q1185"/>
    <mergeCell ref="B1187:Q1187"/>
    <mergeCell ref="D1250:F1250"/>
    <mergeCell ref="G1250:H1250"/>
    <mergeCell ref="D1262:F1262"/>
    <mergeCell ref="D1273:F1273"/>
    <mergeCell ref="D1265:F1265"/>
    <mergeCell ref="D1269:F1269"/>
    <mergeCell ref="G1262:H1262"/>
    <mergeCell ref="G1271:H1271"/>
    <mergeCell ref="G1273:H1273"/>
    <mergeCell ref="G1275:H1275"/>
    <mergeCell ref="D1298:F1298"/>
    <mergeCell ref="G1298:H1298"/>
    <mergeCell ref="B1232:Q1232"/>
    <mergeCell ref="B1261:Q1261"/>
    <mergeCell ref="D1252:F1252"/>
    <mergeCell ref="D1260:F1260"/>
    <mergeCell ref="G1252:H1252"/>
    <mergeCell ref="D1317:F1317"/>
    <mergeCell ref="D1319:F1319"/>
    <mergeCell ref="D1305:F1305"/>
    <mergeCell ref="G1287:H1287"/>
    <mergeCell ref="G1291:H1291"/>
    <mergeCell ref="D1307:F1307"/>
    <mergeCell ref="G1307:H1307"/>
    <mergeCell ref="G1311:H1311"/>
    <mergeCell ref="G1282:H1282"/>
    <mergeCell ref="B872:Q872"/>
    <mergeCell ref="B874:Q874"/>
    <mergeCell ref="D873:F873"/>
    <mergeCell ref="B882:Q882"/>
    <mergeCell ref="B880:Q880"/>
    <mergeCell ref="G881:H881"/>
    <mergeCell ref="D867:F867"/>
    <mergeCell ref="G867:H867"/>
    <mergeCell ref="B868:Q868"/>
    <mergeCell ref="B870:Q870"/>
    <mergeCell ref="D869:F869"/>
    <mergeCell ref="B866:Q866"/>
    <mergeCell ref="D885:F885"/>
    <mergeCell ref="D883:F883"/>
    <mergeCell ref="B884:Q884"/>
    <mergeCell ref="D871:F871"/>
    <mergeCell ref="D860:F860"/>
    <mergeCell ref="D865:F865"/>
    <mergeCell ref="D858:F858"/>
    <mergeCell ref="G860:H860"/>
    <mergeCell ref="G889:H889"/>
    <mergeCell ref="D889:F889"/>
    <mergeCell ref="D887:F887"/>
    <mergeCell ref="B886:Q886"/>
    <mergeCell ref="B888:Q888"/>
    <mergeCell ref="B898:Q898"/>
    <mergeCell ref="D897:F897"/>
    <mergeCell ref="G848:H848"/>
    <mergeCell ref="D848:F848"/>
    <mergeCell ref="B845:Q845"/>
    <mergeCell ref="D846:F846"/>
    <mergeCell ref="G846:H846"/>
    <mergeCell ref="G844:H844"/>
    <mergeCell ref="D844:F844"/>
    <mergeCell ref="G851:H851"/>
    <mergeCell ref="B853:Q853"/>
    <mergeCell ref="D818:F818"/>
    <mergeCell ref="B821:Q821"/>
    <mergeCell ref="B843:Q843"/>
    <mergeCell ref="B811:Q811"/>
    <mergeCell ref="B809:Q809"/>
    <mergeCell ref="G810:H810"/>
    <mergeCell ref="B805:Q805"/>
    <mergeCell ref="B807:Q807"/>
    <mergeCell ref="G808:H808"/>
    <mergeCell ref="G873:H873"/>
    <mergeCell ref="G842:H842"/>
    <mergeCell ref="B838:Q838"/>
    <mergeCell ref="B837:Q837"/>
    <mergeCell ref="G891:H891"/>
    <mergeCell ref="G893:H893"/>
    <mergeCell ref="G895:H895"/>
    <mergeCell ref="D895:F895"/>
    <mergeCell ref="D893:F893"/>
    <mergeCell ref="B995:Q995"/>
    <mergeCell ref="B997:Q997"/>
    <mergeCell ref="B804:Q804"/>
    <mergeCell ref="B799:Q799"/>
    <mergeCell ref="B797:Q797"/>
    <mergeCell ref="B801:Q801"/>
    <mergeCell ref="G800:H800"/>
    <mergeCell ref="G885:H885"/>
    <mergeCell ref="D877:F877"/>
    <mergeCell ref="D881:F881"/>
    <mergeCell ref="G877:H877"/>
    <mergeCell ref="D899:F899"/>
    <mergeCell ref="D824:F824"/>
    <mergeCell ref="D826:F826"/>
    <mergeCell ref="D822:F822"/>
    <mergeCell ref="G822:H822"/>
    <mergeCell ref="B827:Q827"/>
    <mergeCell ref="G824:H824"/>
    <mergeCell ref="B831:Q831"/>
    <mergeCell ref="B832:Q832"/>
    <mergeCell ref="D835:F835"/>
    <mergeCell ref="D830:F830"/>
    <mergeCell ref="D833:F833"/>
    <mergeCell ref="G830:H830"/>
    <mergeCell ref="D842:F842"/>
    <mergeCell ref="D840:F840"/>
    <mergeCell ref="G975:H975"/>
    <mergeCell ref="D977:F977"/>
    <mergeCell ref="D988:F988"/>
    <mergeCell ref="D1002:F1002"/>
    <mergeCell ref="D1000:F1000"/>
    <mergeCell ref="B967:Q967"/>
    <mergeCell ref="B978:Q978"/>
    <mergeCell ref="A268:A270"/>
    <mergeCell ref="A478:A479"/>
    <mergeCell ref="A266:A267"/>
    <mergeCell ref="A245:A246"/>
    <mergeCell ref="A237:A238"/>
    <mergeCell ref="A235:A236"/>
    <mergeCell ref="A242:A244"/>
    <mergeCell ref="A233:A234"/>
    <mergeCell ref="A239:A241"/>
    <mergeCell ref="A117:A118"/>
    <mergeCell ref="A119:A120"/>
    <mergeCell ref="A121:A122"/>
    <mergeCell ref="A123:A124"/>
    <mergeCell ref="B750:C750"/>
    <mergeCell ref="B749:C749"/>
    <mergeCell ref="A755:A756"/>
    <mergeCell ref="A753:A754"/>
    <mergeCell ref="A751:A752"/>
    <mergeCell ref="A704:A706"/>
    <mergeCell ref="A712:A713"/>
    <mergeCell ref="A734:A735"/>
    <mergeCell ref="A724:A725"/>
    <mergeCell ref="A726:A727"/>
    <mergeCell ref="A728:A729"/>
    <mergeCell ref="A736:A737"/>
    <mergeCell ref="B748:C748"/>
    <mergeCell ref="A746:A750"/>
    <mergeCell ref="A131:A134"/>
    <mergeCell ref="A135:A136"/>
    <mergeCell ref="A198:A199"/>
    <mergeCell ref="A196:A197"/>
    <mergeCell ref="A155:A156"/>
    <mergeCell ref="A157:A158"/>
    <mergeCell ref="A153:A154"/>
    <mergeCell ref="A143:A144"/>
    <mergeCell ref="A141:A142"/>
    <mergeCell ref="A137:A138"/>
    <mergeCell ref="A139:A140"/>
    <mergeCell ref="A1010:A1011"/>
    <mergeCell ref="A1008:A1009"/>
    <mergeCell ref="A998:A999"/>
    <mergeCell ref="A992:A995"/>
    <mergeCell ref="A996:A997"/>
    <mergeCell ref="A1006:A1007"/>
    <mergeCell ref="A1012:A1014"/>
    <mergeCell ref="A1002:A1003"/>
    <mergeCell ref="A985:A987"/>
    <mergeCell ref="A1015:A1016"/>
    <mergeCell ref="A1017:A1018"/>
    <mergeCell ref="A1000:A1001"/>
    <mergeCell ref="A1145:A1146"/>
    <mergeCell ref="A1122:A1123"/>
    <mergeCell ref="A1130:A1131"/>
    <mergeCell ref="A1128:A1129"/>
    <mergeCell ref="A1134:A1135"/>
    <mergeCell ref="A1132:A1133"/>
    <mergeCell ref="A1126:A1127"/>
    <mergeCell ref="A1105:A1106"/>
    <mergeCell ref="A1086:A1087"/>
    <mergeCell ref="A1096:A1099"/>
    <mergeCell ref="A1100:A1102"/>
    <mergeCell ref="A1088:A1089"/>
    <mergeCell ref="A1056:A1057"/>
    <mergeCell ref="A1058:A1059"/>
    <mergeCell ref="A1037:A1038"/>
    <mergeCell ref="A1041:A1043"/>
    <mergeCell ref="A1027:A1028"/>
    <mergeCell ref="A1025:A1026"/>
    <mergeCell ref="A1161:A1162"/>
    <mergeCell ref="G1214:H1214"/>
    <mergeCell ref="B1196:Q1196"/>
    <mergeCell ref="B1179:Q1179"/>
    <mergeCell ref="B1024:Q1024"/>
    <mergeCell ref="B1045:Q1045"/>
    <mergeCell ref="B1026:Q1026"/>
    <mergeCell ref="B1112:Q1112"/>
    <mergeCell ref="D1052:F1052"/>
    <mergeCell ref="B1053:Q1053"/>
    <mergeCell ref="A1052:A1053"/>
    <mergeCell ref="A1054:A1055"/>
    <mergeCell ref="A1060:A1061"/>
    <mergeCell ref="A1074:A1075"/>
    <mergeCell ref="A1069:A1073"/>
    <mergeCell ref="A1062:A1063"/>
    <mergeCell ref="A1159:A1160"/>
    <mergeCell ref="A1147:A1148"/>
    <mergeCell ref="A1149:A1150"/>
    <mergeCell ref="A1155:A1156"/>
    <mergeCell ref="A1157:A1158"/>
    <mergeCell ref="A1153:A1154"/>
    <mergeCell ref="A1151:A1152"/>
    <mergeCell ref="A1136:A1137"/>
    <mergeCell ref="A1143:A1144"/>
    <mergeCell ref="A1138:A1140"/>
    <mergeCell ref="A1141:A1142"/>
    <mergeCell ref="A1113:A1114"/>
    <mergeCell ref="A1115:A1117"/>
    <mergeCell ref="A1118:A1119"/>
    <mergeCell ref="A1120:A1121"/>
    <mergeCell ref="A1111:A1112"/>
    <mergeCell ref="A1109:A1110"/>
    <mergeCell ref="A1078:A1079"/>
    <mergeCell ref="A1082:A1083"/>
    <mergeCell ref="A1080:A1081"/>
    <mergeCell ref="A990:A991"/>
    <mergeCell ref="A988:A989"/>
    <mergeCell ref="A1094:A1095"/>
    <mergeCell ref="A1107:A1108"/>
    <mergeCell ref="A1103:A1104"/>
    <mergeCell ref="A1076:A1077"/>
    <mergeCell ref="A1084:A1085"/>
    <mergeCell ref="G1222:H1222"/>
    <mergeCell ref="B1223:Q1223"/>
    <mergeCell ref="B1219:Q1219"/>
    <mergeCell ref="B1220:Q1220"/>
    <mergeCell ref="B1221:Q1221"/>
    <mergeCell ref="G1218:H1218"/>
    <mergeCell ref="G1216:H1216"/>
    <mergeCell ref="A1218:A1221"/>
    <mergeCell ref="D1062:F1062"/>
    <mergeCell ref="D1064:F1064"/>
    <mergeCell ref="G990:H990"/>
    <mergeCell ref="G992:H992"/>
    <mergeCell ref="D990:F990"/>
    <mergeCell ref="D996:F996"/>
    <mergeCell ref="D992:F992"/>
    <mergeCell ref="D1012:F1012"/>
    <mergeCell ref="D1015:F1015"/>
    <mergeCell ref="D1019:F1019"/>
    <mergeCell ref="D1021:F1021"/>
    <mergeCell ref="A1023:A1024"/>
    <mergeCell ref="A1021:A1022"/>
    <mergeCell ref="D1060:F1060"/>
    <mergeCell ref="G1076:H1076"/>
    <mergeCell ref="G1068:H1068"/>
    <mergeCell ref="G1078:H1078"/>
    <mergeCell ref="G1084:H1084"/>
    <mergeCell ref="G1082:H1082"/>
    <mergeCell ref="G1080:H1080"/>
    <mergeCell ref="A1092:A1093"/>
    <mergeCell ref="A1090:A1091"/>
    <mergeCell ref="G1048:H1048"/>
    <mergeCell ref="G1050:H1050"/>
    <mergeCell ref="G1017:H1017"/>
    <mergeCell ref="G1012:H1012"/>
    <mergeCell ref="G1015:H1015"/>
    <mergeCell ref="G1006:H1006"/>
    <mergeCell ref="G1023:H1023"/>
    <mergeCell ref="G1010:H1010"/>
    <mergeCell ref="G1062:H1062"/>
    <mergeCell ref="G1060:H1060"/>
    <mergeCell ref="G996:H996"/>
    <mergeCell ref="G998:H998"/>
    <mergeCell ref="G1000:H1000"/>
    <mergeCell ref="G1004:H1004"/>
    <mergeCell ref="G1002:H1002"/>
    <mergeCell ref="L981:N981"/>
    <mergeCell ref="I981:K981"/>
    <mergeCell ref="O981:Q981"/>
    <mergeCell ref="L982:N982"/>
    <mergeCell ref="B984:Q984"/>
    <mergeCell ref="O982:Q982"/>
    <mergeCell ref="B980:Q980"/>
    <mergeCell ref="D983:F983"/>
    <mergeCell ref="D979:F979"/>
    <mergeCell ref="A979:A982"/>
    <mergeCell ref="A983:A984"/>
    <mergeCell ref="G977:H977"/>
    <mergeCell ref="I982:K982"/>
    <mergeCell ref="A977:A978"/>
    <mergeCell ref="F982:H982"/>
    <mergeCell ref="D985:F985"/>
    <mergeCell ref="G983:H983"/>
    <mergeCell ref="B981:D982"/>
    <mergeCell ref="B1011:Q1011"/>
    <mergeCell ref="D1010:F1010"/>
    <mergeCell ref="B1007:Q1007"/>
    <mergeCell ref="B1009:Q1009"/>
    <mergeCell ref="D1006:F1006"/>
    <mergeCell ref="D1004:F1004"/>
    <mergeCell ref="D1017:F1017"/>
    <mergeCell ref="B1018:Q1018"/>
    <mergeCell ref="B1030:Q1030"/>
    <mergeCell ref="B1028:Q1028"/>
    <mergeCell ref="B1022:Q1022"/>
    <mergeCell ref="B1014:Q1014"/>
    <mergeCell ref="A1019:A1020"/>
    <mergeCell ref="A1004:A1005"/>
    <mergeCell ref="B1016:Q1016"/>
    <mergeCell ref="D1082:F1082"/>
    <mergeCell ref="D1094:F1094"/>
    <mergeCell ref="D1086:F1086"/>
    <mergeCell ref="D1088:F1088"/>
    <mergeCell ref="D1037:F1037"/>
    <mergeCell ref="D1096:F1096"/>
    <mergeCell ref="D1069:F1069"/>
    <mergeCell ref="B1121:Q1121"/>
    <mergeCell ref="B1114:Q1114"/>
    <mergeCell ref="A1124:A1125"/>
    <mergeCell ref="B1123:Q1123"/>
    <mergeCell ref="B1034:Q1034"/>
    <mergeCell ref="B1032:Q1032"/>
    <mergeCell ref="A1035:A1036"/>
    <mergeCell ref="A1029:A1030"/>
    <mergeCell ref="A1031:A1032"/>
    <mergeCell ref="A1033:A1034"/>
    <mergeCell ref="B1040:Q1040"/>
    <mergeCell ref="B1042:Q1042"/>
    <mergeCell ref="A1039:A1040"/>
    <mergeCell ref="A1044:A1045"/>
    <mergeCell ref="A1046:A1047"/>
    <mergeCell ref="A1048:A1049"/>
    <mergeCell ref="A1064:A1068"/>
    <mergeCell ref="M1068:O1068"/>
    <mergeCell ref="G1151:H1151"/>
    <mergeCell ref="G1094:H1094"/>
    <mergeCell ref="G1100:H1100"/>
    <mergeCell ref="D1100:F1100"/>
    <mergeCell ref="D1084:F1084"/>
    <mergeCell ref="G1086:H1086"/>
    <mergeCell ref="G1092:H1092"/>
    <mergeCell ref="G1090:H1090"/>
    <mergeCell ref="G1088:H1088"/>
    <mergeCell ref="G1096:H1096"/>
    <mergeCell ref="D1103:F1103"/>
    <mergeCell ref="D1025:F1025"/>
    <mergeCell ref="G1037:H1037"/>
    <mergeCell ref="D1035:F1035"/>
    <mergeCell ref="B1051:Q1051"/>
    <mergeCell ref="B1049:Q1049"/>
    <mergeCell ref="A1050:A1051"/>
    <mergeCell ref="B1213:Q1213"/>
    <mergeCell ref="A1212:A1213"/>
    <mergeCell ref="G1120:H1120"/>
    <mergeCell ref="G1118:H1118"/>
    <mergeCell ref="G1122:H1122"/>
    <mergeCell ref="G1103:H1103"/>
    <mergeCell ref="G1109:H1109"/>
    <mergeCell ref="G1115:H1115"/>
    <mergeCell ref="G1113:H1113"/>
    <mergeCell ref="G1111:H1111"/>
    <mergeCell ref="D1122:F1122"/>
    <mergeCell ref="G1124:H1124"/>
    <mergeCell ref="D1109:F1109"/>
    <mergeCell ref="D1111:F1111"/>
    <mergeCell ref="D1105:F1105"/>
    <mergeCell ref="D1107:F1107"/>
    <mergeCell ref="E1066:F1066"/>
    <mergeCell ref="D1113:F1113"/>
    <mergeCell ref="D1124:F1124"/>
    <mergeCell ref="D1120:F1120"/>
    <mergeCell ref="D1115:F1115"/>
    <mergeCell ref="D1092:F1092"/>
    <mergeCell ref="D1090:F1090"/>
    <mergeCell ref="D1585:F1585"/>
    <mergeCell ref="G1589:H1589"/>
    <mergeCell ref="D1587:F1587"/>
    <mergeCell ref="D1589:F1589"/>
    <mergeCell ref="G1587:H1587"/>
    <mergeCell ref="D1577:F1577"/>
    <mergeCell ref="G1577:H1577"/>
    <mergeCell ref="G1545:H1545"/>
    <mergeCell ref="G1557:H1557"/>
    <mergeCell ref="D1545:F1545"/>
    <mergeCell ref="D1573:F1573"/>
    <mergeCell ref="D1575:F1575"/>
    <mergeCell ref="D1579:F1579"/>
    <mergeCell ref="D1581:F1581"/>
    <mergeCell ref="G1581:H1581"/>
    <mergeCell ref="G1579:H1579"/>
    <mergeCell ref="D1571:F1571"/>
    <mergeCell ref="G1501:H1501"/>
    <mergeCell ref="D1501:F1501"/>
    <mergeCell ref="G1497:H1497"/>
    <mergeCell ref="D1491:F1491"/>
    <mergeCell ref="G1491:H1491"/>
    <mergeCell ref="D1493:F1493"/>
    <mergeCell ref="D1543:F1543"/>
    <mergeCell ref="G1543:H1543"/>
    <mergeCell ref="G1505:H1505"/>
    <mergeCell ref="D1503:F1503"/>
    <mergeCell ref="G1503:H1503"/>
    <mergeCell ref="D1505:F1505"/>
    <mergeCell ref="G1537:H1537"/>
    <mergeCell ref="G1466:H1466"/>
    <mergeCell ref="G1476:H1476"/>
    <mergeCell ref="G1472:H1472"/>
    <mergeCell ref="G1474:H1474"/>
    <mergeCell ref="G1482:H1482"/>
    <mergeCell ref="B1481:Q1481"/>
    <mergeCell ref="D1482:F1482"/>
    <mergeCell ref="G1487:H1487"/>
    <mergeCell ref="B1492:Q1492"/>
    <mergeCell ref="B1494:Q1494"/>
    <mergeCell ref="B1496:Q1496"/>
    <mergeCell ref="B1498:Q1498"/>
    <mergeCell ref="B1499:Q1499"/>
    <mergeCell ref="B1467:Q1467"/>
    <mergeCell ref="D1463:F1463"/>
    <mergeCell ref="D1459:F1459"/>
    <mergeCell ref="D1461:F1461"/>
    <mergeCell ref="G1455:H1455"/>
    <mergeCell ref="G1457:H1457"/>
    <mergeCell ref="G1484:H1484"/>
    <mergeCell ref="B1386:Q1386"/>
    <mergeCell ref="D1385:F1385"/>
    <mergeCell ref="G1385:H1385"/>
    <mergeCell ref="D1405:F1405"/>
    <mergeCell ref="D1409:F1409"/>
    <mergeCell ref="D1407:F1407"/>
    <mergeCell ref="G1417:H1417"/>
    <mergeCell ref="B1414:Q1414"/>
    <mergeCell ref="B1416:Q1416"/>
    <mergeCell ref="B1408:Q1408"/>
    <mergeCell ref="B1410:Q1410"/>
    <mergeCell ref="B1396:Q1396"/>
    <mergeCell ref="B1398:Q1398"/>
    <mergeCell ref="B1390:Q1390"/>
    <mergeCell ref="B1392:Q1392"/>
    <mergeCell ref="B1391:Q1391"/>
    <mergeCell ref="D1397:F1397"/>
    <mergeCell ref="D1399:F1399"/>
    <mergeCell ref="B1517:Q1517"/>
    <mergeCell ref="B1519:Q1519"/>
    <mergeCell ref="B1506:Q1506"/>
    <mergeCell ref="B1509:Q1509"/>
    <mergeCell ref="B1507:Q1507"/>
    <mergeCell ref="B1511:Q1511"/>
    <mergeCell ref="B1504:Q1504"/>
    <mergeCell ref="D1522:F1522"/>
    <mergeCell ref="B1514:Q1514"/>
    <mergeCell ref="G1510:H1510"/>
    <mergeCell ref="D1510:F1510"/>
    <mergeCell ref="G1508:H1508"/>
    <mergeCell ref="D1508:F1508"/>
    <mergeCell ref="B1513:Q1513"/>
    <mergeCell ref="D1512:F1512"/>
    <mergeCell ref="D1518:F1518"/>
    <mergeCell ref="G1518:H1518"/>
    <mergeCell ref="B1515:Q1515"/>
    <mergeCell ref="G1516:H1516"/>
    <mergeCell ref="D1516:F1516"/>
    <mergeCell ref="D1525:F1525"/>
    <mergeCell ref="A1527:A1528"/>
    <mergeCell ref="A1525:A1526"/>
    <mergeCell ref="A1529:A1530"/>
    <mergeCell ref="A1522:A1524"/>
    <mergeCell ref="A1516:A1517"/>
    <mergeCell ref="A1520:A1521"/>
    <mergeCell ref="A1518:A1519"/>
    <mergeCell ref="D1242:F1242"/>
    <mergeCell ref="D1216:F1216"/>
    <mergeCell ref="D1222:F1222"/>
    <mergeCell ref="D1233:F1233"/>
    <mergeCell ref="D1230:F1230"/>
    <mergeCell ref="G1361:H1361"/>
    <mergeCell ref="D1381:F1381"/>
    <mergeCell ref="G1381:H1381"/>
    <mergeCell ref="G1377:H1377"/>
    <mergeCell ref="G1379:H1379"/>
    <mergeCell ref="D1296:F1296"/>
    <mergeCell ref="G1167:H1167"/>
    <mergeCell ref="D1165:F1165"/>
    <mergeCell ref="G1184:H1184"/>
    <mergeCell ref="G1192:H1192"/>
    <mergeCell ref="G1165:H1165"/>
    <mergeCell ref="G1267:H1267"/>
    <mergeCell ref="A1182:A1183"/>
    <mergeCell ref="A1186:A1187"/>
    <mergeCell ref="A1184:A1185"/>
    <mergeCell ref="A1188:A1191"/>
    <mergeCell ref="A1192:A1193"/>
    <mergeCell ref="A1201:A1202"/>
    <mergeCell ref="A1176:A1177"/>
    <mergeCell ref="A1194:A1196"/>
    <mergeCell ref="A1197:A1198"/>
    <mergeCell ref="A1199:A1200"/>
    <mergeCell ref="A1178:A1179"/>
    <mergeCell ref="A1180:A1181"/>
    <mergeCell ref="A1403:A1404"/>
    <mergeCell ref="A1387:A1392"/>
    <mergeCell ref="A1480:A1481"/>
    <mergeCell ref="A1478:A1479"/>
    <mergeCell ref="A1497:A1500"/>
    <mergeCell ref="A1501:A1502"/>
    <mergeCell ref="A1344:A1345"/>
    <mergeCell ref="A1342:A1343"/>
    <mergeCell ref="A1346:A1347"/>
    <mergeCell ref="A1348:A1349"/>
    <mergeCell ref="A1405:A1406"/>
    <mergeCell ref="A1407:A1408"/>
    <mergeCell ref="A1409:A1410"/>
    <mergeCell ref="A1260:A1261"/>
    <mergeCell ref="A1244:A1245"/>
    <mergeCell ref="A1254:A1255"/>
    <mergeCell ref="A1252:A1253"/>
    <mergeCell ref="A1246:A1247"/>
    <mergeCell ref="A1248:A1249"/>
    <mergeCell ref="A1250:A1251"/>
    <mergeCell ref="A1265:A1266"/>
    <mergeCell ref="A1262:A1264"/>
    <mergeCell ref="A1273:A1274"/>
    <mergeCell ref="A1203:A1205"/>
    <mergeCell ref="A1216:A1217"/>
    <mergeCell ref="A1267:A1268"/>
    <mergeCell ref="A1235:A1236"/>
    <mergeCell ref="A1275:A1276"/>
    <mergeCell ref="A1282:A1284"/>
    <mergeCell ref="A1277:A1279"/>
    <mergeCell ref="A1285:A1286"/>
    <mergeCell ref="A1280:A1281"/>
    <mergeCell ref="A1271:A1272"/>
    <mergeCell ref="A1269:A1270"/>
    <mergeCell ref="A1228:A1229"/>
    <mergeCell ref="A1222:A1227"/>
    <mergeCell ref="A1210:A1211"/>
    <mergeCell ref="A1208:A1209"/>
    <mergeCell ref="A1233:A1234"/>
    <mergeCell ref="A1230:A1232"/>
    <mergeCell ref="A1240:A1241"/>
    <mergeCell ref="A1237:A1239"/>
    <mergeCell ref="A1291:A1293"/>
    <mergeCell ref="A1289:A1290"/>
    <mergeCell ref="A1287:A1288"/>
    <mergeCell ref="A1258:A1259"/>
    <mergeCell ref="A1317:A1318"/>
    <mergeCell ref="A1319:A1321"/>
    <mergeCell ref="A1326:A1327"/>
    <mergeCell ref="A1322:A1325"/>
    <mergeCell ref="A1206:A1207"/>
    <mergeCell ref="A1214:A1215"/>
    <mergeCell ref="A1330:A1331"/>
    <mergeCell ref="A1328:A1329"/>
    <mergeCell ref="A1336:A1337"/>
    <mergeCell ref="A1332:A1335"/>
    <mergeCell ref="A1338:A1339"/>
    <mergeCell ref="A1242:A1243"/>
    <mergeCell ref="A1256:A1257"/>
    <mergeCell ref="A1174:A1175"/>
    <mergeCell ref="A1169:A1171"/>
    <mergeCell ref="A1163:A1164"/>
    <mergeCell ref="A1167:A1168"/>
    <mergeCell ref="A1165:A1166"/>
    <mergeCell ref="A1172:A1173"/>
    <mergeCell ref="A1294:A1295"/>
    <mergeCell ref="A1457:A1458"/>
    <mergeCell ref="A1459:A1460"/>
    <mergeCell ref="A1445:A1446"/>
    <mergeCell ref="A1443:A1444"/>
    <mergeCell ref="A1447:A1448"/>
    <mergeCell ref="A1451:A1452"/>
    <mergeCell ref="A1449:A1450"/>
    <mergeCell ref="A1455:A1456"/>
    <mergeCell ref="A1453:A1454"/>
    <mergeCell ref="A1435:A1436"/>
    <mergeCell ref="A1433:A1434"/>
    <mergeCell ref="A1417:A1418"/>
    <mergeCell ref="A1419:A1420"/>
    <mergeCell ref="A1415:A1416"/>
    <mergeCell ref="A1427:A1428"/>
    <mergeCell ref="A1429:A1430"/>
    <mergeCell ref="A1425:A1426"/>
    <mergeCell ref="A1423:A1424"/>
    <mergeCell ref="A1437:A1438"/>
    <mergeCell ref="A1431:A1432"/>
    <mergeCell ref="A1421:A1422"/>
    <mergeCell ref="A1476:A1477"/>
    <mergeCell ref="A1474:A1475"/>
    <mergeCell ref="A1503:A1504"/>
    <mergeCell ref="A1505:A1507"/>
    <mergeCell ref="A1508:A1509"/>
    <mergeCell ref="A1482:A1483"/>
    <mergeCell ref="A1484:A1486"/>
    <mergeCell ref="A1487:A1488"/>
    <mergeCell ref="A1472:A1473"/>
    <mergeCell ref="B1552:Q1552"/>
    <mergeCell ref="B1551:Q1551"/>
    <mergeCell ref="D1549:F1549"/>
    <mergeCell ref="G1549:H1549"/>
    <mergeCell ref="D1547:F1547"/>
    <mergeCell ref="B1546:Q1546"/>
    <mergeCell ref="G1547:H1547"/>
    <mergeCell ref="D1553:F1553"/>
    <mergeCell ref="B1544:Q1544"/>
    <mergeCell ref="B1560:Q1560"/>
    <mergeCell ref="B1556:Q1556"/>
    <mergeCell ref="B1562:Q1562"/>
    <mergeCell ref="B1558:Q1558"/>
    <mergeCell ref="B1548:Q1548"/>
    <mergeCell ref="B1550:Q1550"/>
    <mergeCell ref="D1565:F1565"/>
    <mergeCell ref="D1567:F1567"/>
    <mergeCell ref="G1575:H1575"/>
    <mergeCell ref="G1573:H1573"/>
    <mergeCell ref="A1573:A1574"/>
    <mergeCell ref="A1571:A1572"/>
    <mergeCell ref="A1559:A1560"/>
    <mergeCell ref="A1561:A1564"/>
    <mergeCell ref="A1557:A1558"/>
    <mergeCell ref="B1604:Q1605"/>
    <mergeCell ref="B1598:Q1598"/>
    <mergeCell ref="B1602:Q1602"/>
    <mergeCell ref="B1600:Q1600"/>
    <mergeCell ref="B1603:Q1603"/>
    <mergeCell ref="B1582:Q1582"/>
    <mergeCell ref="B1583:Q1583"/>
    <mergeCell ref="B1609:Q1609"/>
    <mergeCell ref="B1611:Q1611"/>
    <mergeCell ref="D1610:F1610"/>
    <mergeCell ref="G1610:H1610"/>
    <mergeCell ref="B1607:Q1607"/>
    <mergeCell ref="B1596:Q1596"/>
    <mergeCell ref="G1585:H1585"/>
    <mergeCell ref="B1584:Q1584"/>
    <mergeCell ref="G1567:H1567"/>
    <mergeCell ref="G1565:H1565"/>
    <mergeCell ref="G1561:H1561"/>
    <mergeCell ref="B1554:Q1554"/>
    <mergeCell ref="D1555:F1555"/>
    <mergeCell ref="G1555:H1555"/>
    <mergeCell ref="D1557:F1557"/>
    <mergeCell ref="D1559:F1559"/>
    <mergeCell ref="D1561:F1561"/>
    <mergeCell ref="G1559:H1559"/>
    <mergeCell ref="B1564:Q1564"/>
    <mergeCell ref="B1566:Q1566"/>
    <mergeCell ref="B1563:Q1563"/>
    <mergeCell ref="G1595:H1595"/>
    <mergeCell ref="D1595:F1595"/>
    <mergeCell ref="B1578:Q1578"/>
    <mergeCell ref="B1580:Q1580"/>
    <mergeCell ref="B1576:Q1576"/>
    <mergeCell ref="B1572:Q1572"/>
    <mergeCell ref="B1570:Q1570"/>
    <mergeCell ref="G1571:H1571"/>
    <mergeCell ref="B1568:Q1568"/>
    <mergeCell ref="B1569:Q1569"/>
    <mergeCell ref="B1574:Q1574"/>
    <mergeCell ref="G1593:H1593"/>
    <mergeCell ref="D1593:F1593"/>
    <mergeCell ref="G1597:H1597"/>
    <mergeCell ref="D1597:F1597"/>
    <mergeCell ref="B1594:Q1594"/>
    <mergeCell ref="B1588:Q1588"/>
    <mergeCell ref="B1586:Q1586"/>
    <mergeCell ref="B1592:Q1592"/>
    <mergeCell ref="B1590:Q1590"/>
    <mergeCell ref="D1624:F1624"/>
    <mergeCell ref="G1624:H1624"/>
    <mergeCell ref="D1621:F1621"/>
    <mergeCell ref="B1620:Q1620"/>
    <mergeCell ref="B1622:Q1622"/>
    <mergeCell ref="B1623:Q1623"/>
    <mergeCell ref="B1625:Q1625"/>
    <mergeCell ref="B1626:Q1626"/>
    <mergeCell ref="D1618:F1618"/>
    <mergeCell ref="B1619:Q1619"/>
    <mergeCell ref="G1618:H1618"/>
    <mergeCell ref="B1616:Q1616"/>
    <mergeCell ref="B1615:Q1615"/>
    <mergeCell ref="D1612:F1612"/>
    <mergeCell ref="B1613:Q1613"/>
    <mergeCell ref="B1628:Q1628"/>
    <mergeCell ref="D1627:F1627"/>
    <mergeCell ref="G1627:H1627"/>
    <mergeCell ref="G1621:H1621"/>
    <mergeCell ref="B1629:Q1629"/>
    <mergeCell ref="B1617:Q1617"/>
    <mergeCell ref="A1595:A1596"/>
    <mergeCell ref="A1599:A1600"/>
    <mergeCell ref="A1597:A1598"/>
    <mergeCell ref="A1627:A1628"/>
    <mergeCell ref="A1624:A1625"/>
    <mergeCell ref="A1621:A1622"/>
    <mergeCell ref="A1618:A1619"/>
    <mergeCell ref="A1606:A1607"/>
    <mergeCell ref="A1604:A1605"/>
    <mergeCell ref="A1601:A1602"/>
    <mergeCell ref="A1610:A1611"/>
    <mergeCell ref="D1539:F1539"/>
    <mergeCell ref="B1540:Q1540"/>
    <mergeCell ref="G1539:H1539"/>
    <mergeCell ref="G1608:H1608"/>
    <mergeCell ref="D1608:F1608"/>
    <mergeCell ref="D1614:F1614"/>
    <mergeCell ref="A1614:A1615"/>
    <mergeCell ref="G1614:H1614"/>
    <mergeCell ref="A1612:A1613"/>
    <mergeCell ref="G1612:H1612"/>
    <mergeCell ref="A1608:A1609"/>
    <mergeCell ref="G1606:H1606"/>
    <mergeCell ref="D1606:F1606"/>
    <mergeCell ref="G1601:H1601"/>
    <mergeCell ref="G1599:H1599"/>
    <mergeCell ref="D1601:F1601"/>
    <mergeCell ref="D1599:F1599"/>
    <mergeCell ref="A1555:A1556"/>
    <mergeCell ref="A1553:A1554"/>
    <mergeCell ref="G1553:H1553"/>
    <mergeCell ref="G1591:H1591"/>
    <mergeCell ref="D1591:F1591"/>
    <mergeCell ref="A1585:A1586"/>
    <mergeCell ref="A1589:A1590"/>
    <mergeCell ref="A1587:A1588"/>
    <mergeCell ref="A1591:A1592"/>
    <mergeCell ref="A1593:A1594"/>
    <mergeCell ref="A1541:A1542"/>
    <mergeCell ref="A1543:A1544"/>
    <mergeCell ref="A1545:A1546"/>
    <mergeCell ref="A1547:A1548"/>
    <mergeCell ref="A1539:A1540"/>
    <mergeCell ref="A1549:A1552"/>
    <mergeCell ref="B1535:Q1535"/>
    <mergeCell ref="G1541:H1541"/>
    <mergeCell ref="D1541:F1541"/>
    <mergeCell ref="D1537:F1537"/>
    <mergeCell ref="B1538:Q1538"/>
    <mergeCell ref="B1536:Q1536"/>
    <mergeCell ref="B1542:Q1542"/>
    <mergeCell ref="D1280:F1280"/>
    <mergeCell ref="G1277:H1277"/>
    <mergeCell ref="D1267:F1267"/>
    <mergeCell ref="D1275:F1275"/>
    <mergeCell ref="D1277:F1277"/>
    <mergeCell ref="G1240:H1240"/>
    <mergeCell ref="G1235:H1235"/>
    <mergeCell ref="G1242:H1242"/>
    <mergeCell ref="G1248:H1248"/>
    <mergeCell ref="G1246:H1246"/>
    <mergeCell ref="D1237:F1237"/>
    <mergeCell ref="D1235:F1235"/>
    <mergeCell ref="D1240:F1240"/>
    <mergeCell ref="D1214:F1214"/>
    <mergeCell ref="G1212:H1212"/>
    <mergeCell ref="D1212:F1212"/>
    <mergeCell ref="G1210:H1210"/>
    <mergeCell ref="G1208:H1208"/>
    <mergeCell ref="D1208:F1208"/>
    <mergeCell ref="D1210:F1210"/>
    <mergeCell ref="G1228:H1228"/>
    <mergeCell ref="G1233:H1233"/>
    <mergeCell ref="G1197:H1197"/>
    <mergeCell ref="G1201:H1201"/>
    <mergeCell ref="G1199:H1199"/>
    <mergeCell ref="D1206:F1206"/>
    <mergeCell ref="G1206:H1206"/>
    <mergeCell ref="G1203:H1203"/>
    <mergeCell ref="D1203:F1203"/>
    <mergeCell ref="G1186:H1186"/>
    <mergeCell ref="D1186:F1186"/>
    <mergeCell ref="G1188:H1188"/>
    <mergeCell ref="D1192:F1192"/>
    <mergeCell ref="D1199:F1199"/>
    <mergeCell ref="D1184:F1184"/>
    <mergeCell ref="D1197:F1197"/>
    <mergeCell ref="D1201:F1201"/>
    <mergeCell ref="D1188:F1188"/>
    <mergeCell ref="G1176:H1176"/>
    <mergeCell ref="G1174:H1174"/>
    <mergeCell ref="D1176:F1176"/>
    <mergeCell ref="D1174:F1174"/>
    <mergeCell ref="G1182:H1182"/>
    <mergeCell ref="G1178:H1178"/>
    <mergeCell ref="G1180:H1180"/>
    <mergeCell ref="D1182:F1182"/>
    <mergeCell ref="D1178:F1178"/>
    <mergeCell ref="D1180:F1180"/>
    <mergeCell ref="G1169:H1169"/>
    <mergeCell ref="G1172:H1172"/>
    <mergeCell ref="D1172:F1172"/>
    <mergeCell ref="D1167:F1167"/>
    <mergeCell ref="D1169:F1169"/>
    <mergeCell ref="D1163:F1163"/>
    <mergeCell ref="G1163:H1163"/>
    <mergeCell ref="D1282:F1282"/>
    <mergeCell ref="D1285:F1285"/>
    <mergeCell ref="D1228:F1228"/>
    <mergeCell ref="D1218:F1218"/>
    <mergeCell ref="D1287:F1287"/>
    <mergeCell ref="D1289:F1289"/>
    <mergeCell ref="G1289:H1289"/>
    <mergeCell ref="G1194:H1194"/>
    <mergeCell ref="D1194:F1194"/>
    <mergeCell ref="G1525:H1525"/>
    <mergeCell ref="G1522:H1522"/>
    <mergeCell ref="B1521:Q1521"/>
    <mergeCell ref="G1520:H1520"/>
    <mergeCell ref="D1520:F1520"/>
    <mergeCell ref="B1524:Q1524"/>
    <mergeCell ref="B1523:Q1523"/>
    <mergeCell ref="G1489:H1489"/>
    <mergeCell ref="G1495:H1495"/>
    <mergeCell ref="G1527:H1527"/>
    <mergeCell ref="D1527:F1527"/>
    <mergeCell ref="G1512:H1512"/>
    <mergeCell ref="B1490:Q1490"/>
    <mergeCell ref="B1488:Q1488"/>
    <mergeCell ref="D1489:F1489"/>
    <mergeCell ref="D1497:F1497"/>
    <mergeCell ref="G1533:H1533"/>
    <mergeCell ref="D1533:F1533"/>
    <mergeCell ref="D1529:F1529"/>
    <mergeCell ref="G1529:H1529"/>
    <mergeCell ref="B1534:Q1534"/>
    <mergeCell ref="B1532:Q1532"/>
    <mergeCell ref="B1528:Q1528"/>
    <mergeCell ref="B1526:Q1526"/>
    <mergeCell ref="G1531:H1531"/>
    <mergeCell ref="D1531:F1531"/>
    <mergeCell ref="B1530:Q1530"/>
    <mergeCell ref="D1487:F1487"/>
    <mergeCell ref="B1483:Q1483"/>
    <mergeCell ref="B1485:Q1485"/>
    <mergeCell ref="B1475:Q1475"/>
    <mergeCell ref="B1486:Q1486"/>
    <mergeCell ref="B1479:Q1479"/>
    <mergeCell ref="B1473:Q1473"/>
    <mergeCell ref="B1477:Q1477"/>
    <mergeCell ref="D1480:F1480"/>
    <mergeCell ref="D1484:F1484"/>
    <mergeCell ref="G1493:H1493"/>
    <mergeCell ref="D1495:F1495"/>
    <mergeCell ref="D1478:F1478"/>
    <mergeCell ref="D1476:F1476"/>
    <mergeCell ref="D1474:F1474"/>
    <mergeCell ref="G1480:H1480"/>
    <mergeCell ref="G1478:H1478"/>
    <mergeCell ref="B1502:Q1502"/>
    <mergeCell ref="B1500:Q1500"/>
    <mergeCell ref="B1303:Q1303"/>
    <mergeCell ref="B1274:Q1274"/>
    <mergeCell ref="B1290:Q1290"/>
    <mergeCell ref="B1286:Q1286"/>
    <mergeCell ref="B1288:Q1288"/>
    <mergeCell ref="D1315:F1315"/>
    <mergeCell ref="D1313:F1313"/>
    <mergeCell ref="N1324:Q1324"/>
    <mergeCell ref="H1324:J1324"/>
    <mergeCell ref="D1322:F1322"/>
    <mergeCell ref="B1323:Q1323"/>
    <mergeCell ref="B1225:Q1225"/>
    <mergeCell ref="B1320:Q1320"/>
    <mergeCell ref="B1239:Q1239"/>
    <mergeCell ref="B1234:Q1234"/>
    <mergeCell ref="D1311:F1311"/>
    <mergeCell ref="B1272:Q1272"/>
    <mergeCell ref="B1321:Q1321"/>
    <mergeCell ref="B1238:Q1238"/>
    <mergeCell ref="B1236:Q1236"/>
    <mergeCell ref="B1241:Q1241"/>
    <mergeCell ref="B1243:Q1243"/>
    <mergeCell ref="B1195:Q1195"/>
    <mergeCell ref="B1193:Q1193"/>
    <mergeCell ref="B1224:Q1224"/>
    <mergeCell ref="B1164:Q1164"/>
    <mergeCell ref="B1166:Q1166"/>
    <mergeCell ref="B1217:Q1217"/>
    <mergeCell ref="B1205:Q1205"/>
    <mergeCell ref="B1171:Q1171"/>
    <mergeCell ref="B1173:Q1173"/>
    <mergeCell ref="B1318:Q1318"/>
    <mergeCell ref="B1312:Q1312"/>
    <mergeCell ref="G1313:H1313"/>
    <mergeCell ref="B1302:Q1302"/>
    <mergeCell ref="B1276:Q1276"/>
    <mergeCell ref="B1284:Q1284"/>
    <mergeCell ref="B1297:Q1297"/>
    <mergeCell ref="D1301:F1301"/>
    <mergeCell ref="B1299:Q1299"/>
    <mergeCell ref="B1300:Q1300"/>
    <mergeCell ref="B1309:Q1309"/>
    <mergeCell ref="B1306:Q1306"/>
    <mergeCell ref="K1324:M1324"/>
    <mergeCell ref="K1325:M1325"/>
    <mergeCell ref="N1325:Q1325"/>
    <mergeCell ref="G1332:H1332"/>
    <mergeCell ref="G1315:H1315"/>
    <mergeCell ref="G1301:H1301"/>
    <mergeCell ref="G1294:H1294"/>
    <mergeCell ref="G1296:H1296"/>
    <mergeCell ref="G1305:H1305"/>
    <mergeCell ref="H1325:J1325"/>
    <mergeCell ref="B1355:Q1355"/>
    <mergeCell ref="B1353:Q1353"/>
    <mergeCell ref="B1347:Q1347"/>
    <mergeCell ref="B1351:Q1351"/>
    <mergeCell ref="B1339:Q1339"/>
    <mergeCell ref="B1335:Q1335"/>
    <mergeCell ref="B1334:Q1334"/>
    <mergeCell ref="B1343:Q1343"/>
    <mergeCell ref="G1344:H1344"/>
    <mergeCell ref="B1204:Q1204"/>
    <mergeCell ref="B1198:Q1198"/>
    <mergeCell ref="B1202:Q1202"/>
    <mergeCell ref="B1200:Q1200"/>
    <mergeCell ref="B1168:Q1168"/>
    <mergeCell ref="B1170:Q1170"/>
    <mergeCell ref="B1177:Q1177"/>
    <mergeCell ref="B1175:Q1175"/>
    <mergeCell ref="B1359:Q1359"/>
    <mergeCell ref="B1360:Q1360"/>
    <mergeCell ref="D1294:F1294"/>
    <mergeCell ref="B1263:Q1263"/>
    <mergeCell ref="B1283:Q1283"/>
    <mergeCell ref="B1281:Q1281"/>
    <mergeCell ref="B1264:Q1264"/>
    <mergeCell ref="B1270:Q1270"/>
    <mergeCell ref="B1278:Q1278"/>
    <mergeCell ref="B1279:Q1279"/>
    <mergeCell ref="D1369:F1369"/>
    <mergeCell ref="G1369:H1369"/>
    <mergeCell ref="B1366:Q1366"/>
    <mergeCell ref="B1368:Q1368"/>
    <mergeCell ref="D1367:F1367"/>
    <mergeCell ref="D1365:F1365"/>
    <mergeCell ref="B1362:Q1362"/>
    <mergeCell ref="B1357:Q1357"/>
    <mergeCell ref="G1365:H1365"/>
    <mergeCell ref="D1326:F1326"/>
    <mergeCell ref="B1329:Q1329"/>
    <mergeCell ref="B1293:Q1293"/>
    <mergeCell ref="B1292:Q1292"/>
    <mergeCell ref="B1337:Q1337"/>
    <mergeCell ref="B1345:Q1345"/>
    <mergeCell ref="D1342:F1342"/>
    <mergeCell ref="D1336:F1336"/>
    <mergeCell ref="G1326:H1326"/>
    <mergeCell ref="G1319:H1319"/>
    <mergeCell ref="B1253:Q1253"/>
    <mergeCell ref="B1251:Q1251"/>
    <mergeCell ref="B1268:Q1268"/>
    <mergeCell ref="G1285:H1285"/>
    <mergeCell ref="G1280:H1280"/>
    <mergeCell ref="G1387:H1387"/>
    <mergeCell ref="G1383:H1383"/>
    <mergeCell ref="D1338:F1338"/>
    <mergeCell ref="G1260:H1260"/>
    <mergeCell ref="D1291:F1291"/>
    <mergeCell ref="B1432:Q1432"/>
    <mergeCell ref="B1434:Q1434"/>
    <mergeCell ref="D1435:F1435"/>
    <mergeCell ref="G1445:H1445"/>
    <mergeCell ref="D1445:F1445"/>
    <mergeCell ref="G1439:H1439"/>
    <mergeCell ref="D1439:F1439"/>
    <mergeCell ref="G1437:H1437"/>
    <mergeCell ref="D1437:F1437"/>
    <mergeCell ref="G1449:H1449"/>
    <mergeCell ref="D1449:F1449"/>
    <mergeCell ref="D1443:F1443"/>
    <mergeCell ref="B1442:Q1442"/>
    <mergeCell ref="B1448:Q1448"/>
    <mergeCell ref="B1446:Q1446"/>
    <mergeCell ref="B1444:Q1444"/>
    <mergeCell ref="G1447:H1447"/>
    <mergeCell ref="D1447:F1447"/>
    <mergeCell ref="G1441:H1441"/>
    <mergeCell ref="D1441:F1441"/>
    <mergeCell ref="G1431:H1431"/>
    <mergeCell ref="D1431:F1431"/>
    <mergeCell ref="D1401:F1401"/>
    <mergeCell ref="B1412:Q1412"/>
    <mergeCell ref="B1406:Q1406"/>
    <mergeCell ref="B1418:Q1418"/>
    <mergeCell ref="B1400:Q1400"/>
    <mergeCell ref="G1269:H1269"/>
    <mergeCell ref="G1350:H1350"/>
    <mergeCell ref="G1346:H1346"/>
    <mergeCell ref="G1393:H1393"/>
    <mergeCell ref="G1354:H1354"/>
    <mergeCell ref="G1358:H1358"/>
    <mergeCell ref="G1356:H1356"/>
    <mergeCell ref="G1367:H1367"/>
    <mergeCell ref="D1358:F1358"/>
    <mergeCell ref="D1387:F1387"/>
    <mergeCell ref="B1255:Q1255"/>
    <mergeCell ref="G1265:H1265"/>
    <mergeCell ref="D1379:F1379"/>
    <mergeCell ref="B1378:Q1378"/>
    <mergeCell ref="B1380:Q1380"/>
    <mergeCell ref="B1382:Q1382"/>
    <mergeCell ref="D1373:F1373"/>
    <mergeCell ref="D1377:F1377"/>
    <mergeCell ref="B1370:Q1370"/>
    <mergeCell ref="B1376:Q1376"/>
    <mergeCell ref="B1375:Q1375"/>
    <mergeCell ref="B1374:Q1374"/>
    <mergeCell ref="B1458:Q1458"/>
    <mergeCell ref="D1457:F1457"/>
    <mergeCell ref="G1451:H1451"/>
    <mergeCell ref="D1451:F1451"/>
    <mergeCell ref="B1462:Q1462"/>
    <mergeCell ref="G1461:H1461"/>
    <mergeCell ref="D1453:F1453"/>
    <mergeCell ref="G1453:H1453"/>
    <mergeCell ref="B1450:Q1450"/>
    <mergeCell ref="B1454:Q1454"/>
    <mergeCell ref="B1456:Q1456"/>
    <mergeCell ref="B1460:Q1460"/>
    <mergeCell ref="B1452:Q1452"/>
    <mergeCell ref="D1455:F1455"/>
    <mergeCell ref="G1459:H1459"/>
    <mergeCell ref="D1344:F1344"/>
    <mergeCell ref="D1340:F1340"/>
    <mergeCell ref="D1271:F1271"/>
    <mergeCell ref="B1324:E1325"/>
    <mergeCell ref="D1328:F1328"/>
    <mergeCell ref="D1332:F1332"/>
    <mergeCell ref="B1327:Q1327"/>
    <mergeCell ref="B1333:Q1333"/>
    <mergeCell ref="D1346:F1346"/>
    <mergeCell ref="B1428:Q1428"/>
    <mergeCell ref="B1426:Q1426"/>
    <mergeCell ref="D1427:F1427"/>
    <mergeCell ref="B1420:Q1420"/>
    <mergeCell ref="B1424:Q1424"/>
    <mergeCell ref="B1422:Q1422"/>
    <mergeCell ref="B1436:Q1436"/>
    <mergeCell ref="B1438:Q1438"/>
    <mergeCell ref="G1435:H1435"/>
    <mergeCell ref="D1429:F1429"/>
    <mergeCell ref="G1425:H1425"/>
    <mergeCell ref="G1433:H1433"/>
    <mergeCell ref="D1433:F1433"/>
    <mergeCell ref="G1373:H1373"/>
    <mergeCell ref="G1399:H1399"/>
    <mergeCell ref="D1415:F1415"/>
    <mergeCell ref="G1411:H1411"/>
    <mergeCell ref="G1415:H1415"/>
    <mergeCell ref="B1389:Q1389"/>
    <mergeCell ref="B1388:Q1388"/>
    <mergeCell ref="D1246:F1246"/>
    <mergeCell ref="B1245:Q1245"/>
    <mergeCell ref="G1244:H1244"/>
    <mergeCell ref="G1254:H1254"/>
    <mergeCell ref="D1256:F1256"/>
    <mergeCell ref="D1254:F1254"/>
    <mergeCell ref="D1244:F1244"/>
    <mergeCell ref="D1248:F1248"/>
    <mergeCell ref="B1247:Q1247"/>
    <mergeCell ref="B1470:Q1470"/>
    <mergeCell ref="B1471:Q1471"/>
    <mergeCell ref="D1472:F1472"/>
    <mergeCell ref="D1468:F1468"/>
    <mergeCell ref="D1466:F1466"/>
    <mergeCell ref="B1464:Q1464"/>
    <mergeCell ref="B1465:Q1465"/>
    <mergeCell ref="G1468:H1468"/>
    <mergeCell ref="G1463:H1463"/>
    <mergeCell ref="B1469:Q1469"/>
    <mergeCell ref="B1430:Q1430"/>
    <mergeCell ref="B1394:Q1394"/>
    <mergeCell ref="G1427:H1427"/>
    <mergeCell ref="G1429:H1429"/>
    <mergeCell ref="D1425:F1425"/>
    <mergeCell ref="G1407:H1407"/>
    <mergeCell ref="G1409:H1409"/>
    <mergeCell ref="B1314:Q1314"/>
    <mergeCell ref="G1443:H1443"/>
    <mergeCell ref="B1308:Q1308"/>
    <mergeCell ref="B1249:Q1249"/>
    <mergeCell ref="B1440:Q1440"/>
    <mergeCell ref="B1304:Q1304"/>
    <mergeCell ref="B1266:Q1266"/>
    <mergeCell ref="G1352:H1352"/>
    <mergeCell ref="G1371:H1371"/>
    <mergeCell ref="D1361:F1361"/>
    <mergeCell ref="B1384:Q1384"/>
    <mergeCell ref="D1383:F1383"/>
    <mergeCell ref="B1363:Q1363"/>
    <mergeCell ref="B1372:Q1372"/>
    <mergeCell ref="D1371:F1371"/>
    <mergeCell ref="B1364:Q1364"/>
    <mergeCell ref="D1348:F1348"/>
    <mergeCell ref="D1352:F1352"/>
    <mergeCell ref="D1350:F1350"/>
    <mergeCell ref="G1405:H1405"/>
    <mergeCell ref="D1403:F1403"/>
    <mergeCell ref="D1354:F1354"/>
    <mergeCell ref="D1356:F1356"/>
    <mergeCell ref="G1397:H1397"/>
    <mergeCell ref="G1395:H1395"/>
    <mergeCell ref="D1395:F1395"/>
    <mergeCell ref="D1393:F1393"/>
    <mergeCell ref="B1316:Q1316"/>
    <mergeCell ref="B1310:Q1310"/>
    <mergeCell ref="G1317:H1317"/>
    <mergeCell ref="B1341:Q1341"/>
    <mergeCell ref="G1336:H1336"/>
    <mergeCell ref="B1331:Q1331"/>
    <mergeCell ref="D1330:F1330"/>
    <mergeCell ref="B1349:Q1349"/>
    <mergeCell ref="B1295:Q1295"/>
    <mergeCell ref="A1371:A1372"/>
    <mergeCell ref="A1369:A1370"/>
    <mergeCell ref="A1367:A1368"/>
    <mergeCell ref="A1373:A1376"/>
    <mergeCell ref="A1365:A1366"/>
    <mergeCell ref="A1361:A1364"/>
    <mergeCell ref="A1354:A1355"/>
    <mergeCell ref="A1356:A1357"/>
    <mergeCell ref="A1352:A1353"/>
    <mergeCell ref="A1350:A1351"/>
    <mergeCell ref="A1301:A1304"/>
    <mergeCell ref="A1298:A1300"/>
    <mergeCell ref="A1377:A1378"/>
    <mergeCell ref="A1385:A1386"/>
    <mergeCell ref="A1381:A1382"/>
    <mergeCell ref="A1383:A1384"/>
    <mergeCell ref="A1379:A1380"/>
    <mergeCell ref="A1340:A1341"/>
    <mergeCell ref="A1395:A1396"/>
    <mergeCell ref="A1393:A1394"/>
    <mergeCell ref="A1401:A1402"/>
    <mergeCell ref="A1397:A1398"/>
    <mergeCell ref="A1399:A1400"/>
    <mergeCell ref="A1358:A1360"/>
    <mergeCell ref="A1567:A1570"/>
    <mergeCell ref="A1565:A1566"/>
    <mergeCell ref="A1533:A1534"/>
    <mergeCell ref="A1531:A1532"/>
    <mergeCell ref="A1537:A1538"/>
    <mergeCell ref="A1581:A1584"/>
    <mergeCell ref="A1579:A1580"/>
    <mergeCell ref="A1577:A1578"/>
    <mergeCell ref="A1575:A1576"/>
    <mergeCell ref="A1489:A1490"/>
    <mergeCell ref="A1491:A1492"/>
    <mergeCell ref="A1510:A1511"/>
    <mergeCell ref="A1512:A1515"/>
    <mergeCell ref="A1296:A1297"/>
    <mergeCell ref="A1305:A1306"/>
    <mergeCell ref="A1313:A1314"/>
    <mergeCell ref="A1307:A1310"/>
    <mergeCell ref="A1311:A1312"/>
    <mergeCell ref="A1315:A1316"/>
    <mergeCell ref="A1441:A1442"/>
    <mergeCell ref="A1461:A1462"/>
    <mergeCell ref="A1439:A1440"/>
    <mergeCell ref="A1413:A1414"/>
    <mergeCell ref="A1411:A1412"/>
    <mergeCell ref="A1466:A1467"/>
    <mergeCell ref="A1468:A1471"/>
    <mergeCell ref="A1463:A1465"/>
    <mergeCell ref="A1493:A1494"/>
    <mergeCell ref="A1495:A1496"/>
  </mergeCells>
  <drawing r:id="rId1"/>
</worksheet>
</file>