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1B7A60D7-2792-4ECE-9B9D-328772415997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page-composition" sheetId="1" r:id="rId1"/>
    <sheet name="page-templates" sheetId="3" r:id="rId2"/>
    <sheet name="_instructions_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'page-composition'!$B$10:$AR$25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M12" i="3"/>
  <c r="K12" i="3"/>
  <c r="I12" i="3"/>
  <c r="G12" i="3"/>
  <c r="G11" i="3" l="1"/>
  <c r="AQ26" i="1"/>
  <c r="AQ25" i="1"/>
  <c r="AQ22" i="1"/>
  <c r="AQ21" i="1"/>
  <c r="AQ20" i="1"/>
  <c r="AQ19" i="1"/>
  <c r="AQ18" i="1"/>
  <c r="AQ17" i="1"/>
  <c r="AQ16" i="1"/>
  <c r="AQ10" i="1"/>
  <c r="AG24" i="1"/>
  <c r="AE24" i="1"/>
  <c r="AC24" i="1"/>
  <c r="AA24" i="1"/>
  <c r="Y24" i="1"/>
  <c r="W24" i="1"/>
  <c r="U24" i="1"/>
  <c r="S24" i="1"/>
  <c r="Q24" i="1"/>
  <c r="AI23" i="1" l="1"/>
  <c r="AQ23" i="1" s="1"/>
  <c r="AG23" i="1"/>
  <c r="AE23" i="1"/>
  <c r="AC23" i="1"/>
  <c r="AA23" i="1"/>
  <c r="Y23" i="1"/>
  <c r="W23" i="1"/>
  <c r="U23" i="1"/>
  <c r="S23" i="1"/>
  <c r="Q23" i="1"/>
  <c r="AI15" i="1" l="1"/>
  <c r="AQ15" i="1" s="1"/>
  <c r="AG15" i="1"/>
  <c r="AE15" i="1"/>
  <c r="AC22" i="1"/>
  <c r="AC21" i="1"/>
  <c r="AC20" i="1"/>
  <c r="AC19" i="1"/>
  <c r="AC18" i="1"/>
  <c r="AC17" i="1"/>
  <c r="AC16" i="1"/>
  <c r="AC15" i="1"/>
  <c r="AA15" i="1"/>
  <c r="Y15" i="1"/>
  <c r="W15" i="1"/>
  <c r="U17" i="1"/>
  <c r="U16" i="1"/>
  <c r="U15" i="1"/>
  <c r="S15" i="1"/>
  <c r="Q15" i="1"/>
  <c r="AI14" i="1"/>
  <c r="AQ14" i="1" s="1"/>
  <c r="AG14" i="1"/>
  <c r="AE14" i="1"/>
  <c r="AC14" i="1"/>
  <c r="AA14" i="1"/>
  <c r="Y14" i="1"/>
  <c r="W14" i="1"/>
  <c r="U14" i="1"/>
  <c r="S14" i="1"/>
  <c r="Q14" i="1"/>
  <c r="AG13" i="1" l="1"/>
  <c r="AE13" i="1"/>
  <c r="AC13" i="1"/>
  <c r="AA13" i="1"/>
  <c r="Y13" i="1"/>
  <c r="W13" i="1"/>
  <c r="U13" i="1"/>
  <c r="S13" i="1"/>
  <c r="Q13" i="1"/>
  <c r="AI12" i="1" l="1"/>
  <c r="AQ12" i="1" s="1"/>
  <c r="AG12" i="1"/>
  <c r="AE12" i="1"/>
  <c r="AC12" i="1"/>
  <c r="AA12" i="1"/>
  <c r="Y12" i="1"/>
  <c r="W12" i="1"/>
  <c r="U12" i="1"/>
  <c r="S12" i="1"/>
  <c r="Q12" i="1"/>
  <c r="AI11" i="1" l="1"/>
  <c r="AQ11" i="1" s="1"/>
  <c r="AG11" i="1"/>
  <c r="AE11" i="1"/>
  <c r="AC11" i="1"/>
  <c r="AA11" i="1"/>
  <c r="Y11" i="1"/>
  <c r="W11" i="1"/>
  <c r="U11" i="1"/>
  <c r="S11" i="1"/>
  <c r="Q11" i="1"/>
  <c r="AI8" i="1"/>
  <c r="AG8" i="1"/>
  <c r="AE8" i="1"/>
  <c r="AC8" i="1"/>
  <c r="AA8" i="1"/>
  <c r="Y8" i="1"/>
  <c r="W8" i="1"/>
  <c r="U8" i="1"/>
  <c r="S8" i="1"/>
  <c r="Q8" i="1"/>
  <c r="AI24" i="1"/>
  <c r="AQ24" i="1" s="1"/>
  <c r="AI13" i="1" l="1"/>
  <c r="AQ13" i="1" s="1"/>
</calcChain>
</file>

<file path=xl/sharedStrings.xml><?xml version="1.0" encoding="utf-8"?>
<sst xmlns="http://schemas.openxmlformats.org/spreadsheetml/2006/main" count="653" uniqueCount="25">
  <si>
    <t>&lt;/amp-story-page&gt;</t>
  </si>
  <si>
    <t>|</t>
  </si>
  <si>
    <t>________NOTES</t>
  </si>
  <si>
    <t>ID</t>
  </si>
  <si>
    <t>item-detail</t>
  </si>
  <si>
    <t>example: style=""</t>
  </si>
  <si>
    <t>__________item</t>
  </si>
  <si>
    <t>_ewb-story-page-open.xlsx</t>
  </si>
  <si>
    <t>_____REFERENCE-VALUE</t>
  </si>
  <si>
    <t>_ewb-grid-background.xlsx</t>
  </si>
  <si>
    <t>_ewb-grid-function-svg.xlsx</t>
  </si>
  <si>
    <t>_ewb-grid-persona-svg.xlsx</t>
  </si>
  <si>
    <t>_ewb-grid-content-table.xlsx</t>
  </si>
  <si>
    <t>_ewb-page-attachment.xlsx</t>
  </si>
  <si>
    <t>_ewb-page-outlink.xlsx</t>
  </si>
  <si>
    <t>________________LINK-EXTERNAL-EWB</t>
  </si>
  <si>
    <t>_ewb-grid-content-h2-h3.xlsx</t>
  </si>
  <si>
    <t>post-processing</t>
  </si>
  <si>
    <t>remove null values</t>
  </si>
  <si>
    <t>allocate 8 rows</t>
  </si>
  <si>
    <t>change to grid</t>
  </si>
  <si>
    <t>GRID-PERSONA</t>
  </si>
  <si>
    <t>GRID-</t>
  </si>
  <si>
    <t>_ewb-template-grid-persona.xlsx</t>
  </si>
  <si>
    <t>_ewb-template-grid-.xlsx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</si>
</sst>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story-page-op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grid-backgrou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grid-content-h2-h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grid-svg-person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grid-svg-func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grid-content-tab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page-attach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data"/>
    </sheetNames>
    <sheetDataSet>
      <sheetData sheetId="0">
        <row r="11">
          <cell r="A11" t="str">
            <v>&lt;amp-story-page id="item-1001" data-item-label="rice-biologist" data-item-source="ontomatica"&gt;</v>
          </cell>
          <cell r="D11" t="str">
            <v>rice</v>
          </cell>
        </row>
        <row r="12">
          <cell r="A12" t="str">
            <v>&lt;amp-story-page id="item-1002" data-item-label="rice-breeder" data-item-source="ontomatica"&gt;</v>
          </cell>
          <cell r="D12" t="str">
            <v>rice</v>
          </cell>
        </row>
        <row r="13">
          <cell r="A13" t="str">
            <v>&lt;amp-story-page id="item-1003" data-item-label="rice-farmer" data-item-source="ontomatica"&gt;</v>
          </cell>
          <cell r="D13" t="str">
            <v>rice</v>
          </cell>
        </row>
        <row r="14">
          <cell r="A14" t="str">
            <v>&lt;amp-story-page id="item-1004" data-item-label="rice-information-manager" data-item-source="ontomatica"&gt;</v>
          </cell>
          <cell r="D14" t="str">
            <v>rice</v>
          </cell>
        </row>
        <row r="15">
          <cell r="A15" t="str">
            <v>&lt;amp-story-page id="item-1005" data-item-label="rice-trader" data-item-source="ontomatica"&gt;</v>
          </cell>
          <cell r="D15" t="str">
            <v>rice</v>
          </cell>
        </row>
        <row r="16">
          <cell r="A16" t="str">
            <v>&lt;amp-story-page id="item-1006" data-item-label="rice-sociologist" data-item-source="ontomatica"&gt;</v>
          </cell>
          <cell r="D16" t="str">
            <v>rice</v>
          </cell>
        </row>
        <row r="17">
          <cell r="A17" t="str">
            <v>&lt;amp-story-page id="item-1007" data-item-label="rice-food-manufacturer" data-item-source="ontomatica"&gt;</v>
          </cell>
          <cell r="D17" t="str">
            <v>rice</v>
          </cell>
        </row>
        <row r="18">
          <cell r="A18" t="str">
            <v>&lt;amp-story-page id="item-1008" data-item-label="rice-nutritionist" data-item-source="ontomatica"&gt;</v>
          </cell>
          <cell r="D18" t="str">
            <v>rice</v>
          </cell>
        </row>
        <row r="19">
          <cell r="A19" t="str">
            <v>&lt;amp-story-page id="item-1009" data-item-label="rice-chef" data-item-source="ontomatica"&gt;</v>
          </cell>
          <cell r="D19" t="str">
            <v>rice</v>
          </cell>
        </row>
        <row r="20">
          <cell r="A20" t="str">
            <v>&lt;amp-story-page id="item-1010" data-item-label="rice-consumer" data-item-source="ontomatica"&gt;</v>
          </cell>
          <cell r="D20" t="str">
            <v>rice</v>
          </cell>
        </row>
        <row r="21">
          <cell r="A21" t="str">
            <v>&lt;amp-story-page id="item-1011" data-item-label="template-grid-persona" data-item-source="ontomatica"&gt;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data"/>
    </sheetNames>
    <sheetDataSet>
      <sheetData sheetId="0">
        <row r="11">
          <cell r="A11" t="str">
    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    </cell>
        </row>
        <row r="12">
          <cell r="A12" t="str">
    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    </cell>
        </row>
        <row r="13">
          <cell r="A13" t="str">
            <v>&lt;amp-story-grid-layer template="fill"&gt;&lt;amp-img id="neural-network-130f30" data-item-role="background" data-item-type="static" data-item-label="neural-network-130f30" src="https://s3.amazonaws.com/benetta.net/media/background-svg/neural-network-130f30-w400-h371.svg" width="400" height="371" layout="responsive"&gt;&lt;/amp-img&gt;&lt;/amp-story-grid-layer&gt;</v>
          </cell>
        </row>
        <row r="14">
          <cell r="A14" t="str">
            <v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v>
          </cell>
        </row>
        <row r="15">
          <cell r="A15" t="str">
            <v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h2-h3"/>
    </sheetNames>
    <sheetDataSet>
      <sheetData sheetId="0">
        <row r="11">
          <cell r="A11" t="str">
            <v>&lt;amp-story-grid-layer id="page-heading-consumer" template="fill"&gt;&lt;div style="" class="title-centered" animate-in="fade-in" animate-in-duration="2s"&gt;&lt;h2 style="" class="pdt-50"&gt;Consumer&lt;/h2&gt;&lt;/div&gt;&lt;/amp-story-grid-layer&gt;</v>
          </cell>
        </row>
        <row r="12">
          <cell r="A12" t="str">
            <v>&lt;amp-story-grid-layer id="page-heading-chef" template="fill"&gt;&lt;div style="" class="title-centered" animate-in="fade-in" animate-in-duration="2s"&gt;&lt;h2 style="" class="pdt-50"&gt;Chef&lt;/h2&gt;&lt;/div&gt;&lt;/amp-story-grid-layer&gt;</v>
          </cell>
        </row>
        <row r="13">
          <cell r="A13" t="str">
            <v>&lt;amp-story-grid-layer id="page-heading-nutritionist" template="fill"&gt;&lt;div style="" class="title-centered" animate-in="fade-in" animate-in-duration="2s"&gt;&lt;h2 style="" class="pdt-50"&gt;Nutritionist&lt;/h2&gt;&lt;/div&gt;&lt;/amp-story-grid-layer&gt;</v>
          </cell>
        </row>
        <row r="14">
          <cell r="A14" t="str">
            <v>&lt;amp-story-grid-layer id="page-heading-food-manufacturer" template="fill"&gt;&lt;div style="" class="title-centered" animate-in="fade-in" animate-in-duration="2s"&gt;&lt;h2 style="" class="pdt-50"&gt;Food Manufacturer&lt;/h2&gt;&lt;/div&gt;&lt;/amp-story-grid-layer&gt;</v>
          </cell>
        </row>
        <row r="15">
          <cell r="A15" t="str">
            <v>&lt;amp-story-grid-layer id="page-heading-sociologist" template="fill"&gt;&lt;div style="" class="title-centered" animate-in="fade-in" animate-in-duration="2s"&gt;&lt;h2 style="" class="pdt-50"&gt;Sociologist&lt;/h2&gt;&lt;/div&gt;&lt;/amp-story-grid-layer&gt;</v>
          </cell>
        </row>
        <row r="16">
          <cell r="A16" t="str">
            <v>&lt;amp-story-grid-layer id="page-heading-trader" template="fill"&gt;&lt;div style="" class="title-centered" animate-in="fade-in" animate-in-duration="2s"&gt;&lt;h2 style="" class="pdt-50"&gt;Trader&lt;/h2&gt;&lt;/div&gt;&lt;/amp-story-grid-layer&gt;</v>
          </cell>
        </row>
        <row r="17">
          <cell r="A17" t="str">
            <v>&lt;amp-story-grid-layer id="page-heading-informatio-manager" template="fill"&gt;&lt;div style="" class="title-centered" animate-in="fade-in" animate-in-duration="2s"&gt;&lt;h2 style="" class="pdt-50"&gt;Information Manager&lt;/h2&gt;&lt;/div&gt;&lt;/amp-story-grid-layer&gt;</v>
          </cell>
        </row>
        <row r="18">
          <cell r="A18" t="str">
            <v>&lt;amp-story-grid-layer id="page-heading-farmer" template="fill"&gt;&lt;div style="" class="title-centered" animate-in="fade-in" animate-in-duration="2s"&gt;&lt;h2 style="" class="pdt-50"&gt;Farmer&lt;/h2&gt;&lt;/div&gt;&lt;/amp-story-grid-layer&gt;</v>
          </cell>
        </row>
        <row r="19">
          <cell r="A19" t="str">
            <v>&lt;amp-story-grid-layer id="page-heading-breeder" template="fill"&gt;&lt;div style="" class="title-centered" animate-in="fade-in" animate-in-duration="2s"&gt;&lt;h2 style="" class="pdt-50"&gt;Breeder&lt;/h2&gt;&lt;/div&gt;&lt;/amp-story-grid-layer&gt;</v>
          </cell>
        </row>
        <row r="20">
          <cell r="A20" t="str">
            <v>&lt;amp-story-grid-layer id="page-heading-biologist" template="fill"&gt;&lt;div style="" class="title-centered" animate-in="fade-in" animate-in-duration="2s"&gt;&lt;h2 style="" class="pdt-50"&gt;Biologist&lt;/h2&gt;&lt;/div&gt;&lt;/amp-story-grid-layer&gt;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data"/>
      <sheetName val="data-items-list"/>
      <sheetName val="data-items-single"/>
    </sheetNames>
    <sheetDataSet>
      <sheetData sheetId="0">
        <row r="11">
          <cell r="A11" t="str">
            <v>&lt;amp-story-grid-layer id="persona-biologist" template="fill"&gt;&lt;div style="" class="poa-10-05" animate-in="fade-in" animate-in-duration="2s"&gt;&lt;svg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id="tmp-36"&gt;&lt;path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id="tmp-39"&gt;&lt;path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id="tmp-45"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Z"/&gt;&lt;/g&gt;&lt;/svg&gt;&lt;/g&gt;&lt;/svg&gt;&lt;/div&gt;&lt;/amp-story-grid-layer&gt;</v>
          </cell>
        </row>
        <row r="12">
          <cell r="A12" t="str">
            <v>&lt;amp-story-grid-layer id="persona-breeder" template="fill"&gt;&lt;div style="" class="poa-10-05" animate-in="fade-in" animate-in-duration="2s"&gt;&lt;svg id="svg-persona-breeder"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id="male-hair-head"&gt;&lt;path fill="var(--7f4100)"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Z"/&gt;&lt;/svg&gt;&lt;/g&gt;&lt;/svg&gt;&lt;/div&gt;&lt;/amp-story-grid-layer&gt;</v>
          </cell>
        </row>
        <row r="13">
          <cell r="A13" t="str">
            <v>&lt;amp-story-grid-layer id="persona-farmer" template="fill"&gt;&lt;div style="" class="poa-10-05" animate-in="fade-in" animate-in-duration="2s"&gt;&lt;svg id="svg-persona-farmer"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id="tmp-107"&gt;&lt;path fill="var(--0003ff)"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id="tmp-110"&gt;&lt;path fill="var(--e5e5e5)"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Z"/&gt;&lt;/g&gt;&lt;/svg&gt;&lt;/g&gt;&lt;/svg&gt;&lt;/div&gt;&lt;/amp-story-grid-layer&gt;</v>
          </cell>
        </row>
        <row r="14">
          <cell r="A14" t="str">
            <v>&lt;amp-story-grid-layer id="persona-information-manager-version-2" template="fill"&gt;&lt;div style="" class="poa-10-05" animate-in="fade-in" animate-in-duration="2s"&gt;&lt;svg id="svg-persona-information-manager-version-2"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Z"/&gt;&lt;/svg&gt;&lt;/svg&gt;&lt;/g&gt;&lt;/svg&gt;&lt;/div&gt;&lt;/amp-story-grid-layer&gt;</v>
          </cell>
        </row>
        <row r="15">
          <cell r="A15" t="str">
            <v>&lt;amp-story-grid-layer id="persona-trader" template="fill"&gt;&lt;div style="" class="poa-10-05" animate-in="fade-in" animate-in-duration="2s"&gt;&lt;svg id="svg-persona-trader" xmlns="http://www.w3.org/2000/svg" version="1.1" viewBox="0 -305.637 223.456 305.637" width="40%" height="40%" stroke-width="0.5" overflow="visible"&gt;&lt;g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id="tmp-148" stroke="none" stroke-linejoin="miter" stroke-width="0.0"&gt;&lt;g id="tmp-149"&gt;&lt;path fill="var(--191919)"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id="tmp-152"&gt;&lt;path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fill="var(--ffffff)" rx="1.538" ry="1.538" cx="92.903" cy="196.406"/&gt;&lt;ellipse fill="var(--ffffff)" rx="0.84" ry="0.84" transform="translate(96.321 194.867) rotate(-90)"/&gt;&lt;/g&gt;&lt;g id="tmp-157"&gt;&lt;path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fill="var(--ffffff)" rx="1.538" ry="1.538" cx="120.32" cy="196.406"/&gt;&lt;ellipse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marker-start="none" marker-end="none" stroke-linecap="round" stroke-width="0.5" d="M 111.728,153.516 L 102.68,157.484 C 105.696,157.774 108.712,158.237 111.728,160.115 C 114.744,158.237 117.76,157.774 120.776,157.484 L 111.728,153.516 Z"/&gt;&lt;path fill="var(--000000)"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id="tmp-182"&gt;&lt;path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id="tmp-185" stroke="var(--262162)" stroke-width="1" fill="var(--c70000)" stroke-linejoin="round" stroke-linecap="round"&gt;&lt;g id="tmp-187"&gt;&lt;path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id="tmp-190"&gt;&lt;path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id="tmp-194" fill="var(--c70000)" stroke="none" stroke-linejoin="miter" stroke-linecap="round" stroke-width="0.5"&gt;&lt;g id="tmp-195"&gt;&lt;path marker-start="none" marker-end="none" d="M 108.852,111.331 L 105.653,114.53 L 111.728,120.605 L 117.804,114.53 L 114.604,111.331 L 108.852,111.331 Z"/&gt;&lt;/g&gt;&lt;g id="tmp-198"&gt;&lt;path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id="tmp-202"&gt;&lt;path fill="var(--262162)"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id="tmp-205" fill="var(--ffffff)" stroke="none" stroke-width="0.5"&gt;&lt;g id="tmp-206" stroke-linejoin="miter" stroke-linecap="round"&gt;&lt;g id="tmp-207"&gt;&lt;path marker-start="none" marker-end="none" d="M 149.919,64.348 L 149.919,136.588 C 150.257,136.441 150.591,136.293 150.919,136.142 L 150.919,64.674 C 150.586,64.549 150.252,64.425 149.919,64.304 L 149.919,64.348 Z"/&gt;&lt;/g&gt;&lt;g id="tmp-210"&gt;&lt;path marker-start="none" marker-end="none" d="M 72.537,64.674 L 72.537,136.142 C 72.864,136.293 73.198,136.441 73.536,136.588 L 73.537,64.348 L 73.536,64.304 C 73.202,64.426 72.869,64.549 72.537,64.674 Z"/&gt;&lt;/g&gt;&lt;g id="tmp-213"&gt;&lt;path marker-start="none" marker-end="none" d="M 80.745,61.953 L 80.746,62 L 80.745,139.245 C 81.075,139.352 81.408,139.458 81.745,139.565 L 81.746,61.675 L 81.745,61.669 C 81.411,61.762 81.078,61.857 80.745,61.953 Z"/&gt;&lt;/g&gt;&lt;g id="tmp-216"&gt;&lt;path marker-start="none" marker-end="none" d="M 141.709,61.674 L 141.709,139.565 C 142.046,139.459 142.379,139.352 142.709,139.246 L 142.709,62 L 142.709,61.952 C 142.376,61.856 142.043,61.762 141.709,61.669 L 141.709,61.674 Z"/&gt;&lt;/g&gt;&lt;g id="tmp-219"&gt;&lt;path marker-start="none" marker-end="none" d="M 89.454,59.813 L 89.455,59.841 L 89.454,141.874 C 89.785,141.97 90.118,142.067 90.454,142.165 L 90.455,59.635 L 90.454,59.615 C 90.121,59.68 89.787,59.746 89.454,59.813 Z"/&gt;&lt;/g&gt;&lt;g id="tmp-222"&gt;&lt;path marker-start="none" marker-end="none" d="M 133,59.634 L 133,142.165 C 133.336,142.067 133.669,141.971 134,141.875 L 134,59.841 L 134,59.813 C 133.666,59.746 133.333,59.679 133,59.615 L 133,59.634 Z"/&gt;&lt;/g&gt;&lt;g id="tmp-225"&gt;&lt;path marker-start="none" marker-end="none" d="M 98.163,58.4 L 98.164,58.426 L 98.164,123.847 C 98.439,122.231 98.767,120.529 99.163,118.74 L 99.164,58.312 L 99.163,58.283 C 98.829,58.321 98.496,58.36 98.163,58.4 Z"/&gt;&lt;/g&gt;&lt;g id="tmp-228"&gt;&lt;path marker-start="none" marker-end="none" d="M 124.291,58.312 L 124.291,118.735 C 124.687,120.525 125.016,122.229 125.291,123.847 L 125.291,58.426 L 125.291,58.4 C 124.958,58.36 124.624,58.321 124.291,58.283 L 124.291,58.312 Z"/&gt;&lt;/g&gt;&lt;g id="tmp-231"&gt;&lt;path marker-start="none" marker-end="none" d="M 106.872,57.684 L 106.873,57.69 L 106.872,95.64 C 107.195,94.908 107.528,94.169 107.872,93.42 L 107.873,57.667 L 107.872,57.645 C 107.539,57.657 107.205,57.67 106.872,57.684 Z"/&gt;&lt;/g&gt;&lt;g id="tmp-234"&gt;&lt;path marker-start="none" marker-end="none" d="M 115.582,57.667 L 115.582,93.418 C 115.926,94.167 116.26,94.907 116.582,95.639 L 116.582,57.69 L 116.582,57.684 C 116.248,57.67 115.915,57.657 115.582,57.645 L 115.582,57.667 Z"/&gt;&lt;/g&gt;&lt;/g&gt;&lt;g id="tmp-238" fill-rule="evenodd"&gt;&lt;g id="tmp-239"&gt;&lt;path marker-start="none" marker-end="none" d="M 66.238,67.24 L 66.239,67.244 L 72.537,89.539 L 72.537,85.858 L 67.166,66.845 L 67.163,66.832 C 66.854,66.966 66.545,67.102 66.238,67.24 Z"/&gt;&lt;/g&gt;&lt;g id="tmp-242"&gt;&lt;path marker-start="none" marker-end="none" d="M 58.771,70.916 L 58.774,70.927 L 72.537,119.66 L 72.537,115.979 L 59.675,70.435 L 59.674,70.434 C 59.372,70.593 59.071,70.754 58.771,70.916 Z"/&gt;&lt;/g&gt;&lt;g id="tmp-245"&gt;&lt;path marker-start="none" marker-end="none" d="M 51.48,75.215 L 51.484,75.227 L 67.982,133.65 C 68.393,133.92 68.813,134.18 69.243,134.433 L 52.365,74.668 L 52.362,74.655 C 52.067,74.84 51.773,75.027 51.48,75.215 Z"/&gt;&lt;/g&gt;&lt;/g&gt;&lt;g id="tmp-249" fill-rule="evenodd"&gt;&lt;g id="tmp-250"&gt;&lt;path marker-start="none" marker-end="none" d="M 156.288,66.844 L 150.919,85.855 L 150.919,89.535 L 157.215,67.243 L 157.216,67.239 C 156.909,67.102 156.601,66.966 156.292,66.831 L 156.288,66.844 Z"/&gt;&lt;/g&gt;&lt;g id="tmp-253"&gt;&lt;path marker-start="none" marker-end="none" d="M 163.779,70.435 L 150.919,115.975 L 150.919,119.656 L 164.68,70.926 L 164.683,70.915 C 164.383,70.753 164.082,70.593 163.78,70.433 L 163.779,70.435 Z"/&gt;&lt;/g&gt;&lt;g id="tmp-256"&gt;&lt;path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id="tmp-261" stroke="none" stroke-linejoin="miter" stroke-linecap="round" stroke-width="0.0"&gt;&lt;g id="tmp-262"&gt;&lt;path fill="var(--ffffff)" marker-start="none" marker-end="none" d="M 124.015,89.33 L 133.765,102.53 L 142.615,95.18 L 124.015,89.33 Z"/&gt;&lt;/g&gt;&lt;g id="tmp-265"&gt;&lt;path fill="var(--3e3898)" marker-start="none" marker-end="none" d="M 121.235,90.307 L 121.235,82.208 L 146.134,90.159 L 146.134,98.258 L 121.235,90.307 Z"/&gt;&lt;/g&gt;&lt;/g&gt;&lt;/svg&gt;&lt;svg id="male-hair"&gt;&lt;path fill="var(--000000)"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Z"/&gt;&lt;/svg&gt;&lt;/g&gt;&lt;/svg&gt;&lt;/div&gt;&lt;/amp-story-grid-layer&gt;</v>
          </cell>
        </row>
        <row r="16">
          <cell r="A16" t="str">
            <v>&lt;amp-story-grid-layer id="persona-sociologist" template="fill"&gt;&lt;div style="" class="poa-10-05" animate-in="fade-in" animate-in-duration="2s"&gt;&lt;svg id="svg-persona-sociologist"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Z"/&gt;&lt;/svg&gt;&lt;/g&gt;&lt;/svg&gt;&lt;/div&gt;&lt;/amp-story-grid-layer&gt;</v>
          </cell>
        </row>
        <row r="17">
          <cell r="A17" t="str">
            <v>&lt;amp-story-grid-layer id="persona-food-manufacturer" template="fill"&gt;&lt;div style="" class="poa-10-05" animate-in="fade-in" animate-in-duration="2s"&gt;&lt;svg id="svg-persona-food-manufacturer"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id="tmp-310"&gt;&lt;path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id="tmp-313" fill="var(--ffffff)" stroke-linejoin="round" stroke-linecap="round" stroke="var(--bf0000)" stroke-width="1.0"&gt;&lt;g id="tmp-315"&gt;&lt;path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id="tmp-318"&gt;&lt;path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id="tmp-322" fill="var(--262162)" stroke-linejoin="miter" stroke-linecap="round" stroke-width="0.5"&gt;&lt;g id="tmp-323"&gt;&lt;path marker-start="none" marker-end="none" d="M 108.852,111.331 L 105.653,114.53 L 111.728,120.605 L 117.804,114.53 L 114.604,111.331 L 108.852,111.331 Z"/&gt;&lt;/g&gt;&lt;g id="tmp-326"&gt;&lt;path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id="tmp-330"&gt;&lt;path fill="var(--e5e5e5)"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id="tmp-333"&gt;&lt;path fill="var(--7f0000)"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Z"/&gt;&lt;/svg&gt;&lt;/g&gt;&lt;/svg&gt;&lt;/div&gt;&lt;/amp-story-grid-layer&gt;</v>
          </cell>
        </row>
        <row r="18">
          <cell r="A18" t="str">
            <v>&lt;amp-story-grid-layer id="persona-nutritionist" template="fill"&gt;&lt;div style="" class="poa-10-05" animate-in="fade-in" animate-in-duration="2s"&gt;&lt;svg id="svg-persona-nutritionist"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rotate(-90)"/&gt;&lt;/g&gt;&lt;/svg&gt;&lt;/g&gt;&lt;/svg&gt;&lt;/div&gt;&lt;/amp-story-grid-layer&gt;</v>
          </cell>
        </row>
        <row r="19">
          <cell r="A19" t="str">
            <v>&lt;amp-story-grid-layer id="persona-chef" template="fill"&gt;&lt;div style="" class="poa-10-05" animate-in="fade-in" animate-in-duration="2s"&gt;&lt;svg id="svg-persona-chef"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id="male-hair"&gt;&lt;path fill="var(--e5e5e5)"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stroke="var(--000000)" stroke-width="0.5"/&gt;&lt;/svg&gt;&lt;svg id="male-clothing-accessory"&gt;&lt;g id="tmp-405" fill="var(--e5e5e5)" stroke-width="0.0"&gt;&lt;g id="tmp-406"&gt;&lt;path marker-start="none" marker-end="none" d="M 95.397,144.028 C 97.855,134.917 102.942,126.281 111.728,120.605 C 106.509,114.782 100.493,116.13 96.071,118.955 C 89.322,123.266 87.547,134.115 88.31,141.694 L 95.397,144.028 Z"/&gt;&lt;/g&gt;&lt;g id="tmp-409"&gt;&lt;path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id="tmp-412" viewBox="0 0 223.46 305.64" fill="var(--e5e5e5)"&gt;&lt;circle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id="male-hat-chef" y="215px" x="54px"&gt;&lt;path fill="var(--e5e5e5)"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C9.24,30.15,3.38,34.22,0.87,42.13z"/&gt;&lt;/svg&gt;&lt;/g&gt;&lt;/svg&gt;&lt;/div&gt;&lt;/amp-story-grid-layer&gt;</v>
          </cell>
        </row>
        <row r="20">
          <cell r="A20" t="str">
            <v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consumer"/>
      <sheetName val="biologist"/>
      <sheetName val="breeder"/>
      <sheetName val="chef"/>
      <sheetName val="farmer"/>
      <sheetName val="food-manufacturer"/>
      <sheetName val="information-manager"/>
      <sheetName val="nutritionist"/>
      <sheetName val="sociologist"/>
      <sheetName val="trader"/>
    </sheetNames>
    <sheetDataSet>
      <sheetData sheetId="0">
        <row r="11">
          <cell r="A11" t="str">
            <v>&lt;amp-story-grid-layer id="function-consumer" template="fill"&gt;&lt;div style="" class="mtl-35-30" animate-in="fade-in" animate-in-duration="0s"&gt;&lt;svg id="svg-function-consumer" xmlns="http://www.w3.org/2000/svg" width="55%" height="55%"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17.79Z"/&gt;&lt;/g&gt;&lt;/g&gt;&lt;/svg&gt;&lt;/div&gt;&lt;/amp-story-grid-layer&gt;</v>
          </cell>
        </row>
        <row r="12">
          <cell r="A12" t="str">
            <v>&lt;amp-story-grid-layer id="function-biologist" template="fill"&gt;&lt;div style="" class="mtl-23-16" animate-in="fade-in" animate-in-duration="0s"&gt;&lt;svg id="svg-function-biologist"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8.25-11.13Z"/&gt;&lt;/g&gt;&lt;/g&gt;&lt;/svg&gt;&lt;/div&gt;&lt;/amp-story-grid-layer&gt;</v>
          </cell>
        </row>
        <row r="13">
          <cell r="A13" t="str">
            <v>&lt;amp-story-grid-layer id="function-breeder" template="fill"&gt;&lt;div style="" class="mtl-25-25" animate-in="fade-in" animate-in-duration="0s"&gt;&lt;svg id="svg-function-breeder" xmlns="http://www.w3.org/2000/svg" width="100%" height="100%" viewBox="0 0 342 569"&gt;&lt;g id="brd-13"&gt;&lt;g id="brd-14"&gt;&lt;path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id="brd-15"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id="brd-16"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id="brd-17"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id="brd-18"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id="brd-19"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id="brd-20" transform="translate(27.536 -14.475)"&gt;&lt;path class="brd-st4" d="M61.08 270.68v268.4c0 16.54-13.67 29.98-30.65 29.98C13.66 569.06 0 555.62 0 539.08v-268.4h61.08Z"/&gt;&lt;/g&gt;&lt;g id="brd-21"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id="brd-22" transform="translate(177.222 -14.475)"&gt;&lt;path class="brd-st6" d="M61.08 270.68v268.4c0 16.54-13.67 29.98-30.65 29.98C13.66 569.06 0 555.62 0 539.08v-268.4h61.08Z"/&gt;&lt;/g&gt;&lt;g id="brd-23"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0-3.51-2.7-6.41-6.42-6.41Z"/&gt;&lt;/g&gt;&lt;/g&gt;&lt;/svg&gt;&lt;/div&gt;&lt;/amp-story-grid-layer&gt;</v>
          </cell>
        </row>
        <row r="14">
          <cell r="A14" t="str">
            <v>&lt;amp-story-grid-layer id="function-chef" template="fill"&gt;&lt;div style="" class="mtl-40-28" animate-in="fade-in" animate-in-duration="0s"&gt;&lt;svg id="svg-function-chef" xmlns="http://www.w3.org/2000/svg" width="100%" height="100%" viewBox="0 0 639 466" &gt;&lt;g id="chf-13" transform="translate(0 -1.659)"&gt;&lt;g id="chf-14" transform="translate(11.04)"&gt;&lt;path class="chf-st1" d="M3.98 271.54c0 44.04-3.98 124.44 52.78 155.65 39.36 22.72 50.87 39.26 245.84 38.64 192.38 0 224.15-19.02 272.93-67.81 48.08-48.08 46.9-83.15 46.9-126.48H3.98Z"/&gt;&lt;/g&gt;&lt;g id="chf-15"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id="chf-16"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id="chf-17" transform="translate(117.512 -213.849)"&gt;&lt;path class="chf-st4" d="M11.28 272.73h380.38c6.25 0 11.27 4.59 11.27 10.28v173.15c0 5.7-5.02 10.29-11.27 10.29H11.28C5.03 466.45 0 461.86 0 456.16V283.01c0-5.69 5.03-10.28 11.28-10.28Z"/&gt;&lt;/g&gt;&lt;g id="chf-18"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id="chf-19" transform="translate(103.827 -228.885)"&gt;&lt;path class="chf-st4" d="m0 438.48 78.2 11.72-72.94 16.25L0 438.48Z"/&gt;&lt;/g&gt;&lt;g id="chf-20" transform="translate(187.54 -307.057)"&gt;&lt;path class="chf-st4" d="m0 438.48 78.2 11.72-72.94 16.25L0 438.48Z"/&gt;&lt;/g&gt;&lt;g id="chf-21" transform="translate(342.892 -254.116)"&gt;&lt;path class="chf-st4" d="m0 438.48 46.78 7.01 1.03 11.48-42.55 9.48L0 438.48Z"/&gt;&lt;/g&gt;&lt;g id="chf-22" transform="translate(426.629 -358.871)"&gt;&lt;path class="chf-st4" d="m0 438.48 78.2 11.72-72.94 16.25L0 438.48Z"/&gt;&lt;/g&gt;&lt;g id="chf-23" transform="translate(451.432 -265.38)"&gt;&lt;path class="chf-st4" d="m0 438.48 78.2 11.72-72.94 16.25L0 438.48Z"/&gt;&lt;/g&gt;&lt;g id="chf-24" transform="translate(296.502 -359.093)"&gt;&lt;path class="chf-st7" d="M33.59 449.29a17.314 17.103 90 0 1-14.81 17.16A17.314 17.103 90 0 1 0 453.87a17.314 17.103 90 0 1 9.8-20.52 17.314 17.103 90 0 1 21.4 7.09l2.39 8.85Z"/&gt;&lt;/g&gt;&lt;g id="chf-25" transform="translate(374.786 -334.988)"&gt;&lt;path class="chf-st7" d="M33.59 449.29a17.314 17.103 90 0 1-14.81 17.16A17.314 17.103 90 0 1 0 453.87a17.314 17.103 90 0 1 9.8-20.52 17.314 17.103 90 0 1 21.4 7.09l2.39 8.85Z"/&gt;&lt;/g&gt;&lt;g id="chf-26" transform="translate(349.781 -225.052)"&gt;&lt;path class="chf-st7" d="M33.59 449.29a17.314 17.103 90 0 1-14.81 17.16A17.314 17.103 90 0 1 0 453.87a17.314 17.103 90 0 1 9.8-20.52 17.314 17.103 90 0 1 21.4 7.09l2.39 8.85Z"/&gt;&lt;/g&gt;&lt;g id="chf-27" transform="translate(269.905 -255.207)"&gt;&lt;path class="chf-st7" d="M35.86 448.13c0 8.67-6.33 16-14.82 17.16-8.48 1.16-16.51-4.22-18.77-12.58-2.27-8.36 1.92-17.12 9.8-20.52 7.88-3.39-5.75 18.43 6.98 21.84l16.81-5.9Z"/&gt;&lt;/g&gt;&lt;g id="chf-28" transform="translate(466.227 -225.052)"&gt;&lt;path class="chf-st7" d="M33.59 449.29a17.314 17.103 90 0 1-14.81 17.16A17.314 17.103 90 0 1 0 453.87a17.314 17.103 90 0 1 9.8-20.52 17.314 17.103 90 0 1 21.4 7.09l2.39 8.85Z"/&gt;&lt;/g&gt;&lt;g id="chf-29" transform="translate(474.112 -307.729)"&gt;&lt;path class="chf-st7" d="M33.59 449.29a17.314 17.103 90 0 1-14.81 17.16A17.314 17.103 90 0 1 0 453.87a17.314 17.103 90 0 1 9.8-20.52 17.314 17.103 90 0 1 21.4 7.09l2.39 8.85Z"/&gt;&lt;/g&gt;&lt;g id="chf-30" transform="translate(180.078 -343.774)"&gt;&lt;path class="chf-st7" d="M33.59 449.29a17.314 17.103 90 0 1-14.81 17.16A17.314 17.103 90 0 1 0 453.87a17.314 17.103 90 0 1 9.8-20.52 17.314 17.103 90 0 1 21.4 7.09l2.39 8.85Z"/&gt;&lt;/g&gt;&lt;g id="chf-31" transform="translate(177.442 -224.376)"&gt;&lt;path class="chf-st7" d="M33.59 449.29a17.314 17.103 90 0 1-14.81 17.16A17.314 17.103 90 0 1 0 453.87a17.314 17.103 90 0 1 9.8-20.52 17.314 17.103 90 0 1 21.4 7.09l2.39 8.85Z"/&gt;&lt;/g&gt;&lt;g id="chf-32" transform="translate(91.267 -209.964)"&gt;&lt;path class="chf-st7" d="M18.78 465.29c-8.49 1.16-16.51-4.22-18.78-12.58l18.78 12.58Z"/&gt;&lt;/g&gt;&lt;/g&gt;&lt;/svg&gt;&lt;/div&gt;&lt;/amp-story-grid-layer&gt;</v>
          </cell>
        </row>
        <row r="15">
          <cell r="A15" t="str">
            <v>&lt;amp-story-grid-layer id="function-farmer" template="fill"&gt;&lt;div style="" class="mtl-25-25" animate-in="fade-in" animate-in-duration="0s"&gt;&lt;svg id="svg-function-farmer" xmlns="http://www.w3.org/2000/svg" width="100%" height="100%" viewBox="0 0 708 543"&gt;&lt;g id="fmr-13"&gt;&lt;g id="fmr-14"&gt;&lt;path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id="fmr-15"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id="fmr-16" transform="translate(273.907 -154.672)"&gt;&lt;path class="fmr-st3" d="M11.39 540.11c4.76-55 11.8-119.31 20.08-189 .83-2.48-6.21-8.68-8.08-2.68C8.9 415.63 2.07 480.56 0 543.42l11.39-3.31Z"/&gt;&lt;/g&gt;&lt;g id="fmr-17" transform="translate(286.122 -154.672)"&gt;&lt;path class="fmr-st3" d="M5.18 540.11c2.27-55 16.97-129.24 20.7-199.13.41-2.48-2.69-8.48-3.73-2.69C15.53 405.7.83 480.56 0 543.42l5.18-3.31Z"/&gt;&lt;/g&gt;&lt;g id="fmr-18" transform="translate(274.104 -154.672)"&gt;&lt;path class="fmr-st3" d="M20.92 540.11c-2.28-55-16.98-129.24-20.91-199.13-.21-2.48 2.9-8.48 3.93-2.69 6.63 67.41 21.33 142.27 22.16 205.13l-5.18-3.31Z"/&gt;&lt;/g&gt;&lt;g id="fmr-19" transform="translate(262.279 -154.672)"&gt;&lt;path class="fmr-st3" d="M23.01 540.73C20.53 494.83 4.38 433 .03 374.89c-.41-2.06 3.11-7.23 4.14-2.27 7.46 56.04 23.61 118.48 24.64 170.8l-5.8-2.69Z"/&gt;&lt;/g&gt;&lt;g id="fmr-20" transform="translate(251.098 -154.672)"&gt;&lt;path class="fmr-st3" d="M20.74 540.94C18.46 500 3.97 444.58.04 392.68c-.42-1.86 2.89-6.41 3.72-2.07 6.83 50.25 21.33 105.87 22.16 152.81l-5.18-2.48Z"/&gt;&lt;/g&gt;&lt;g id="fmr-21" transform="translate(257.721 -154.672)"&gt;&lt;path class="fmr-st3" d="M20.53 540.32C18.26 487.8 3.76 416.87.04 350.49c-.42-2.48 2.69-8.27 3.72-2.68 6.63 64.3 21.12 135.64 22.16 195.61l-5.39-3.1Z"/&gt;&lt;/g&gt;&lt;g id="fmr-22"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id="fmr-23"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id="fmr-24" transform="translate(230.223 -72.9)"&gt;&lt;path class="fmr-st6" d="M20.91 540.64c0 3.51-4.97 3.93-4.97 0l-7.87-63.07L0 420.7v-61.82l12.01 80.85 8.9 100.91Z"/&gt;&lt;/g&gt;&lt;g id="fmr-25" transform="translate(230.223 -72.9)"&gt;&lt;path class="fmr-st7" d="M20.91 540.64c0 3.51-4.97 3.93-4.97 0l-7.87-63.07L0 420.7v-61.82l12.01 80.85 8.9 100.91"/&gt;&lt;/g&gt;&lt;g id="fmr-26"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id="fmr-27"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id="fmr-28" transform="translate(267.696 -83.126)"&gt;&lt;path class="fmr-st7" d="M10.77 491.52c1.03-2.9-3.52-2.48-4.35 0L0 542.18l4.97 1.24 5.8-51.9"/&gt;&lt;/g&gt;&lt;g id="fmr-29"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id="fmr-30"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id="fmr-31"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id="fmr-32"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id="fmr-33"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id="fmr-34"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id="fmr-35" transform="translate(270.802 -76.388)"&gt;&lt;path class="fmr-st7" d="M5.38 495.74c-.83.21-2.07-.83-2.9 1.65L0 540.61c0 3.52 4.14 4.76 6-1.24 4.56-18.2 8.91-43.63 1.87-49.21-2.9-.83-4.97-.42-2.49 5.58"/&gt;&lt;/g&gt;&lt;g id="fmr-36" transform="translate(275.77 -84.16)"&gt;&lt;path class="fmr-st7" d="M5.38 543.42 0 542.8c2.69-28.33 2.48-59.35 7.87-85.19h3.93c-3.93 21.71 2.07 76.5-6.42 85.81"/&gt;&lt;/g&gt;&lt;g id="fmr-37" transform="translate(270.387 -91.397)"&gt;&lt;path class="fmr-st8" d="M53 357.32c.21-1.45-2.48-1.24-2.9-.62C29.4 421.21 16.77 481.18 0 543.42l10.77-.41C24.84 480.97 36.85 421.21 53 357.32Z"/&gt;&lt;/g&gt;&lt;g id="fmr-38" transform="translate(270.387 -91.397)"&gt;&lt;path class="fmr-st7" d="M53 357.32c.21-1.45-2.48-1.24-2.9-.62C29.4 421.21 16.77 481.18 0 543.42l10.77-.41C24.84 480.97 36.85 421.21 53 357.32"/&gt;&lt;/g&gt;&lt;g id="fmr-39" transform="translate(255.274 -80.438)"&gt;&lt;path class="fmr-st10" d="m8.9 542.8-3.72.62C3.52 517.78 6 489.24 0 462.98h2.69c6.42 24.61 4.76 53.77 6.21 79.82Z"/&gt;&lt;/g&gt;&lt;g id="fmr-40" transform="translate(255.274 -80.438)"&gt;&lt;path class="fmr-st7" d="m8.9 542.8-3.72.62C3.52 517.78 6 489.24 0 462.98h2.69c6.42 24.61 4.76 53.77 6.21 79.82"/&gt;&lt;/g&gt;&lt;g id="fmr-41" transform="translate(251.133 -80.438)"&gt;&lt;path class="fmr-st11" d="m13.04 542.8-3.72.62C7.66 517.78 6 492.35 0 465.88h3.93c6.63 24.81 7.66 50.87 9.11 76.92Z"/&gt;&lt;/g&gt;&lt;g id="fmr-42" transform="translate(251.133 -80.438)"&gt;&lt;path class="fmr-st7" d="m13.04 542.8-3.72.62C7.66 517.78 6 492.35 0 465.88h3.93c6.63 24.81 7.66 50.87 9.11 76.92"/&gt;&lt;/g&gt;&lt;g id="fmr-43" transform="translate(264.383 -104.631)"&gt;&lt;path class="fmr-st12" d="m4.97 543.42-3.52-2.27 1.03-50.46L0 424.93l5.38 23.78 4.35-22.12 1.66 26.05 1.65-1.24 15.74-77.95-10.35 92.63 14.07-86.22-9.31 98.22-7.66-10.13-10.56 75.47h0Z"/&gt;&lt;/g&gt;&lt;g id="fmr-44" transform="translate(264.383 -104.631)"&gt;&lt;path class="fmr-st7" d="m4.97 543.42-3.52-2.27 1.03-50.46L0 424.93l5.38 23.78 4.35-22.12 1.66 26.05 1.65-1.24 15.74-77.95-10.35 92.63 14.07-86.22-9.31 98.22-7.66-10.13-10.56 75.47h0"/&gt;&lt;/g&gt;&lt;g id="fmr-45"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id="fmr-46"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id="fmr-47" transform="translate(233.121 -72.651)"&gt;&lt;path class="fmr-st10" d="M12.84 538.74c-2.28 6.61-5.8 6.61-5.8-1.25 2.48-29.36-2.69-63.27-7.04-96.77l4.35-.62 8.69 28.95v-14.68l4.14-.62c6.01 28.53 6.01 56.86-4.34 84.99Z"/&gt;&lt;/g&gt;&lt;g id="fmr-48" transform="translate(233.121 -72.651)"&gt;&lt;path class="fmr-st7" d="M12.84 538.74c-2.28 6.61-5.8 6.61-5.8-1.25 2.48-29.36-2.69-63.27-7.04-96.77l4.35-.62 8.69 28.95v-14.68l4.14-.62c6.01 28.53 6.01 56.86-4.34 84.99"/&gt;&lt;/g&gt;&lt;g id="fmr-49" transform="translate(229.188 -202.438)"&gt;&lt;path class="fmr-st3" d="M9.52 539.9c3.94-59.75 9.73-129.23 16.77-204.92.62-2.68-5.17-9.3-6.62-2.89C7.45 405.08 1.66 475.18 0 543.42l9.52-3.52Z"/&gt;&lt;/g&gt;&lt;g id="fmr-50" transform="translate(239.332 -202.438)"&gt;&lt;path class="fmr-st3" d="M4.55 539.9c1.87-59.75 14.08-140.19 17.4-215.67.2-2.69-2.49-9.51-3.11-3.1C13.04 394.12.83 475.18 0 543.42l4.55-3.52Z"/&gt;&lt;/g&gt;&lt;g id="fmr-51" transform="translate(229.383 -202.438)"&gt;&lt;path class="fmr-st3" d="M17.4 539.9C15.54 480.15 3.32 399.71.01 324.23c-.21-2.69 2.49-9.51 3.11-3.1 5.79 72.99 18.01 154.05 18.63 222.29l-4.35-3.52Z"/&gt;&lt;/g&gt;&lt;g id="fmr-52" transform="translate(219.626 -202.438)"&gt;&lt;path class="fmr-st3" d="M19.29 540.53C17.22 490.69 3.56 423.69.04 360.83c-.42-2.27 2.69-7.86 3.52-2.48 6.21 60.79 19.87 128.21 20.7 185.07l-4.97-2.89Z"/&gt;&lt;/g&gt;&lt;g id="fmr-53" transform="translate(210.129 -202.438)"&gt;&lt;path class="fmr-st3" d="M17.2 540.94C15.54 496.27 3.32 436.31.01 380.06c-.21-2.06 2.49-7.03 3.11-2.27 5.59 54.38 17.8 114.76 18.63 165.63l-4.55-2.48Z"/&gt;&lt;/g&gt;&lt;g id="fmr-54" transform="translate(215.512 -202.438)"&gt;&lt;path class="fmr-st3" d="M17.4 540.11C15.54 483.04 3.32 406.32.01 334.16c-.21-2.48 2.49-8.89 3.11-2.69 5.59 69.68 17.8 146.81 18.63 211.95l-4.35-3.31Z"/&gt;&lt;/g&gt;&lt;g id="fmr-55"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id="fmr-56"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id="fmr-57" transform="translate(192.542 -113.895)"&gt;&lt;path class="fmr-st6" d="M17.6 540.48c0 3.73-4.14 4.14-4.14 0l-6.63-68.44L0 410.63v-67l10.14 87.47 7.46 109.38Z"/&gt;&lt;/g&gt;&lt;g id="fmr-58" transform="translate(192.542 -113.895)"&gt;&lt;path class="fmr-st7" d="M17.6 540.48c0 3.73-4.14 4.14-4.14 0l-6.63-68.44L0 410.63v-67l10.14 87.47 7.46 109.38"/&gt;&lt;/g&gt;&lt;g id="fmr-59"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id="fmr-60"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id="fmr-61" transform="translate(224.219 -124.896)"&gt;&lt;path class="fmr-st7" d="M9.11 487.38c.83-3.31-3.11-2.89-3.73 0L0 542.18l4.14 1.24 4.97-56.04"/&gt;&lt;/g&gt;&lt;g id="fmr-62"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id="fmr-63"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id="fmr-64"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id="fmr-65"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id="fmr-66"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id="fmr-67"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id="fmr-68" transform="translate(226.703 -117.609)"&gt;&lt;path class="fmr-st7" d="M4.55 491.88c-.82.21-1.86-1.03-2.48 1.66L0 540.48c0 3.72 3.31 4.96 4.97-1.45 3.93-19.65 7.45-47.15 1.66-53.35-2.49-.83-4.15-.41-2.08 6.2"/&gt;&lt;/g&gt;&lt;g id="fmr-69" transform="translate(230.637 -125.93)"&gt;&lt;path class="fmr-st7" d="M4.76 543.42 0 542.8c2.28-30.81 2.07-64.52 6.83-92.43h3.11c-3.31 23.57 1.86 82.92-5.18 93.05"/&gt;&lt;/g&gt;&lt;g id="fmr-70" transform="translate(226.289 -133.787)"&gt;&lt;path class="fmr-st8" d="M44.31 341.6c.2-1.65-2.07-1.24-2.28-.62C24.64 410.87 14.08 476.01 0 543.42l8.9-.62c11.8-67 21.95-131.93 35.41-201.2Z"/&gt;&lt;/g&gt;&lt;g id="fmr-71" transform="translate(226.289 -133.787)"&gt;&lt;path class="fmr-st7" d="M44.31 341.6c.2-1.65-2.07-1.24-2.28-.62C24.64 410.87 14.08 476.01 0 543.42l8.9-.62c11.8-67 21.95-131.93 35.41-201.2"/&gt;&lt;/g&gt;&lt;g id="fmr-72" transform="translate(213.66 -122.001)"&gt;&lt;path class="fmr-st10" d="m7.45 542.8-3.1.62c-1.45-27.71.62-58.73-4.35-87.26h2.28c5.59 26.88 3.93 58.31 5.17 86.64Z"/&gt;&lt;/g&gt;&lt;g id="fmr-73" transform="translate(213.66 -122.001)"&gt;&lt;path class="fmr-st7" d="m7.45 542.8-3.1.62c-1.45-27.71.62-58.73-4.35-87.26h2.28c5.59 26.88 3.93 58.31 5.17 86.64"/&gt;&lt;/g&gt;&lt;g id="fmr-74" transform="translate(210.14 -122.001)"&gt;&lt;path class="fmr-st11" d="m10.97 542.8-3.1.62C6.42 515.71 4.97 488 0 459.47h3.31c5.59 26.67 6.42 55 7.66 83.33Z"/&gt;&lt;/g&gt;&lt;g id="fmr-75" transform="translate(210.14 -122.001)"&gt;&lt;path class="fmr-st7" d="m10.97 542.8-3.1.62C6.42 515.71 4.97 488 0 459.47h3.31c5.59 26.67 6.42 55 7.66 83.33"/&gt;&lt;/g&gt;&lt;g id="fmr-76" transform="translate(221.32 -148.262)"&gt;&lt;path class="fmr-st12" d="m4.14 543.42-3.1-2.48 1.03-54.59L0 415.01l4.55 25.85 3.52-23.99 1.45 28.33 1.45-1.45 13.25-84.36-8.69 100.28 11.8-93.46-8.08 106.49-6.41-10.96-8.7 81.68h0Z"/&gt;&lt;/g&gt;&lt;g id="fmr-77" transform="translate(221.32 -148.262)"&gt;&lt;path class="fmr-st7" d="m4.14 543.42-3.1-2.48 1.03-54.59L0 415.01l4.55 25.85 3.52-23.99 1.45 28.33 1.45-1.45 13.25-84.36-8.69 100.28 11.8-93.46-8.08 106.49-6.41-10.96-8.7 81.68h0"/&gt;&lt;/g&gt;&lt;g id="fmr-78"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id="fmr-79"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id="fmr-80" transform="translate(195.234 -113.393)"&gt;&lt;path class="fmr-st10" d="M10.56 538.33c-1.86 7.03-4.76 7.03-4.76-1.45 2.07-31.84-2.28-68.65-5.8-105.04l3.52-.42 7.25 31.23v-15.93l3.52-.62c4.96 31.02 5.17 61.62-3.73 92.23Z"/&gt;&lt;/g&gt;&lt;g id="fmr-81" transform="translate(195.234 -113.393)"&gt;&lt;path class="fmr-st7" d="M10.56 538.33c-1.86 7.03-4.76 7.03-4.76-1.45 2.07-31.84-2.28-68.65-5.8-105.04l3.52-.42 7.25 31.23v-15.93l3.52-.62c4.96 31.02 5.17 61.62-3.73 92.23"/&gt;&lt;/g&gt;&lt;g id="fmr-82" transform="translate(143.268 -173.903)"&gt;&lt;path class="fmr-st3" d="M16.77 540.53C12.84 491.72 7.04 435.07 0 373.45c-.62-2.28 5.18-7.65 6.83-2.49 12.01 59.56 17.81 116.84 19.46 172.46l-9.52-2.89Z"/&gt;&lt;/g&gt;&lt;g id="fmr-83" transform="translate(137.46 -173.903)"&gt;&lt;path class="fmr-st3" d="M17.4 540.53C15.54 491.72 3.32 426.18.01 364.55c-.21-2.27 2.49-7.65 3.31-2.48 5.59 59.56 17.81 125.73 18.64 181.35l-4.56-2.89Z"/&gt;&lt;/g&gt;&lt;g id="fmr-84" transform="translate(147.616 -173.903)"&gt;&lt;path class="fmr-st3" d="M4.35 540.53c1.86-48.81 14.08-114.35 17.39-175.98.41-2.27-2.28-7.65-3.11-2.48C13.04 421.63.62 487.8 0 543.42l4.35-2.89Z"/&gt;&lt;/g&gt;&lt;g id="fmr-85" transform="translate(154.862 -173.903)"&gt;&lt;path class="fmr-st3" d="M4.97 541.15c2.07-40.74 15.73-95.33 19.25-146.82.42-1.65-2.48-6.2-3.31-1.86C14.49 442.1 1.04 497.1 0 543.42l4.97-2.27Z"/&gt;&lt;/g&gt;&lt;g id="fmr-86" transform="translate(166.87 -173.903)"&gt;&lt;path class="fmr-st3" d="M4.55 541.35c1.87-36.39 13.88-85.4 17.19-131.3.41-1.66-2.28-5.59-3.11-1.86C13.04 452.64.83 502.06 0 543.42l4.55-2.07Z"/&gt;&lt;/g&gt;&lt;g id="fmr-87" transform="translate(161.28 -173.903)"&gt;&lt;path class="fmr-st3" d="M4.55 540.73c1.66-46.52 13.88-109.18 17.19-167.9.21-2.28-2.49-7.45-3.11-2.49C13.04 427.21.83 490.28 0 543.42l4.55-2.69Z"/&gt;&lt;/g&gt;&lt;g id="fmr-88"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id="fmr-89"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id="fmr-90" transform="translate(188.609 -101.62)"&gt;&lt;path class="fmr-st6" d="M0 541.03c0 3.1 4.35 3.31 4.35 0l6.42-55.83 6.83-50.25v-54.59L7.45 451.7 0 541.03Z"/&gt;&lt;/g&gt;&lt;g id="fmr-91" transform="translate(188.609 -101.62)"&gt;&lt;path class="fmr-st7" d="M0 541.03c0 3.1 4.35 3.31 4.35 0l6.42-55.83 6.83-50.25v-54.59L7.45 451.7 0 541.03"/&gt;&lt;/g&gt;&lt;g id="fmr-92"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    </cell>
        </row>
        <row r="16">
          <cell r="A16" t="str">
            <v>&lt;g id="fmr-93"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id="fmr-94" transform="translate(165.351 -110.628)"&gt;&lt;path class="fmr-st7" d="M.07 497.72c-.62-2.69 3.1-2.27 3.93 0l5.18 44.67-4.14 1.03-4.97-45.7"/&gt;&lt;/g&gt;&lt;g id="fmr-95"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id="fmr-96"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id="fmr-97"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id="fmr-98"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id="fmr-99"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id="fmr-100"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id="fmr-101" transform="translate(162.36 -104.603)"&gt;&lt;path class="fmr-st7" d="M5.13 501.21c.83.21 1.86-.62 2.49 1.45l2.07 38.46c0 2.89-3.32 3.93-4.97-1.24-3.94-16.13-7.46-38.67-1.66-43.63 2.69-.62 4.35-.42 2.07 4.96"/&gt;&lt;/g&gt;&lt;g id="fmr-102" transform="translate(158.175 -111.455)"&gt;&lt;path class="fmr-st7" d="m5.38 543.42 4.56-.62c-2.28-25.02-2.07-52.52-6.63-75.27H0c3.31 19.23-1.66 67.62 5.38 75.89"/&gt;&lt;/g&gt;&lt;g id="fmr-103" transform="translate(128.155 -117.865)"&gt;&lt;path class="fmr-st8" d="M0 378.82c-.21-1.44 2.07-1.24 2.28-.62 17.39 57.07 28.15 110.22 42.03 165.22l-8.91-.41C23.6 488.21 13.46 435.27 0 378.82Z"/&gt;&lt;/g&gt;&lt;g id="fmr-104" transform="translate(128.155 -117.865)"&gt;&lt;path class="fmr-st7" d="M0 378.82c-.21-1.44 2.07-1.24 2.28-.62 17.39 57.07 28.15 110.22 42.03 165.22l-8.91-.41C23.6 488.21 13.46 435.27 0 378.82"/&gt;&lt;/g&gt;&lt;g id="fmr-105" transform="translate(177.636 -108.146)"&gt;&lt;path class="fmr-st10" d="m0 542.8 3.11.62c1.44-22.75-.63-47.97 4.34-71.13H5.18C-.21 494 1.24 519.85 0 542.8Z"/&gt;&lt;/g&gt;&lt;g id="fmr-106" transform="translate(177.636 -108.146)"&gt;&lt;path class="fmr-st7" d="m0 542.8 3.11.62c1.44-22.75-.63-47.97 4.34-71.13H5.18C-.21 494 1.24 519.85 0 542.8"/&gt;&lt;/g&gt;&lt;g id="fmr-107" transform="translate(177.636 -108.146)"&gt;&lt;path class="fmr-st11" d="m0 542.8 3.11.62c1.44-22.75 2.89-45.28 7.86-68.65H7.66C2.07 496.69 1.24 519.85 0 542.8Z"/&gt;&lt;/g&gt;&lt;g id="fmr-108" transform="translate(177.636 -108.146)"&gt;&lt;path class="fmr-st7" d="m0 542.8 3.11.62c1.44-22.75 2.89-45.28 7.86-68.65H7.66C2.07 496.69 1.24 519.85 0 542.8"/&gt;&lt;/g&gt;&lt;g id="fmr-109" transform="translate(150.307 -129.652)"&gt;&lt;path class="fmr-st12" d="m22.98 543.42 3.11-2.07-1.04-44.46 2.07-58.31-4.55 21.09-3.52-19.64-1.45 23.16-1.45-1.24-13.04-68.86 8.69 82.09L0 398.67l7.87 87.06 6.42-8.89 8.69 66.58h0Z"/&gt;&lt;/g&gt;&lt;g id="fmr-110" transform="translate(150.307 -129.652)"&gt;&lt;path class="fmr-st7" d="m22.98 543.42 3.11-2.07-1.04-44.46 2.07-58.31-4.55 21.09-3.52-19.64-1.45 23.16-1.45-1.24-13.04-68.86 8.69 82.09L0 398.67l7.87 87.06 6.42-8.89 8.69 66.58h0"/&gt;&lt;/g&gt;&lt;g id="fmr-111"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id="fmr-112"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id="fmr-113" transform="translate(185.873 -101.168)"&gt;&lt;path class="fmr-st10" d="M7.08 539.13c1.87 6 4.77 5.79 4.77-1.03-2.07-26.06 2.27-56.04 6-85.61l-3.73-.62-7.24 25.64v-13.03l-3.52-.41c-4.97 25.23-4.97 50.25 3.72 75.06Z"/&gt;&lt;/g&gt;&lt;g id="fmr-114" transform="translate(185.873 -101.168)"&gt;&lt;path class="fmr-st7" d="M7.08 539.13c1.87 6 4.77 5.79 4.77-1.03-2.07-26.06 2.27-56.04 6-85.61l-3.73-.62-7.24 25.64v-13.03l-3.52-.41c-4.97 25.23-4.97 50.25 3.72 75.06"/&gt;&lt;/g&gt;&lt;g id="fmr-115" transform="translate(435.118 -172.248)"&gt;&lt;path class="fmr-st3" d="M20.15 539.49C15.39 471.87 8.35 393.3.07 307.9c-.83-3.11 6-10.55 8.07-3.52 14.5 82.71 21.33 161.91 23.4 239.04l-11.39-3.93Z"/&gt;&lt;/g&gt;&lt;g id="fmr-116" transform="translate(428.319 -172.248)"&gt;&lt;path class="fmr-st3" d="M20.74 539.49c-2.07-67.62-16.77-158.6-20.7-244-.42-2.9 2.89-10.55 3.72-3.31 6.83 82.51 21.53 174.11 22.36 251.24l-5.38-3.93Z"/&gt;&lt;/g&gt;&lt;g id="fmr-117" transform="translate(440.156 -172.248)"&gt;&lt;path class="fmr-st3" d="M5.38 539.49c2.28-67.62 16.77-158.6 20.71-244 .41-2.9-2.9-10.55-3.73-3.31C15.53 374.69 1.04 466.29 0 543.42l5.38-3.93Z"/&gt;&lt;/g&gt;&lt;g id="fmr-118" transform="translate(449.059 -172.248)"&gt;&lt;path class="fmr-st3" d="M6 540.11c2.49-56.24 18.64-131.92 22.98-203.06.42-2.48-3.1-8.89-4.14-2.89C17.39 403.02 1.04 479.32 0 543.42l6-3.31Z"/&gt;&lt;/g&gt;&lt;g id="fmr-119" transform="translate(463.551 -172.248)"&gt;&lt;path class="fmr-st3" d="M5.18 540.53c2.27-50.46 16.77-118.28 20.7-181.77.21-2.27-2.9-7.85-3.73-2.68C15.32 417.7.83 485.93 0 543.42l5.18-2.89Z"/&gt;&lt;/g&gt;&lt;g id="fmr-120" transform="translate(456.926 -172.248)"&gt;&lt;path class="fmr-st3" d="M5.18 539.7c2.27-64.52 16.77-151.16 20.7-232.84.41-2.69-2.9-9.92-3.73-3.1C15.53 382.54.83 469.81 0 543.42l5.18-3.72Z"/&gt;&lt;/g&gt;&lt;g id="fmr-121"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id="fmr-122"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id="fmr-123" transform="translate(489.43 -72.077)"&gt;&lt;path class="fmr-st6" d="M0 540.02c0 4.34 4.97 4.76 4.97 0l7.87-77.33 8.07-69.48v-75.89L8.7 416.37 0 540.02Z"/&gt;&lt;/g&gt;&lt;g id="fmr-124" transform="translate(489.43 -72.077)"&gt;&lt;path class="fmr-st7" d="M0 540.02c0 4.34 4.97 4.76 4.97 0l7.87-77.33 8.07-69.48v-75.89L8.7 416.37 0 540.02"/&gt;&lt;/g&gt;&lt;g id="fmr-125"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id="fmr-126"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id="fmr-127" transform="translate(461.587 -84.573)"&gt;&lt;path class="fmr-st7" d="M.1 479.94c-.83-3.52 3.73-3.1 4.55 0l6.22 62.03-4.97 1.45-5.8-63.48"/&gt;&lt;/g&gt;&lt;g id="fmr-128"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id="fmr-129"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id="fmr-130"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id="fmr-131"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id="fmr-132"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id="fmr-133"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id="fmr-134" transform="translate(457.914 -76.322)"&gt;&lt;path class="fmr-st7" d="M6.05 485.13c1.04.2 2.07-1.24 2.9 1.86l2.48 53.14c0 4.14-3.93 5.58-6-1.65-4.56-22.34-8.7-53.35-1.66-60.38 2.9-1.04 4.97-.42 2.28 7.03"/&gt;&lt;/g&gt;&lt;g id="fmr-135" transform="translate(452.992 -85.814)"&gt;&lt;path class="fmr-st7" d="m6.21 543.42 5.59-.62c-2.69-34.95-2.48-72.99-8.07-104.42H0c3.93 26.46-2.07 93.67 6.21 105.04"/&gt;&lt;/g&gt;&lt;g id="fmr-136" transform="translate(417.175 -94.706)"&gt;&lt;path class="fmr-st8" d="M0 315.34c-.21-1.86 2.48-1.45 2.9-.62 20.49 78.99 33.33 152.4 50.1 228.7l-10.76-.62C28.16 466.91 16.15 393.71 0 315.34Z"/&gt;&lt;/g&gt;&lt;g id="fmr-137" transform="translate(417.175 -94.706)"&gt;&lt;path class="fmr-st7" d="M0 315.34c-.21-1.86 2.48-1.45 2.9-.62 20.49 78.99 33.33 152.4 50.1 228.7l-10.76-.62C28.16 466.91 16.15 393.71 0 315.34"/&gt;&lt;/g&gt;&lt;g id="fmr-138" transform="translate(476.387 -81.265)"&gt;&lt;path class="fmr-st10" d="m0 542.8 3.73.62c1.65-31.43-.83-66.38 5.17-98.63H6.21C-.41 474.98 1.45 510.75 0 542.8Z"/&gt;&lt;/g&gt;&lt;g id="fmr-139" transform="translate(476.387 -81.265)"&gt;&lt;path class="fmr-st7" d="m0 542.8 3.73.62c1.65-31.43-.83-66.38 5.17-98.63H6.21C-.41 474.98 1.45 510.75 0 542.8"/&gt;&lt;/g&gt;&lt;g id="fmr-140" transform="translate(476.387 -81.265)"&gt;&lt;path class="fmr-st11" d="m0 542.8 3.73.62c1.65-31.43 3.31-62.65 9.31-94.91H9.11C2.48 478.7 1.45 510.75 0 542.8Z"/&gt;&lt;/g&gt;&lt;g id="fmr-141" transform="translate(476.387 -81.265)"&gt;&lt;path class="fmr-st7" d="m0 542.8 3.73.62c1.65-31.43 3.31-62.65 9.31-94.91H9.11C2.48 478.7 1.45 510.75 0 542.8"/&gt;&lt;/g&gt;&lt;g id="fmr-142" transform="translate(443.469 -110.835)"&gt;&lt;path class="fmr-st12" d="m27.74 543.42 3.52-2.89-1.24-61.83 2.48-80.65-5.38 29.16-4.35-27.09-1.65 32.05-1.66-1.65-15.73-95.33 10.35 113.32L0 342.84 9.52 463.4l7.66-12.41 10.56 92.43h0Z"/&gt;&lt;/g&gt;&lt;g id="fmr-143" transform="translate(443.469 -110.835)"&gt;&lt;path class="fmr-st7" d="m27.74 543.42 3.52-2.89-1.24-61.83 2.48-80.65-5.38 29.16-4.35-27.09-1.65 32.05-1.66-1.65-15.73-95.33 10.35 113.32L0 342.84 9.52 463.4l7.66-12.41 10.56 92.43h0"/&gt;&lt;/g&gt;&lt;g id="fmr-144"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id="fmr-145"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id="fmr-146" transform="translate(485.916 -71.572)"&gt;&lt;path class="fmr-st10" d="M8.48 537.66c2.28 8.06 5.8 7.85 5.8-1.66-2.48-35.98 2.48-77.54 6.83-118.69l-4.35-.62-8.69 35.57v-18.2l-3.93-.62c-6.01 34.94-6.22 69.68 4.34 104.22Z"/&gt;&lt;/g&gt;&lt;g id="fmr-147" transform="translate(485.916 -71.572)"&gt;&lt;path class="fmr-st7" d="M8.48 537.66c2.28 8.06 5.8 7.85 5.8-1.66-2.48-35.98 2.48-77.54 6.83-118.69l-4.35-.62-8.69 35.57v-18.2l-3.93-.62c-6.01 34.94-6.22 69.68 4.34 104.22"/&gt;&lt;/g&gt;&lt;g id="fmr-148" transform="translate(537.669 -154.672)"&gt;&lt;path class="fmr-st3" d="M11.39 540.11c4.76-55 11.8-119.31 20.08-189 .83-2.48-6-8.68-8.08-2.68C8.9 415.63 2.07 480.56 0 543.42l11.39-3.31Z"/&gt;&lt;/g&gt;&lt;g id="fmr-149" transform="translate(549.884 -154.672)"&gt;&lt;path class="fmr-st3" d="M5.38 540.11c2.07-55 16.77-129.24 20.71-199.13.41-2.48-2.9-8.48-3.73-2.69C15.53 405.7.83 480.56 0 543.42l5.38-3.31Z"/&gt;&lt;/g&gt;&lt;g id="fmr-150" transform="translate(538.048 -154.672)"&gt;&lt;path class="fmr-st3" d="M20.74 540.11c-2.28-55-16.77-129.24-20.7-199.13-.42-2.48 2.89-8.48 3.72-2.69 6.83 67.41 21.33 142.27 22.36 205.13l-5.38-3.31Z"/&gt;&lt;/g&gt;&lt;g id="fmr-151" transform="translate(526.249 -154.672)"&gt;&lt;path class="fmr-st3" d="M23.01 540.73C20.53 494.83 4.38 433 .03 374.89c-.41-2.06 3.11-7.23 4.14-2.27 7.46 56.04 23.81 118.48 24.85 170.8l-6.01-2.69Z"/&gt;&lt;/g&gt;&lt;g id="fmr-152" transform="translate(514.886 -154.672)"&gt;&lt;path class="fmr-st3" d="M20.71 540.94C18.44 500 3.94 444.58.01 392.68c-.21-1.86 2.9-6.41 3.73-2.07 6.83 50.25 21.32 105.87 22.15 152.81l-5.18-2.48Z"/&gt;&lt;/g&gt;&lt;g id="fmr-153" transform="translate(521.485 -154.672)"&gt;&lt;path class="fmr-st3" d="M20.53 540.32C18.46 487.8 3.97 416.87.04 350.49c-.42-2.48 2.89-8.27 3.72-2.68 6.63 64.3 21.33 135.64 22.16 195.61l-5.39-3.1Z"/&gt;&lt;/g&gt;&lt;g id="fmr-154"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id="fmr-155"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id="fmr-156" transform="translate(493.985 -72.9)"&gt;&lt;path class="fmr-st6" d="M20.91 540.64c0 3.51-4.97 3.93-4.97 0l-7.87-63.07L0 420.7v-61.82l12.22 80.85 8.69 100.91Z"/&gt;&lt;/g&gt;&lt;g id="fmr-157" transform="translate(493.985 -72.9)"&gt;&lt;path class="fmr-st7" d="M20.91 540.64c0 3.51-4.97 3.93-4.97 0l-7.87-63.07L0 420.7v-61.82l12.22 80.85 8.69 100.91"/&gt;&lt;/g&gt;&lt;g id="fmr-158"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id="fmr-159"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id="fmr-160" transform="translate(531.872 -83.126)"&gt;&lt;path class="fmr-st7" d="M10.77 491.52c.82-2.9-3.73-2.48-4.56 0L0 542.18l4.97 1.24 5.8-51.9"/&gt;&lt;/g&gt;&lt;g id="fmr-161"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id="fmr-162"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id="fmr-163"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id="fmr-164"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id="fmr-165"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id="fmr-166"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id="fmr-167" transform="translate(534.771 -76.388)"&gt;&lt;path class="fmr-st7" d="M5.38 495.74c-1.03.21-2.27-.83-2.9 1.65L0 540.61c0 3.52 3.93 4.76 5.8-1.24 4.76-18.2 8.9-43.63 1.86-49.21-2.9-.83-4.97-.42-2.28 5.58"/&gt;&lt;/g&gt;&lt;g id="fmr-168" transform="translate(539.533 -84.16)"&gt;&lt;path class="fmr-st7" d="M5.59 543.42 0 542.8c2.69-28.33 2.48-59.35 8.07-85.19h3.73c-3.93 21.71 2.07 76.5-6.21 85.81"/&gt;&lt;/g&gt;&lt;g id="fmr-169" transform="translate(534.15 -91.397)"&gt;&lt;path class="fmr-st8" d="M53 357.32c.21-1.45-2.48-1.24-2.9-.62C29.61 421.21 16.77 481.18 0 543.42l10.77-.41C24.84 480.97 36.85 421.21 53 357.32Z"/&gt;&lt;/g&gt;&lt;g id="fmr-170" transform="translate(534.15 -91.397)"&gt;&lt;path class="fmr-st7" d="M53 357.32c.21-1.45-2.48-1.24-2.9-.62C29.61 421.21 16.77 481.18 0 543.42l10.77-.41C24.84 480.97 36.85 421.21 53 357.32"/&gt;&lt;/g&gt;&lt;g id="fmr-171" transform="translate(519.036 -80.438)"&gt;&lt;path class="fmr-st10" d="m8.9 542.8-3.72.62C3.52 517.78 6 489.24 0 462.98h2.69c6.63 24.61 4.76 53.77 6.21 79.82Z"/&gt;&lt;/g&gt;&lt;g id="fmr-172" transform="translate(519.036 -80.438)"&gt;&lt;path class="fmr-st7" d="m8.9 542.8-3.72.62C3.52 517.78 6 489.24 0 462.98h2.69c6.63 24.61 4.76 53.77 6.21 79.82"/&gt;&lt;/g&gt;&lt;g id="fmr-173" transform="translate(514.896 -80.438)"&gt;&lt;path class="fmr-st11" d="m13.04 542.8-3.72.62C7.66 517.78 6 492.35 0 465.88h3.93c6.63 24.81 7.66 50.87 9.11 76.92Z"/&gt;&lt;/g&gt;&lt;g id="fmr-174" transform="translate(514.896 -80.438)"&gt;&lt;path class="fmr-st7" d="m13.04 542.8-3.72.62C7.66 517.78 6 492.35 0 465.88h3.93c6.63 24.81 7.66 50.87 9.11 76.92"/&gt;&lt;/g&gt;&lt;g id="fmr-175" transform="translate(528.353 -104.631)"&gt;&lt;path class="fmr-st12" d="m4.76 543.42-3.52-2.27 1.24-50.46L0 424.93l5.38 23.78 4.35-22.12 1.66 26.05 1.65-1.24 15.74-77.95-10.35 92.63 14.07-86.22-9.52 98.22-7.66-10.13-10.56 75.47h0Z"/&gt;&lt;/g&gt;&lt;g id="fmr-176" transform="translate(528.353 -104.631)"&gt;&lt;path class="fmr-st7" d="m4.76 543.42-3.52-2.27 1.24-50.46L0 424.93l5.38 23.78 4.35-22.12 1.66 26.05 1.65-1.24 15.74-77.95-10.35 92.63 14.07-86.22-9.52 98.22-7.66-10.13-10.56 75.47h0"/&gt;&lt;/g&gt;&lt;g id="fmr-177"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    </cell>
        </row>
        <row r="17">
          <cell r="A17" t="str">
            <v>&lt;g id="fmr-178"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id="fmr-179" transform="translate(497.298 -72.651)"&gt;&lt;path class="fmr-st10" d="M12.63 538.74c-2.28 6.61-5.8 6.61-5.8-1.25 2.49-29.36-2.48-63.27-6.83-96.77l4.35-.62 8.69 28.95v-14.68l3.94-.62c6 28.53 6.21 56.86-4.35 84.99Z"/&gt;&lt;/g&gt;&lt;g id="fmr-180" transform="translate(497.298 -72.651)"&gt;&lt;path class="fmr-st7" d="M12.63 538.74c-2.28 6.61-5.8 6.61-5.8-1.25 2.49-29.36-2.48-63.27-6.83-96.77l4.35-.62 8.69 28.95v-14.68l3.94-.62c6 28.53 6.21 56.86-4.35 84.99"/&gt;&lt;/g&gt;&lt;g id="fmr-181" transform="translate(397.714 -134.408)"&gt;&lt;path class="fmr-st3" d="M9.52 540.11c4.14-55.62 9.94-120.55 16.77-190.86.83-2.48-4.97-8.68-6.62-2.69C7.45 414.39 1.66 479.94 0 543.42l9.52-3.31Z"/&gt;&lt;/g&gt;&lt;g id="fmr-182" transform="translate(408.066 -134.408)"&gt;&lt;path class="fmr-st3" d="M4.35 540.11c1.86-55.62 14.08-130.68 17.39-200.99.41-2.48-2.28-8.68-3.11-2.89C13.04 404.26.62 479.94 0 543.42l4.35-3.31Z"/&gt;&lt;/g&gt;&lt;g id="fmr-183" transform="translate(398.292 -134.408)"&gt;&lt;path class="fmr-st3" d="M17.23 540.11C15.36 484.49 3.15 409.43.04 339.12c-.41-2.48 2.28-8.68 3.11-2.89 5.59 68.03 17.8 143.71 18.63 207.19l-4.55-3.31Z"/&gt;&lt;/g&gt;&lt;g id="fmr-184" transform="translate(388.152 -134.408)"&gt;&lt;path class="fmr-st3" d="M19.29 540.73C17.22 494.21 3.76 431.97.04 373.24c-.42-2.07 2.69-7.24 3.52-2.28 6.21 56.66 19.87 119.52 20.7 172.46l-4.97-2.69Z"/&gt;&lt;/g&gt;&lt;g id="fmr-185" transform="translate(378.655 -134.408)"&gt;&lt;path class="fmr-st3" d="M17.4 540.94C15.54 499.38 3.32 443.54.01 391.23c-.21-1.86 2.49-6.62 3.31-2.07 5.59 50.66 17.6 106.91 18.43 154.26l-4.35-2.48Z"/&gt;&lt;/g&gt;&lt;g id="fmr-186" transform="translate(384.421 -134.408)"&gt;&lt;path class="fmr-st3" d="M17.23 540.32C15.36 487.18 3.15 415.63.04 348.43c-.41-2.28 2.28-8.28 3.11-2.49 5.59 64.73 17.8 136.89 18.42 197.48l-4.34-3.1Z"/&gt;&lt;/g&gt;&lt;g id="fmr-187"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id="fmr-188"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id="fmr-189" transform="translate(361.276 -51.892)"&gt;&lt;path class="fmr-st6" d="M17.39 540.72c0 3.52-4.14 3.72-4.14 0l-6.62-63.89L0 419.55V357.1l10.14 81.47 7.25 102.15Z"/&gt;&lt;/g&gt;&lt;g id="fmr-190" transform="translate(361.276 -51.892)"&gt;&lt;path class="fmr-st7" d="M17.39 540.72c0 3.52-4.14 3.72-4.14 0l-6.62-63.89L0 419.55V357.1l10.14 81.47 7.25 102.15"/&gt;&lt;/g&gt;&lt;g id="fmr-191"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id="fmr-192"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id="fmr-193" transform="translate(392.952 -62.241)"&gt;&lt;path class="fmr-st7" d="M8.9 491.1c.83-2.89-3.1-2.48-3.72 0L0 542.18l4.14 1.24L8.9 491.1"/&gt;&lt;/g&gt;&lt;g id="fmr-194"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id="fmr-195"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id="fmr-196"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id="fmr-197"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id="fmr-198"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id="fmr-199"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id="fmr-200" transform="translate(395.229 -55.459)"&gt;&lt;path class="fmr-st7" d="M4.55 495.28c-.82.42-1.65-.83-2.48 1.66L0 540.77c0 3.31 3.52 4.55 5.18-1.44 3.72-18.41 7.24-44.05 1.45-49.63-2.49-.83-4.15-.42-2.08 5.79v-.21"/&gt;&lt;/g&gt;&lt;g id="fmr-201" transform="translate(399.577 -63.275)"&gt;&lt;path class="fmr-st7" d="M4.55 543.42 0 542.8c2.28-28.54 2.07-59.97 6.63-86.02h3.1c-3.31 21.92 1.86 77.33-5.18 86.64"/&gt;&lt;/g&gt;&lt;g id="fmr-202" transform="translate(394.815 -70.512)"&gt;&lt;path class="fmr-st8" d="M44.51 355.46c.21-1.45-2.07-1.24-2.48-.62C24.84 419.97 14.08 480.56 0 543.42l9.11-.62c11.8-62.45 21.74-122.83 35.4-187.34Z"/&gt;&lt;/g&gt;&lt;g id="fmr-203" transform="translate(394.815 -70.512)"&gt;&lt;path class="fmr-st7" d="M44.51 355.46c.21-1.45-2.07-1.24-2.48-.62C24.84 419.97 14.08 480.56 0 543.42l9.11-.62c11.8-62.45 21.74-122.83 35.4-187.34"/&gt;&lt;/g&gt;&lt;g id="fmr-204" transform="translate(382.186 -59.553)"&gt;&lt;path class="fmr-st10" d="m7.45 543.01-3.1.41c-1.24-25.85.83-54.59-4.35-81.26h2.28c5.59 25.02 4.14 54.38 5.17 80.85Z"/&gt;&lt;/g&gt;&lt;g id="fmr-205" transform="translate(382.186 -59.553)"&gt;&lt;path class="fmr-st7" d="m7.45 543.01-3.1.41c-1.24-25.85.83-54.59-4.35-81.26h2.28c5.59 25.02 4.14 54.38 5.17 80.85"/&gt;&lt;/g&gt;&lt;g id="fmr-206" transform="translate(378.874 -59.553)"&gt;&lt;path class="fmr-st11" d="m10.77 543.01-3.11.41c-1.24-25.85-2.69-51.7-7.66-78.16h3.31c5.39 25.02 6.42 51.28 7.46 77.75Z"/&gt;&lt;/g&gt;&lt;g id="fmr-207" transform="translate(378.874 -59.553)"&gt;&lt;path class="fmr-st7" d="m10.77 543.01-3.11.41c-1.24-25.85-2.69-51.7-7.66-78.16h3.31c5.39 25.02 6.42 51.28 7.46 77.75"/&gt;&lt;/g&gt;&lt;g id="fmr-208" transform="translate(390.054 -83.953)"&gt;&lt;path class="fmr-st12" d="m3.93 543.42-2.89-2.27.82-50.87L0 423.69l4.35 23.99 3.72-22.33 1.45 26.47 1.25-1.24 13.25-78.79-8.7 93.67 11.8-87.26-7.87 99.26-6.41-10.14-8.91 76.1h0Z"/&gt;&lt;/g&gt;&lt;g id="fmr-209" transform="translate(390.054 -83.953)"&gt;&lt;path class="fmr-st7" d="m3.93 543.42-2.89-2.27.82-50.87L0 423.69l4.35 23.99 3.72-22.33 1.45 26.47 1.25-1.24 13.25-78.79-8.7 93.67 11.8-87.26-7.87 99.26-6.41-10.14-8.91 76.1h0"/&gt;&lt;/g&gt;&lt;g id="fmr-210"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id="fmr-211"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id="fmr-212" transform="translate(363.967 -51.437)"&gt;&lt;path class="fmr-st10" d="M10.77 538.61c-1.87 6.62-4.97 6.62-4.97-1.24 2.07-29.77-2.07-63.89-5.8-97.81l3.73-.62 7.24 29.16v-14.89l3.32-.41c4.96 28.74 5.17 57.28-3.52 85.81Z"/&gt;&lt;/g&gt;&lt;g id="fmr-213" transform="translate(363.967 -51.437)"&gt;&lt;path class="fmr-st7" d="M10.77 538.61c-1.87 6.62-4.97 6.62-4.97-1.24 2.07-29.77-2.07-63.89-5.8-97.81l3.73-.62 7.24 29.16v-14.89l3.32-.41c4.96 28.74 5.17 57.28-3.52 85.81"/&gt;&lt;/g&gt;&lt;g id="fmr-214" transform="translate(311.794 -107.733)"&gt;&lt;path class="fmr-st3" d="M16.98 540.73C12.84 495.24 7.04 442.3 0 384.82c-.62-2.07 5.18-7.03 6.83-2.28 12.22 55.63 18.01 108.98 19.67 160.88l-9.52-2.69Z"/&gt;&lt;/g&gt;&lt;g id="fmr-215" transform="translate(306.161 -107.733)"&gt;&lt;path class="fmr-st3" d="M17.43 540.73C15.57 495.24 3.36 434.03.04 376.55c-.41-2.07 2.28-7.03 3.11-2.28 5.59 55.63 17.8 117.25 18.63 169.15l-4.35-2.69Z"/&gt;&lt;/g&gt;&lt;g id="fmr-216" transform="translate(316.142 -107.733)"&gt;&lt;path class="fmr-st3" d="M4.55 540.73c1.87-45.49 14.08-106.7 17.4-164.18.2-2.07-2.49-7.03-3.32-2.28C13.04 429.9.83 491.52 0 543.42l4.55-2.69Z"/&gt;&lt;/g&gt;&lt;g id="fmr-217" transform="translate(323.595 -107.733)"&gt;&lt;path class="fmr-st3" d="M4.97 541.15c2.07-37.85 15.53-88.92 19.25-136.69.21-1.65-2.69-5.99-3.52-1.86C14.49 448.92.83 500.2 0 543.42l4.97-2.27Z"/&gt;&lt;/g&gt;&lt;g id="fmr-218" transform="translate(335.603 -107.733)"&gt;&lt;path class="fmr-st3" d="M4.35 541.35c1.86-33.91 14.08-79.4 17.18-122.21.42-1.65-2.28-5.37-3.1-1.86C12.84 458.64.62 504.75 0 543.42l4.35-2.07Z"/&gt;&lt;/g&gt;&lt;g id="fmr-219" transform="translate(330.221 -107.733)"&gt;&lt;path class="fmr-st3" d="M4.35 540.73C6.21 497.51 18.43 439 21.53 384.2c.42-1.86-2.28-6.62-3.1-2.07C12.84 435.07.62 493.79 0 543.42l4.35-2.69Z"/&gt;&lt;/g&gt;&lt;g id="fmr-220"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id="fmr-221"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id="fmr-222" transform="translate(357.342 -40.43)"&gt;&lt;path class="fmr-st6" d="M0 541.25c0 2.69 4.14 3.1 4.14 0l6.63-52.11 6.62-46.94v-50.86L7.25 457.92 0 541.25Z"/&gt;&lt;/g&gt;&lt;g id="fmr-223" transform="translate(357.342 -40.43)"&gt;&lt;path class="fmr-st7" d="M0 541.25c0 2.69 4.14 3.1 4.14 0l6.63-52.11 6.62-46.94v-50.86L7.25 457.92 0 541.25"/&gt;&lt;/g&gt;&lt;g id="fmr-224"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id="fmr-225"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id="fmr-226" transform="translate(334.247 -48.8)"&gt;&lt;path class="fmr-st7" d="M.11 500.62c-.82-2.28 3.11-2.07 3.73 0l5.18 41.77-4.14 1.03-4.77-42.8"/&gt;&lt;/g&gt;&lt;g id="fmr-227"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id="fmr-228"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id="fmr-229"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id="fmr-230"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id="fmr-231"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id="fmr-232"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id="fmr-233" transform="translate(331.082 -43.325)"&gt;&lt;path class="fmr-st7" d="M5.14 504.24c.83.21 1.66-.83 2.28 1.24l2.07 35.77c0 2.69-3.31 3.73-4.97-1.03-3.72-15.1-7.24-35.98-1.45-40.74 2.49-.62 4.14-.2 2.07 4.76"/&gt;&lt;/g&gt;&lt;g id="fmr-234" transform="translate(326.908 -49.627)"&gt;&lt;path class="fmr-st7" d="m5.18 543.42 4.55-.62c-2.28-23.37-2.07-49.01-6.62-70.1H0c3.31 17.78-1.86 63.07 5.18 70.72"/&gt;&lt;/g&gt;&lt;g id="fmr-235" transform="translate(296.888 -55.624)"&gt;&lt;path class="fmr-st8" d="M0 389.99c-.21-1.24 2.07-1.04 2.48-.41 17.19 53.14 27.95 102.56 42.03 153.84l-9.11-.41C23.6 491.93 13.66 442.72 0 389.99Z"/&gt;&lt;/g&gt;&lt;g id="fmr-236" transform="translate(296.888 -55.624)"&gt;&lt;path class="fmr-st7" d="M0 389.99c-.21-1.24 2.07-1.04 2.48-.41 17.19 53.14 27.95 102.56 42.03 153.84l-9.11-.41C23.6 491.93 13.66 442.72 0 389.99"/&gt;&lt;/g&gt;&lt;g id="fmr-237" transform="translate(346.576 -46.733)"&gt;&lt;path class="fmr-st10" d="m0 543.01 3.11.41c1.24-21.09-.83-44.66 4.34-66.17H5.18C-.41 497.51 1.04 521.5 0 543.01Z"/&gt;&lt;/g&gt;&lt;g id="fmr-238" transform="translate(346.576 -46.733)"&gt;&lt;path class="fmr-st7" d="m0 543.01 3.11.41c1.24-21.09-.83-44.66 4.34-66.17H5.18C-.41 497.51 1.04 521.5 0 543.01"/&gt;&lt;/g&gt;&lt;g id="fmr-239" transform="translate(346.576 -46.733)"&gt;&lt;path class="fmr-st11" d="m0 543.01 3.11.41c1.24-21.09 2.69-42.18 7.66-63.69H7.45C2.07 500 1.04 521.5 0 543.01Z"/&gt;&lt;/g&gt;&lt;g id="fmr-240" transform="translate(346.576 -46.733)"&gt;&lt;path class="fmr-st7" d="m0 543.01 3.11.41c1.24-21.09 2.69-42.18 7.66-63.69H7.45C2.07 500 1.04 521.5 0 543.01"/&gt;&lt;/g&gt;&lt;g id="fmr-241" transform="translate(318.834 -66.583)"&gt;&lt;path class="fmr-st12" d="m23.19 543.42 2.9-1.86L25.05 500l2.07-54.39-4.35 19.65-3.72-18.2-1.45 21.51-1.24-1.04-13.25-64.1 8.69 76.3L0 408.6l7.87 81.06 6.42-8.48 8.9 62.24h0Z"/&gt;&lt;/g&gt;&lt;g id="fmr-242" transform="translate(318.834 -66.583)"&gt;&lt;path class="fmr-st7" d="m23.19 543.42 2.9-1.86L25.05 500l2.07-54.39-4.35 19.65-3.72-18.2-1.45 21.51-1.24-1.04-13.25-64.1 8.69 76.3L0 408.6l7.87 81.06 6.42-8.48 8.9 62.24h0"/&gt;&lt;/g&gt;&lt;g id="fmr-243"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id="fmr-244"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id="fmr-245" transform="translate(354.523 -40.24)"&gt;&lt;path class="fmr-st10" d="M6.96 539.62c1.86 5.37 4.97 5.37 4.97-1.04-2.07-24.19 2.07-52.11 5.8-79.82l-3.73-.41-7.25 23.78v-11.99l-3.31-.62c-4.97 23.57-5.18 46.94 3.52 70.1Z"/&gt;&lt;/g&gt;&lt;g id="fmr-246" transform="translate(354.523 -40.24)"&gt;&lt;path class="fmr-st7" d="M6.96 539.62c1.86 5.37 4.97 5.37 4.97-1.04-2.07-24.19 2.07-52.11 5.8-79.82l-3.73-.41-7.25 23.78v-11.99l-3.31-.62c-4.97 23.57-5.18 46.94 3.52 70.1"/&gt;&lt;/g&gt;&lt;/g&gt;&lt;/svg&gt;&lt;/div&gt;&lt;/amp-story-grid-layer&gt;</v>
          </cell>
        </row>
        <row r="18">
          <cell r="A18" t="str">
            <v>&lt;amp-story-grid-layer id="function-food-manufacturer" template="fill"&gt;&lt;div style="" class="mtl-20-30" animate-in="fade-in" animate-in-duration="0s"&gt;&lt;svg id="svg-function-food-manufacturer" xmlns="http://www.w3.org/2000/svg" width="100%" height="100%" viewBox="0 0 914 565" &gt;&lt;g id="fdm-13" transform="translate(2.253 -2.253)"&gt;&lt;g id="fdm-14"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19">
          <cell r="A19" t="str">
            <v>&lt;g id="fdm-15"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0">
          <cell r="A20" t="str">
            <v>&lt;g id="fdm-16"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21">
          <cell r="A21" t="str">
            <v>&lt;g id="fdm-17"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2">
          <cell r="A22" t="str">
            <v>&lt;g id="fdm-18"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23">
          <cell r="A23" t="str">
            <v>&lt;g id="fdm-19"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4">
          <cell r="A24" t="str">
            <v>&lt;g id="fdm-20"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25">
          <cell r="A25" t="str">
            <v>&lt;g id="fdm-21"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1-.64-.37Z"/&gt;&lt;/g&gt;&lt;g id="fdm-22"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1.58-4.13-1.04-2.51-5.93-4.45-13.17-5.24l-13.38-.13Z"/&gt;&lt;/g&gt;&lt;/g&gt;&lt;/svg&gt;&lt;/div&gt;&lt;/amp-story-grid-layer&gt;</v>
          </cell>
        </row>
        <row r="26">
          <cell r="A26" t="str">
            <v>&lt;amp-story-grid-layer id="function-information-manager" template="fill"&gt;&lt;div style="" class="mtl-10-10" animate-in="fade-in" animate-in-duration="0s"&gt;&lt;svg id="svg-function-information-manager" xmlns="http://www.w3.org/2000/svg" width="90%" height="90%" viewBox="0 0 425 401"&gt;&lt;g id="inm-14" transform="translate(110.487 -201.009)"&gt;&lt;path class="inm-st2" d="M16.09 392.46a8.044 8.044 0 0 1-8.05 8.05A8.044 8.044 0 0 1 0 392.46a8.044 8.044 0 0 1 8.04-8.04 8.044 8.044 0 0 1 8.05 8.04Z"/&gt;&lt;/g&gt;&lt;g id="inm-15" transform="translate(168.789 -305.336)"&gt;&lt;path class="inm-st2" d="M16.09 392.46a8.044 8.044 0 0 1-8.05 8.05A8.044 8.044 0 0 1 0 392.46a8.044 8.044 0 0 1 8.04-8.04 8.044 8.044 0 0 1 8.05 8.04Z"/&gt;&lt;/g&gt;&lt;g id="inm-16" transform="translate(168.789 -201.009)"&gt;&lt;path class="inm-st2" d="M16.09 392.46a8.044 8.044 0 0 1-8.05 8.05A8.044 8.044 0 0 1 0 392.46a8.044 8.044 0 0 1 8.04-8.04 8.044 8.044 0 0 1 8.05 8.04Z"/&gt;&lt;/g&gt;&lt;g id="inm-17" transform="translate(168.789 -94.046)"&gt;&lt;path class="inm-st2" d="M16.09 392.46a8.044 8.044 0 0 1-8.05 8.05A8.044 8.044 0 0 1 0 392.46a8.044 8.044 0 0 1 8.04-8.04 8.044 8.044 0 0 1 8.05 8.04Z"/&gt;&lt;/g&gt;&lt;g id="inm-18" transform="translate(147.482 -101.401)"&gt;&lt;path class="inm-st4" d="M22.12 188.19H0v212.32h24.47"/&gt;&lt;/g&gt;&lt;g id="inm-20" transform="translate(117.135 -209.3)"&gt;&lt;path class="inm-st3" d="M0 400.51h60.43H0Z"/&gt;&lt;path class="inm-st4" d="M0 400.51h60.43"/&gt;&lt;/g&gt;&lt;g id="inm-22" transform="translate(110.487 -201.009)"&gt;&lt;path class="inm-st2" d="M16.09 392.46a8.044 8.044 0 0 1-8.05 8.05A8.044 8.044 0 0 1 0 392.46a8.044 8.044 0 0 1 8.04-8.04 8.044 8.044 0 0 1 8.05 8.04Z"/&gt;&lt;/g&gt;&lt;g id="inm-23" transform="translate(34.953 -190.724)"&gt;&lt;path class="inm-st5" d="M0 368.065h108.184v32.44H0z"/&gt;&lt;text class="inm-st6" y="390.4"&gt;rice&lt;/text&gt;&lt;/g&gt;&lt;g id="inm-25" transform="translate(193.479 -296.631)"&gt;&lt;path class="inm-st5" d="M0 368.065h157.524v32.44H0z"/&gt;&lt;text class="inm-st6" y="391.4"&gt;rice (crop)&lt;/text&gt;&lt;/g&gt;&lt;g id="inm-27" transform="translate(193.479 -190.461)"&gt;&lt;path class="inm-st5" d="M0 368.065h168.774v32.44H0z"/&gt;&lt;text class="inm-st6" y="389.4"&gt;rice (plant)&lt;/text&gt;&lt;/g&gt;&lt;g id="inm-29" transform="translate(193.479 -81.447)"&gt;&lt;path class="inm-st5" d="M0 368.065h168.774v32.44H0z"/&gt;&lt;text class="inm-st6" y="387.4"&gt;rice (food)&lt;/text&gt;&lt;/g&gt;&lt;/svg&gt;&lt;/div&gt;&lt;/amp-story-grid-layer&gt;</v>
          </cell>
        </row>
        <row r="27">
          <cell r="A27" t="str">
            <v>&lt;amp-story-grid-layer id="function-nutritionist" template="fill"&gt;&lt;div style="" class="mtl-30-30" animate-in="fade-in" animate-in-duration="0s"&gt;&lt;svg id="svg-function-nutritionist" xmlns="http://www.w3.org/2000/svg" width="100%" height="100%" viewBox="0 0 502 368"&gt;&lt;g id="ntr-13" transform="translate(4.506 -4.506)"&gt;&lt;g id="ntr-15" transform="translate(98.672 -.761)"&gt;&lt;path class="ntr-st1" d="M0 278.756h98.145v89.17H0z"/&gt;&lt;/g&gt;&lt;g id="ntr-16" transform="translate(197.344 -.761)"&gt;&lt;path class="ntr-st1" d="M0 278.76h98.15v89.17H0v-89.17Z"/&gt;&lt;/g&gt;&lt;g id="ntr-17" transform="translate(296.039 -.761)"&gt;&lt;path class="ntr-st1" d="M0 278.756h98.147v89.17H0z"/&gt;&lt;/g&gt;&lt;g id="ntr-18" transform="translate(394.711 -.761)"&gt;&lt;path class="ntr-st1" d="M0 278.756h98.147v89.17H0z"/&gt;&lt;/g&gt;&lt;g id="ntr-19" transform="translate(98.672 -180.083)"&gt;&lt;path class="ntr-st1" d="M0 278.756h98.145v89.17H0z"/&gt;&lt;/g&gt;&lt;g id="ntr-20" transform="translate(197.344 -180.083)"&gt;&lt;path class="ntr-st1" d="M0 278.76h98.15v89.17H0v-89.17Z"/&gt;&lt;/g&gt;&lt;g id="ntr-21" transform="translate(296.039 -180.083)"&gt;&lt;path class="ntr-st1" d="M0 278.756h98.147v89.17H0z"/&gt;&lt;/g&gt;&lt;g id="ntr-22" transform="translate(394.711 -180.083)"&gt;&lt;path class="ntr-st1" d="M0 278.756h98.147v89.17H0z"/&gt;&lt;/g&gt;&lt;g id="ntr-23" transform="translate(98.672 -90.422)"&gt;&lt;path class="ntr-st1" d="M0 278.756h98.145v89.17H0z"/&gt;&lt;/g&gt;&lt;g id="ntr-24" transform="translate(197.344 -90.422)"&gt;&lt;path class="ntr-st1" d="M0 278.76h98.15v89.17H0v-89.17Z"/&gt;&lt;/g&gt;&lt;g id="ntr-25" transform="translate(296.039 -90.422)"&gt;&lt;path class="ntr-st1" d="M0 278.756h98.147v89.17H0z"/&gt;&lt;/g&gt;&lt;g id="ntr-26" transform="translate(394.711 -90.422)"&gt;&lt;path class="ntr-st1" d="M0 278.756h98.147v89.17H0z"/&gt;&lt;/g&gt;&lt;g id="ntr-27" transform="translate(98.807 -.676)"&gt;&lt;path class="ntr-st3" d="M0 9.69v358.24V9.69Z"/&gt;&lt;path class="ntr-st4" d="M0 9.69v358.24"/&gt;&lt;/g&gt;&lt;g id="ntr-29" transform="translate(197.322 -.676)"&gt;&lt;path class="ntr-st3" d="M0 9.69v358.24V9.69Z"/&gt;&lt;path class="ntr-st4" d="M0 9.69v358.24"/&gt;&lt;/g&gt;&lt;g id="ntr-31" transform="translate(295.836 -.676)"&gt;&lt;path class="ntr-st3" d="M0 9.69v358.24V9.69Z"/&gt;&lt;path class="ntr-st4" d="M0 9.69v358.24"/&gt;&lt;/g&gt;&lt;g id="ntr-33" transform="translate(394.351)"&gt;&lt;path class="ntr-st3" d="M0 9.69v358.24V9.69Z"/&gt;&lt;path class="ntr-st4" d="M0 9.69v358.24"/&gt;&lt;/g&gt;&lt;g id="ntr-35" transform="translate(0 -90.832)"&gt;&lt;path class="ntr-st3" d="M492.87 367.93H0h492.87Z"/&gt;&lt;path class="ntr-st4" d="M492.87 367.93H0"/&gt;&lt;/g&gt;&lt;g id="ntr-37" transform="translate(0 -269.479)"&gt;&lt;path class="ntr-st3" d="M492.87 367.93H0h492.87Z"/&gt;&lt;path class="ntr-st4" d="M492.87 367.93H0"/&gt;&lt;/g&gt;&lt;g id="ntr-39" transform="translate(0 -180.268)"&gt;&lt;path class="ntr-st3" d="M492.87 367.93H0h492.87Z"/&gt;&lt;path class="ntr-st4" d="M492.87 367.93H0"/&gt;&lt;/g&gt;&lt;g id="ntr-41" transform="translate(116.379 -323.945)"&gt;&lt;path class="ntr-st5" d="M0 353.682h65.187v14.244H0z"/&gt;&lt;/g&gt;&lt;g id="ntr-42" transform="translate(116.379 -304.571)"&gt;&lt;path class="ntr-st5" d="M0 353.682h32.51v14.244H0z"/&gt;&lt;/g&gt;&lt;g id="ntr-43" transform="translate(116.379 -284.971)"&gt;&lt;path class="ntr-st5" d="M0 353.682h46.419v14.244H0z"/&gt;&lt;/g&gt;&lt;g id="ntr-44" transform="translate(215.997 -323.945)"&gt;&lt;path class="ntr-st6" d="M0 353.682h48.124v14.244H0z"/&gt;&lt;/g&gt;&lt;g id="ntr-45" transform="translate(215.997 -304.571)"&gt;&lt;path class="ntr-st6" d="M0 353.682h63.317v14.244H0z"/&gt;&lt;/g&gt;&lt;g id="ntr-46" transform="translate(215.997 -284.971)"&gt;&lt;path class="ntr-st6" d="M0 353.682h42.627v14.244H0z"/&gt;&lt;/g&gt;&lt;g id="ntr-47" transform="translate(315.616 -323.945)"&gt;&lt;path class="ntr-st7" d="M0 353.682h40.066v14.244H0z"/&gt;&lt;/g&gt;&lt;g id="ntr-48" transform="translate(315.616 -304.571)"&gt;&lt;path class="ntr-st7" d="M0 353.682h64.502v14.244H0z"/&gt;&lt;/g&gt;&lt;g id="ntr-49" transform="translate(415.211 -323.945)"&gt;&lt;path class="ntr-st8" d="M0 353.682h65.187v14.244H0z"/&gt;&lt;/g&gt;&lt;g id="ntr-50" transform="translate(415.211 -304.571)"&gt;&lt;path class="ntr-st8" d="M0 353.682h32.51v14.244H0z"/&gt;&lt;/g&gt;&lt;g id="ntr-51" transform="translate(415.211 -284.971)"&gt;&lt;path class="ntr-st8" d="M0 353.68h46.42v14.25H0v-14.25Z"/&gt;&lt;/g&gt;&lt;g id="ntr-52" transform="translate(16.828 -238.564)"&gt;&lt;path class="ntr-st9" d="M0 353.68h65.19v14.25H0v-14.25Z"/&gt;&lt;/g&gt;&lt;g id="ntr-53" transform="translate(16.828 -219.19)"&gt;&lt;path class="ntr-st9" d="M0 353.68h32.51v14.25H0v-14.25Z"/&gt;&lt;/g&gt;&lt;g id="ntr-54" transform="translate(16.828 -199.816)"&gt;&lt;path class="ntr-st9" d="M0 353.682h46.419v14.244H0z"/&gt;&lt;/g&gt;&lt;g id="ntr-55" transform="translate(16.828 -147.101)"&gt;&lt;path class="ntr-st9" d="M0 353.68h63.19v14.25H0v-14.25Z"/&gt;&lt;/g&gt;&lt;g id="ntr-56" transform="translate(16.828 -127.727)"&gt;&lt;path class="ntr-st9" d="M0 353.682h31.323v14.244H0z"/&gt;&lt;/g&gt;&lt;g id="ntr-57" transform="translate(16.828 -55.412)"&gt;&lt;path class="ntr-st9" d="M0 353.68h45.92v14.25H0v-14.25Z"/&gt;&lt;/g&gt;&lt;g id="ntr-58" transform="translate(16.828 -36.038)"&gt;&lt;path class="ntr-st9" d="M0 353.682h31.001v14.244H0z"/&gt;&lt;/g&gt;&lt;g id="ntr-59" transform="translate(16.828 -16.439)"&gt;&lt;path class="ntr-st9" d="M0 353.681h45.245v14.244H0z"/&gt;&lt;/g&gt;&lt;g id="ntr-60" transform="translate(117.461 -195.975)"&gt;&lt;path class="ntr-st10" d="M0 317.749h125.492v50.177H0z"/&gt;&lt;text class="ntr-st11" y="355.38"&gt;0.2&lt;/text&gt;&lt;/g&gt;&lt;g id="ntr-62" transform="translate(117.87 -108.165)"&gt;&lt;path class="ntr-st10" d="M0 317.749h125.492v50.177H0z"/&gt;&lt;text class="ntr-st11" y="355.38"&gt;4.2&lt;/text&gt;&lt;/g&gt;&lt;g id="ntr-64" transform="translate(135.735 -15.664)"&gt;&lt;path class="ntr-st10" d="M0 317.749h41.864v50.177H0z"/&gt;&lt;text class="ntr-st11" y="355.38"&gt;0&lt;/text&gt;&lt;/g&gt;&lt;g id="ntr-66" transform="translate(234.66 -195.975)"&gt;&lt;path class="ntr-st10" d="M0 317.749h41.864v50.177H0z"/&gt;&lt;text class="ntr-st11" y="355.38"&gt;7&lt;/text&gt;&lt;/g&gt;&lt;g id="ntr-68" transform="translate(215.917 -108.165)"&gt;&lt;path class="ntr-st10" d="M0 317.749h125.492v50.177H0z"/&gt;&lt;text class="ntr-st11" y="355.38"&gt;0.4&lt;/text&gt;&lt;/g&gt;&lt;g id="ntr-70" transform="translate(207.158 -15.664)"&gt;&lt;path class="ntr-st10" d="M0 317.749h167.306v50.177H0z"/&gt;&lt;text class="ntr-st11" y="355.38"&gt;0.11&lt;/text&gt;&lt;/g&gt;&lt;g id="ntr-72" transform="translate(333.094 -195.975)"&gt;&lt;path class="ntr-st10" d="M0 317.749h41.864v50.177H0z"/&gt;&lt;text class="ntr-st11" y="355.38"&gt;0&lt;/text&gt;&lt;/g&gt;&lt;g id="ntr-74" transform="translate(314.759 -108.165)"&gt;&lt;path class="ntr-st10" d="M0 317.749h125.492v50.177H0z"/&gt;&lt;text class="ntr-st11" y="355.38"&gt;0.6&lt;/text&gt;&lt;/g&gt;&lt;g id="ntr-76" transform="translate(333.166 -15.664)"&gt;&lt;path class="ntr-st10" d="M0 317.749h41.864v50.177H0z"/&gt;&lt;text class="ntr-st11" y="355.38"&gt;2&lt;/text&gt;&lt;/g&gt;&lt;g id="ntr-78" transform="translate(416.522 -195.975)"&gt;&lt;path class="ntr-st10" d="M0 317.749h76.228v50.177H0z"/&gt;&lt;text class="ntr-st11" y="355.38"&gt;0.1&lt;/text&gt;&lt;/g&gt;&lt;g id="ntr-80" transform="translate(413.99 -108.165)"&gt;&lt;path class="ntr-st10" d="M0 317.749h72.01v50.177H0z"/&gt;&lt;text class="ntr-st11" y="355.38"&gt;4.7&lt;/text&gt;&lt;/g&gt;&lt;g id="ntr-82" transform="translate(413.755 -15.664)"&gt;&lt;path class="ntr-st10" d="M0 317.749h78.995v50.177H0z"/&gt;&lt;text class="ntr-st11" y="355.38"&gt;2.2&lt;/text&gt;&lt;/g&gt;&lt;/g&gt;&lt;/svg&gt;&lt;/div&gt;&lt;/amp-story-grid-layer&gt;</v>
          </cell>
        </row>
        <row r="28">
          <cell r="A28" t="str">
            <v>&lt;amp-story-grid-layer id="function-sociologist" template="fill"&gt;&lt;div style="" class="mtl-20-00" animate-in="fade-in" animate-in-duration="0s"&gt;&lt;svg id="svg-function-sociologist" xmlns="http://www.w3.org/2000/svg" width="100%" height="100%" viewBox="0 300 1500 900"&gt;&lt;g id="soc-13" transform="translate(1.156 -2.253)"&gt;&lt;path id="soc-14"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id="soc-15" class="soc-st2" transform="translate(214.771 -454.818)" d="m54.4 1087.5 66.2-55.8v29.7c132.5-3 263.7 15.8 364.8 105.8-72.5-49.4-162.7-87.2-364.8-50.6v31.5l-66.2-60.6z"/&gt;&lt;path id="soc-16" class="soc-st2" transform="translate(626.881 -419.388)" d="m158.3 1154.2 35.1-106.3 21.1 33.3c108.7-62.7 194 2.7 242.1 91.9-53.5-74.5-132.4-71.8-205.7-31l20.2 34.1-112.8-22z"/&gt;&lt;path id="soc-17" class="soc-st2" transform="translate(874.604 -398.327)" d="m220.8 1153.4 31.5-33.5 1.3 16.7c49.1-5.5 59.9-33 61.5-54.1 4.6 45-12.2 74.5-59.1 82.6l1 16.2-36.2-27.9z"/&gt;&lt;path id="soc-18" class="soc-st2" transform="translate(948.3 -455.881)" d="m351.6 1128.6-40.7-21.4 4.2 16.2c-48.2 10.9-67.4-11.6-75.8-31 10.3 44 35.9 66.5 82.8 58.8l4.3 15.7 25.2-38.3z"/&gt;&lt;path id="soc-19" class="soc-st2" transform="translate(588.879 -333.125)" d="m148.7 1186.4 15.8-43.2 7.8 14.8c43-24.4 42.1-53.9 35.3-73.9 21.9 39.5 18.1 73.3-21.8 99.2l7.3 14.5-44.4-11.4z"/&gt;&lt;path id="soc-20" class="soc-st2" transform="translate(366.746 -224.391)" d="m92.7 1196.7 34.6-44.5 4.1 19.9c135.7 3.2 198.5-33.3 243.9-73.4-59.3 76.9-177.9 102.4-236.8 107.3l3.6 19.3-49.4-28.6z"/&gt;&lt;/g&gt;&lt;/svg&gt;&lt;/div&gt;&lt;/amp-story-grid-layer&gt;</v>
          </cell>
        </row>
        <row r="29">
          <cell r="A29" t="str">
            <v>&lt;amp-story-grid-layer id="function-trader" template="fill"&gt;&lt;div style="" class="mtl-25-25" animate-in="fade-in" animate-in-duration="0s"&gt;&lt;svg id="svg-function-trader" xmlns="http://www.w3.org/2000/svg" width="100%" height="100%" viewBox="0 0 519 502"&gt;&lt;g id="trd-13"&gt;&lt;g id="trd-14" transform="translate(65.216 -423.901)"&gt;&lt;path class="trd-st1" d="M6.63 478.9h234.98l6 22.96H0l6.63-22.96Z"/&gt;&lt;/g&gt;&lt;g id="trd-15" transform="translate(65.216 -165.631)"&gt;&lt;path class="trd-st2" d="m0 243.59 24.43 258.27h205.79l17.39-258.27H0Z"/&gt;&lt;/g&gt;&lt;g id="trd-16" transform="translate(124.842 -341.809)"&gt;&lt;path class="trd-st3" d="M0 467.74c28.57 2.27 55.69 1.03 87.58 10.75 13.87-5.38 26.5-12.61 37.68-24.19-10.36 16.95-17.19 36.39-34.99 47.56L0 467.74Z"/&gt;&lt;/g&gt;&lt;g id="trd-17" transform="translate(149.893 -269.229)"&gt;&lt;path class="trd-st3" d="M79.92 498.14c0 2.06-16.57 3.72-37.27 3.72 0 0-42.65-1.66-42.65-3.72 0-2.07 42.65-3.73 42.65-3.73 20.7 0 37.27 1.66 37.27 3.73Z"/&gt;&lt;/g&gt;&lt;g id="trd-18" transform="translate(157.139 -247.31)"&gt;&lt;path class="trd-st3" d="M79.09 497.93c0 2.07-2.28 3.93-22.98 3.93 0 0-56.11-1.86-56.11-3.93 0-2.07 56.11-3.72 56.11-3.72 20.7 0 22.98 1.65 22.98 3.72Z"/&gt;&lt;/g&gt;&lt;g id="trd-19" transform="translate(157.139 -190.032)"&gt;&lt;path class="trd-st3" d="M73.91 498.34c0 1.86-2.28 3.52-21.53 3.52 0 0-52.38-1.66-52.38-3.52 0-2.07 52.38-3.72 52.38-3.72 19.25 0 21.53 1.65 21.53 3.72Z"/&gt;&lt;/g&gt;&lt;g id="trd-20" transform="translate(269.352 -478.904)"&gt;&lt;path class="trd-st3" d="M6.63 478.9h234.98l6.21 22.96H0l6.63-22.96Z"/&gt;&lt;/g&gt;&lt;g id="trd-21" transform="translate(269.352 -220.635)"&gt;&lt;path class="trd-st2" d="m0 243.59 24.64 258.27h205.79l17.18-258.27H0Z"/&gt;&lt;/g&gt;&lt;g id="trd-22" transform="translate(328.771 -396.812)"&gt;&lt;path class="trd-st3" d="M125.26 467.74c-28.57 2.27-55.7 1.03-87.58 10.75-13.66-5.38-26.5-12.61-37.68-24.19 10.35 16.95 17.18 36.39 34.99 47.56l90.27-34.12Z"/&gt;&lt;/g&gt;&lt;g id="trd-23" transform="translate(354.03 -324.232)"&gt;&lt;path class="trd-st3" d="M80.12 498.14c0 2.06-16.77 3.72-37.47 3.72 0 0-42.65-1.66-42.65-3.72 0-2.07 42.65-3.73 42.65-3.73 20.7 0 37.47 1.66 37.47 3.73Z"/&gt;&lt;/g&gt;&lt;g id="trd-24" transform="translate(361.276 -302.314)"&gt;&lt;path class="trd-st3" d="M79.09 497.93c0 2.27-2.28 3.93-22.98 3.93 0 0-56.11-1.66-56.11-3.93 0-2.07 56.11-3.72 56.11-3.72 20.7 0 22.98 1.65 22.98 3.72Z"/&gt;&lt;/g&gt;&lt;g id="trd-25" transform="translate(361.276 -245.035)"&gt;&lt;path class="trd-st3" d="M73.91 498.34c0 1.86-2.07 3.52-21.53 3.52 0 0-52.38-1.66-52.38-3.52 0-2.07 52.38-3.72 52.38-3.72 19.46 0 21.53 1.65 21.53 3.72Z"/&gt;&lt;/g&gt;&lt;g id="trd-26" transform="translate(224.426 -263.025)"&gt;&lt;path class="trd-st4" d="M272.25 473.32c0-15.92-61.07-28.74-136.23-28.74C60.87 444.58 0 457.4 0 473.32c0 15.72 60.87 28.54 136.02 28.54 75.16 0 136.23-12.82 136.23-28.54Z"/&gt;&lt;/g&gt;&lt;g id="trd-27" transform="translate(224.426 -205.127)"&gt;&lt;path class="trd-st3" d="m0 411.7 2.07 77.34 60.87 12.82c53.83-9.93 102.48-9.1 149.06-3.72l59.01-9.93 1.24-76.3C245.54 450.58 20.5 457.4 0 411.7Z"/&gt;&lt;/g&gt;&lt;g id="trd-28" transform="translate(221.32 -41.563)"&gt;&lt;path class="trd-st2" d="m273.91 324.65 5.59 44.66.83 63.48c2.89 14.27 4.34 29.37 17.59 38.46-50.72 23.58-97.72 29.16-144.09 30.61L0 480.15l9.52-124.07 6.01-27.92-10.35-2.69 268.73-.82Z"/&gt;&lt;/g&gt;&lt;g id="trd-29" transform="translate(236.434 -174.834)"&gt;&lt;path class="trd-st3" d="m0 496.17 113.25-3.72c34.16 2.27 22.77 10.55-2.07 9.3L0 496.17Z"/&gt;&lt;/g&gt;&lt;g id="trd-30" transform="translate(277.634 -142.427)"&gt;&lt;path class="trd-st3" d="m0 498.92 125.88-1.86c37.88 1.03 25.46 5.37-2.28 4.75L0 498.92Z"/&gt;&lt;/g&gt;&lt;g id="trd-31" transform="translate(261.899 -72.479)"&gt;&lt;path class="trd-st3" d="M0 498.86 100.2 497c30.02 1.24 20.09 5.58-1.86 4.76L0 498.86Z"/&gt;&lt;/g&gt;&lt;g id="trd-32" transform="translate(325.666 -119.995)"&gt;&lt;path class="trd-st3" d="m0 494.06 88.82-5.17c26.71 3.1 18.01 14.48-1.66 12.82L0 494.06Z"/&gt;&lt;/g&gt;&lt;g id="trd-33"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id="trd-34" transform="translate(284.88 -307.07)"&gt;&lt;path class="trd-st6" d="M25.67 499.38c0 1.44-5.79 2.48-12.83 2.48S0 500.82 0 499.38c0-1.24 5.8-2.28 12.84-2.28s12.83 1.04 12.83 2.28Z"/&gt;&lt;/g&gt;&lt;g id="trd-35" transform="translate(324.424 -324.026)"&gt;&lt;path class="trd-st6" d="M25.67 499.58c0 1.24-5.79 2.28-12.83 2.28S0 500.82 0 499.58c0-1.44 5.8-2.48 12.84-2.48s12.83 1.04 12.83 2.48Z"/&gt;&lt;/g&gt;&lt;g id="trd-36" transform="translate(339.123 -311.412)"&gt;&lt;path class="trd-st6" d="M25.67 499.38c0 1.44-5.79 2.48-12.83 2.48S0 500.82 0 499.38c0-1.24 5.8-2.28 12.84-2.28s12.83 1.04 12.83 2.28Z"/&gt;&lt;/g&gt;&lt;g id="trd-37" transform="translate(326.494 -286.598)"&gt;&lt;path class="trd-st6" d="M25.67 499.58c0 1.24-5.79 2.28-12.83 2.28S0 500.82 0 499.58c0-1.24 5.8-2.27 12.84-2.27s12.83 1.03 12.83 2.27Z"/&gt;&lt;/g&gt;&lt;g id="trd-38" transform="translate(287.571 -286.185)"&gt;&lt;path class="trd-st6" d="M25.67 499.58c0 1.24-5.79 2.28-12.83 2.28S0 500.82 0 499.58c0-1.44 5.8-2.48 12.84-2.48s12.83 1.04 12.83 2.48Z"/&gt;&lt;/g&gt;&lt;g id="trd-39" transform="translate(353.408 -272.537)"&gt;&lt;path class="trd-st6" d="M25.47 499.58c0 1.24-5.59 2.28-12.84 2.28-7.04 0-12.63-1.04-12.63-2.28 0-1.24 5.59-2.48 12.63-2.48 7.25 0 12.84 1.24 12.84 2.48Z"/&gt;&lt;/g&gt;&lt;g id="trd-40" transform="translate(406.823 -286.598)"&gt;&lt;path class="trd-st6" d="M25.67 499.38c0 1.44-5.79 2.48-12.83 2.48S0 500.82 0 499.38c0-1.24 5.8-2.28 12.84-2.28s12.83 1.04 12.83 2.28Z"/&gt;&lt;/g&gt;&lt;g id="trd-41" transform="translate(395.644 -310.792)"&gt;&lt;path class="trd-st6" d="M25.67 499.38c0 1.44-5.79 2.48-12.83 2.48S0 500.82 0 499.38c0-1.24 5.8-2.28 12.84-2.28s12.83 1.04 12.83 2.28Z"/&gt;&lt;/g&gt;&lt;g id="trd-42" transform="translate(424.835 -329.195)"&gt;&lt;path class="trd-st6" d="M25.67 499.38c0 1.44-5.79 2.48-12.83 2.48S0 500.82 0 499.38c0-1.24 5.8-2.28 12.84-2.28s12.83 1.04 12.83 2.28Z"/&gt;&lt;/g&gt;&lt;g id="trd-43" transform="translate(410.55 -319.821)"&gt;&lt;path class="trd-st7" d="M25.26 500.75c0 1.24-6.01 1.45-12.84.62-7.04-.82-12.63-2.68-12.42-3.92 0-1.24 6-1.66 12.84-.83 7.04 1.03 12.63 2.69 12.42 4.13Z"/&gt;&lt;/g&gt;&lt;g id="trd-44" transform="translate(435.808 -295.888)"&gt;&lt;path class="trd-st7" d="M25.47 500.6c-.21 1.24-6.01 1.66-13.05.83C5.38 500.39 0 498.74 0 497.5c.21-1.45 6-1.65 13.04-.83 7.04.83 12.63 2.69 12.43 3.93Z"/&gt;&lt;/g&gt;&lt;g id="trd-45" transform="translate(441.398 -323.803)"&gt;&lt;path class="trd-st7" d="M25.26 500.6c-.21 1.24-6.01 1.66-13.04.83-6.84-1.04-12.43-2.69-12.22-4.14 0-1.24 5.8-1.44 12.84-.62 7.04.83 12.63 2.69 12.42 3.93Z"/&gt;&lt;/g&gt;&lt;g id="trd-46" transform="translate(347.404 -338.025)"&gt;&lt;path class="trd-st7" d="M25.47 500.56c-.21 1.44-6.01 1.65-13.05.82-7.04-.82-12.63-2.69-12.42-3.93.21-1.44 6-1.65 13.04-.82 7.04.82 12.63 2.68 12.43 3.93Z"/&gt;&lt;/g&gt;&lt;g id="trd-47" transform="translate(311.587 -330.42)"&gt;&lt;path class="trd-st7" d="M25.47 500.6c-.21 1.24-6.01 1.66-13.05.83-7.04-1.04-12.63-2.69-12.42-4.14.21-1.24 6-1.44 13.04-.62 7.04.83 12.63 2.69 12.43 3.93Z"/&gt;&lt;/g&gt;&lt;g id="trd-48" transform="translate(289.849 -318.588)"&gt;&lt;path class="trd-st7" d="M25.47 500.56c-.21 1.44-6.01 1.65-13.05.82-7.04-.82-12.63-2.69-12.42-3.93.21-1.44 6-1.65 13.04-.82 6.84.82 12.43 2.68 12.43 3.93Z"/&gt;&lt;/g&gt;&lt;g id="trd-49" transform="translate(369.143 -308.456)"&gt;&lt;path class="trd-st7" d="M25.26 500.56c-.21 1.44-6.01 1.65-13.04.82-6.84-.82-12.43-2.69-12.22-3.93 0-1.24 5.8-1.65 12.84-.82 7.04 1.03 12.63 2.68 12.42 3.93Z"/&gt;&lt;/g&gt;&lt;g id="trd-50" transform="translate(350.51 -321.177)"&gt;&lt;path class="trd-st7" d="M25.47 500.66c-.21 1.24-6.01 1.66-13.05.62C5.38 500.46 0 498.59 0 497.35c.21-1.24 6-1.65 13.04-.82 7.04 1.03 12.63 2.68 12.43 4.13Z"/&gt;&lt;/g&gt;&lt;g id="trd-51" transform="translate(398.542 -327.587)"&gt;&lt;path class="trd-st7" d="M25.47 500.66c-.21 1.24-6.01 1.66-13.05.62-7.04-.82-12.63-2.69-12.42-3.93.21-1.24 6-1.65 13.04-.62 7.04.83 12.43 2.48 12.43 3.93Z"/&gt;&lt;/g&gt;&lt;g id="trd-52" transform="translate(343.885 -281.207)"&gt;&lt;path class="trd-st7" d="M25.26 500.6c0 1.24-5.8 1.66-12.84.83C5.38 500.39-.21 498.74 0 497.5c.21-1.45 6-1.65 13.04-.83 6.84.83 12.43 2.69 12.22 3.93Z"/&gt;&lt;/g&gt;&lt;g id="trd-53" transform="translate(328.15 -274.59)"&gt;&lt;path class="trd-st7" d="M25.26 500.6c0 1.24-6.01 1.66-12.84.83C5.38 500.39-.21 498.74 0 497.5c0-1.45 6-1.65 12.84-.83 7.04.83 12.63 2.69 12.42 3.93Z"/&gt;&lt;/g&gt;&lt;g id="trd-54" transform="translate(305.583 -292.58)"&gt;&lt;path class="trd-st7" d="M25.47 500.6c-.21 1.24-6.01 1.66-13.05.83C5.38 500.39-.21 498.74 0 497.5c.21-1.45 6-1.65 13.04-.83 7.04.83 12.43 2.69 12.43 3.93Z"/&gt;&lt;/g&gt;&lt;g id="trd-55" transform="translate(303.72 -302.046)"&gt;&lt;path class="trd-st7" d="M25.47 500.56c-.21 1.44-6.01 1.65-13.05.82-7.04-.82-12.63-2.69-12.42-3.93.21-1.44 6-1.65 13.04-.82 7.04.82 12.63 2.68 12.43 3.93Z"/&gt;&lt;/g&gt;&lt;g id="trd-56" transform="translate(268.731 -296.363)"&gt;&lt;path class="trd-st7" d="M25.26 500.66c0 1.24-6.01 1.66-12.84.62-7.04-.82-12.63-2.48-12.42-3.93 0-1.24 6-1.65 12.84-.62 7.04.83 12.63 2.69 12.42 3.93Z"/&gt;&lt;/g&gt;&lt;g id="trd-57" transform="translate(274.528 -315.739)"&gt;&lt;path class="trd-st7" d="M25.47 500.6c-.21 1.24-6.01 1.66-13.05.83-7.04-1.04-12.63-2.69-12.42-4.14.21-1.24 6-1.65 13.04-.62 7.04.83 12.43 2.69 12.43 3.93Z"/&gt;&lt;/g&gt;&lt;g id="trd-58" transform="translate(288.192 -272.935)"&gt;&lt;path class="trd-st7" d="M25.47 500.6c-.21 1.24-6.01 1.66-13.05.83C5.38 500.39-.21 498.74 0 497.5c.21-1.45 6-1.65 13.04-.83 7.04.83 12.63 2.69 12.43 3.93Z"/&gt;&lt;/g&gt;&lt;g id="trd-59" transform="translate(424.835 -281.207)"&gt;&lt;path class="trd-st7" d="M25.47 500.6c-.21 1.24-6.01 1.66-13.05.83C5.38 500.39-.21 498.74 0 497.5c.21-1.45 6-1.65 13.04-.83 7.04.83 12.63 2.69 12.43 3.93Z"/&gt;&lt;/g&gt;&lt;g id="trd-60" transform="translate(439.742 -315.532)"&gt;&lt;path class="trd-st7" d="M25.47 500.6c-.21 1.24-6.01 1.66-13.05.83C5.38 500.39-.21 498.74 0 497.5c.21-1.45 6-1.65 13.04-.83 7.04.83 12.43 2.69 12.43 3.93Z"/&gt;&lt;/g&gt;&lt;g id="trd-61" transform="translate(3.106 -114.763)"&gt;&lt;path class="trd-st4" d="M260.04 476.22c0-14.27-58.18-25.64-130.02-25.64S0 461.95 0 476.22c0 14.06 58.18 25.64 130.02 25.64s130.02-11.58 130.02-25.64Z"/&gt;&lt;/g&gt;&lt;g id="trd-62" transform="translate(2.898 -63.275)"&gt;&lt;path class="trd-st3" d="m0 421.42 2.07 69.06 58.18 11.38c51.34-8.89 97.92-8.07 142.44-3.31l56.1-8.89 1.45-68.03C234.57 456.16 19.67 462.16 0 421.42Z"/&gt;&lt;/g&gt;&lt;g id="trd-63"&gt;&lt;path class="trd-st2" d="m261.9 426.38 5.17 19.23.83 26.88c2.9 6 4.14 12.41 16.77 16.34-48.44 10.13-93.37 12.41-137.47 13.03L0 492.76l9.11-52.94 6-11.78-10.14-1.24c89.23-12.41 168.11-6.62 256.93-.42Z"/&gt;&lt;/g&gt;&lt;g id="trd-64" transform="translate(121.296 -56.381)"&gt;&lt;path class="trd-st3" d="m128.6 496.82-108.08-3.3c-32.71 1.86-21.94 9.3 1.87 8.27l106.21-4.97Z"/&gt;&lt;/g&gt;&lt;g id="trd-65"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id="trd-66" transform="translate(60.868 -154.259)"&gt;&lt;path class="trd-st6" d="M24.43 499.79c0 1.03-5.38 2.07-12.21 2.07-6.63 0-12.22-1.04-12.22-2.07 0-1.24 5.59-2.28 12.22-2.28 6.83 0 12.21 1.04 12.21 2.28Z"/&gt;&lt;/g&gt;&lt;g id="trd-67" transform="translate(98.756 -169.354)"&gt;&lt;path class="trd-st6" d="M24.43 499.79c0 1.03-5.38 2.07-12.21 2.07-6.84 0-12.22-1.04-12.22-2.07 0-1.24 5.38-2.28 12.22-2.28 6.83 0 12.21 1.04 12.21 2.28Z"/&gt;&lt;/g&gt;&lt;g id="trd-68" transform="translate(112.627 -158.187)"&gt;&lt;path class="trd-st6" d="M24.43 499.79c0 1.24-5.38 2.07-12.21 2.07-6.63 0-12.22-.83-12.22-2.07 0-1.24 5.59-2.07 12.22-2.07 6.83 0 12.21.83 12.21 2.07Z"/&gt;&lt;/g&gt;&lt;g id="trd-69" transform="translate(100.826 -135.855)"&gt;&lt;path class="trd-st6" d="M24.43 499.79c0 1.24-5.59 2.07-12.21 2.07-6.84 0-12.22-.83-12.22-2.07 0-1.24 5.38-2.07 12.22-2.07 6.62 0 12.21.83 12.21 2.07Z"/&gt;&lt;/g&gt;&lt;g id="trd-70" transform="translate(63.353 -135.648)"&gt;&lt;path class="trd-st6" d="M24.43 499.79c0 1.24-5.38 2.07-12.21 2.07-6.63 0-12.22-.83-12.22-2.07 0-1.24 5.59-2.07 12.22-2.07 6.83 0 12.21.83 12.21 2.07Z"/&gt;&lt;/g&gt;&lt;g id="trd-71" transform="translate(126.291 -123.241)"&gt;&lt;path class="trd-st6" d="M24.43 499.79c0 1.03-5.59 2.07-12.21 2.07-6.84 0-12.22-1.04-12.22-2.07 0-1.24 5.38-2.07 12.22-2.07 6.62 0 12.21.83 12.21 2.07Z"/&gt;&lt;/g&gt;&lt;g id="trd-72" transform="translate(177.222 -136.062)"&gt;&lt;path class="trd-st6" d="M24.64 499.79c0 1.03-5.59 2.07-12.42 2.07-6.63 0-12.22-1.04-12.22-2.07 0-1.24 5.59-2.07 12.22-2.07 6.83 0 12.42.83 12.42 2.07Z"/&gt;&lt;/g&gt;&lt;g id="trd-73" transform="translate(166.663 -157.567)"&gt;&lt;path class="trd-st6" d="M24.43 499.79c0 1.03-5.38 2.07-12.21 2.07-6.63 0-12.22-1.04-12.22-2.07 0-1.24 5.59-2.28 12.22-2.28 6.83 0 12.21 1.04 12.21 2.28Z"/&gt;&lt;/g&gt;&lt;g id="trd-74" transform="translate(194.613 -174.109)"&gt;&lt;path class="trd-st6" d="M24.43 499.79c0 1.24-5.38 2.07-12.21 2.07-6.63 0-12.22-.83-12.22-2.07 0-1.24 5.59-2.07 12.22-2.07 6.83 0 12.21.83 12.21 2.07Z"/&gt;&lt;/g&gt;&lt;g id="trd-75" transform="translate(180.942 -165.608)"&gt;&lt;path class="trd-st7" d="M24.23 500.8c-.21 1.03-5.8 1.45-12.42.62-6.84-.83-12.01-2.48-11.8-3.51 0-1.25 5.59-1.45 12.42-.63 6.62.63 12.01 2.28 11.8 3.52Z"/&gt;&lt;/g&gt;&lt;g id="trd-76" transform="translate(205.166 -144.264)"&gt;&lt;path class="trd-st7" d="M24.23 500.75c0 1.24-5.59 1.45-12.42.62-6.63-.82-12.01-2.27-11.8-3.51.2-1.24 5.79-1.45 12.42-.62 6.62.83 12.01 2.27 11.8 3.51Z"/&gt;&lt;/g&gt;&lt;g id="trd-77" transform="translate(210.342 -169.223)"&gt;&lt;path class="trd-st7" d="M24.23 500.69c0 1.24-5.59 1.45-12.42.83-6.63-.83-12.01-2.48-11.8-3.72.2-1.04 5.79-1.45 12.42-.62 6.62.82 12.01 2.48 11.8 3.51Z"/&gt;&lt;/g&gt;&lt;g id="trd-78" transform="translate(120.701 -181.898)"&gt;&lt;path class="trd-st7" d="M24.43 500.75c-.21 1.24-5.8 1.45-12.42.62C5.18 500.55 0 499.1 0 497.86c.21-1.24 5.8-1.45 12.42-.62 6.83.83 12.01 2.27 12.01 3.51Z"/&gt;&lt;/g&gt;&lt;g id="trd-79" transform="translate(86.328 -175.12)"&gt;&lt;path class="trd-st7" d="M24.23 500.8c-.21 1.03-5.59 1.45-12.42.62-6.63-.83-12.01-2.48-11.8-3.51.2-1.25 5.79-1.45 12.42-.63 6.62.63 12.01 2.28 11.8 3.52Z"/&gt;&lt;/g&gt;&lt;g id="trd-80" transform="translate(65.624 -164.529)"&gt;&lt;path class="trd-st7" d="M24.23 500.75c-.21 1.24-5.59 1.45-12.42.62-6.63-.82-12.01-2.27-11.8-3.51.2-1.24 5.79-1.45 12.42-.62 6.62.83 12.01 2.27 11.8 3.51Z"/&gt;&lt;/g&gt;&lt;g id="trd-81" transform="translate(141.192 -155.476)"&gt;&lt;path class="trd-st7" d="M24.23 500.8c0 1.03-5.59 1.45-12.42.62-6.63-.83-12.01-2.27-11.8-3.51.2-1.25 5.79-1.45 12.42-.63 6.83.83 12.01 2.28 11.8 3.52Z"/&gt;&lt;/g&gt;&lt;g id="trd-82" transform="translate(123.6 -166.849)"&gt;&lt;path class="trd-st7" d="M24.43 500.8c-.21 1.03-5.8 1.45-12.42.62C5.18 500.59 0 498.94 0 497.91c.21-1.25 5.8-1.45 12.42-.63 6.83.63 12.01 2.28 12.01 3.52Z"/&gt;&lt;/g&gt;&lt;g id="trd-83" transform="translate(169.349 -172.593)"&gt;&lt;path class="trd-st7" d="M24.23 500.75c0 1.24-5.59 1.45-12.42.62-6.63-.82-12.01-2.27-11.8-3.51.2-1.24 5.79-1.45 12.42-.62 6.83.83 12.01 2.27 11.8 3.51Z"/&gt;&lt;/g&gt;&lt;g id="trd-84" transform="translate(117.176 -131.237)"&gt;&lt;path class="trd-st7" d="M24.23 500.75c-.21 1.24-5.59 1.45-12.42.62-6.63-.82-12.01-2.27-11.8-3.51.2-1.03 5.79-1.45 12.42-.62 6.62.83 12.01 2.27 11.8 3.51Z"/&gt;&lt;/g&gt;&lt;g id="trd-85" transform="translate(102.068 -125.179)"&gt;&lt;path class="trd-st7" d="M24.22 500.69c0 1.24-5.59 1.45-12.42.83C5.18 500.69-.21 499.04 0 498v-.2c.21-1.04 5.8-1.45 12.42-.62 6.63.82 12.01 2.48 11.8 3.51Z"/&gt;&lt;/g&gt;&lt;g id="trd-86" transform="translate(80.738 -141.369)"&gt;&lt;path class="trd-st7" d="M24.23 500.75c-.21 1.24-5.8 1.45-12.42.62-6.63-.82-12.01-2.27-11.8-3.51 0-1.03 5.59-1.45 12.42-.62 6.62.83 12.01 2.27 11.8 3.51Z"/&gt;&lt;/g&gt;&lt;g id="trd-87" transform="translate(78.874 -149.686)"&gt;&lt;path class="trd-st7" d="M24.23 500.8c0 1.03-5.59 1.45-12.42.62-6.63-.83-12.01-2.48-11.8-3.51.2-1.25 5.79-1.45 12.42-.83 6.62.83 12.01 2.48 11.8 3.72Z"/&gt;&lt;/g&gt;&lt;g id="trd-88" transform="translate(45.34 -144.724)"&gt;&lt;path class="trd-st7" d="M24.22 500.8c0 1.03-5.59 1.45-12.42.62-6.62-.83-12.01-2.48-11.8-3.51.21-1.25 5.8-1.45 12.42-.63 6.63.63 12.01 2.28 11.8 3.52Z"/&gt;&lt;/g&gt;&lt;g id="trd-89" transform="translate(50.925 -162.047)"&gt;&lt;path class="trd-st7" d="M24.23 500.75c0 1.24-5.59 1.45-12.42.62-6.63-.62-12.01-2.27-11.8-3.51.2-1.03 5.79-1.45 12.42-.62 6.83.83 12.01 2.48 11.8 3.51Z"/&gt;&lt;/g&gt;&lt;g id="trd-90" transform="translate(63.974 -123.793)"&gt;&lt;path class="trd-st7" d="M24.43 500.75c-.21 1.24-5.8 1.45-12.42.62C5.18 500.55 0 499.1 0 497.86c.21-1.24 5.8-1.45 12.42-.62 6.83.83 12.01 2.27 12.01 3.51Z"/&gt;&lt;/g&gt;&lt;g id="trd-91" transform="translate(194.607 -131.237)"&gt;&lt;path class="trd-st7" d="M24.23 500.75c-.21 1.24-5.59 1.45-12.42.62-6.63-.82-12.01-2.27-11.8-3.51.2-1.03 5.79-1.45 12.42-.62 6.62.83 12.01 2.27 11.8 3.51Z"/&gt;&lt;/g&gt;&lt;g id="trd-92" transform="translate(208.691 -161.84)"&gt;&lt;path class="trd-st7" d="M24.43 500.75c-.21 1.24-5.8 1.45-12.42.62C5.18 500.75 0 499.1 0 497.86c.21-1.03 5.8-1.45 12.42-.62 6.83.83 12.01 2.48 12.01 3.51Z"/&gt;&lt;/g&gt;&lt;g id="trd-93" transform="translate(21.325 -141.981)"&gt;&lt;path class="trd-st5" d="M0 483.79h61.08c0 24.81-61.08 23.37-61.08 0Z"/&gt;&lt;/g&gt;&lt;/g&gt;&lt;/svg&gt;&lt;/div&gt;&lt;/amp-story-grid-layer&gt;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catenated"/>
      <sheetName val="table-page-oriented"/>
      <sheetName val="table-row-oriented"/>
      <sheetName val="_COMMENTS_"/>
    </sheetNames>
    <sheetDataSet>
      <sheetData sheetId="0">
        <row r="11">
          <cell r="A11" t="str">
            <v>&lt;amp-story-grid-layer id="page-text-biologist" template="fill"&gt;&lt;div animate-in="fade-in" animate-in-duration="2s" animate-in-delay="1s"&gt;&lt;table style="" class="por-40-25"&gt;&lt;tr&gt;&lt;td style="" class="txa-r"&gt;&lt;h4&gt;Genome&lt;/h4&gt;&lt;/td&gt;&lt;/tr&gt;&lt;tr&gt;&lt;td style="" class="txa-r"&gt;&lt;h4&gt;Phenotype&lt;/h4&gt;&lt;/td&gt;&lt;/tr&gt;&lt;tr&gt;&lt;td style="" class=""&gt;&lt;h4&gt;&lt;/h4&gt;&lt;/td&gt;&lt;/tr&gt;&lt;/table&gt;&lt;/div&gt;&lt;div animate-in="fade-in" animate-in-duration="2s" animate-in-delay="2s"&gt;&lt;table style="" class="por-40-60"&gt;&lt;tr&gt;&lt;td style="" class="txa-l"&gt;&lt;h4&gt;Anatomy&lt;/h4&gt;&lt;/td&gt;&lt;/tr&gt;&lt;tr&gt;&lt;td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class="txa-l"&gt;&lt;h4&gt;Growing environment&lt;/h4&gt;&lt;/td&gt;&lt;/tr&gt;&lt;tr&gt;&lt;td style="" class="txa-l"&gt;&lt;h4&gt;&lt;/h4&gt;&lt;/td&gt;&lt;/tr&gt;&lt;tr&gt;&lt;td style="" class="txa-l"&gt;&lt;h4&gt;&lt;/h4&gt;&lt;/td&gt;&lt;/tr&gt;&lt;/table&gt;&lt;/div&gt;&lt;/amp-story-grid-layer&gt;</v>
          </cell>
        </row>
        <row r="12">
          <cell r="A12" t="str">
            <v>&lt;amp-story-grid-layer id="page-text-breeder" template="fill"&gt;&lt;div animate-in="fade-in" animate-in-duration="2s" animate-in-delay="1s"&gt;&lt;table style="" class="por-40-15"&gt;&lt;tr&gt;&lt;td style="" class="txa-r"&gt;&lt;h4&gt;Growing conditions&lt;/h4&gt;&lt;/td&gt;&lt;/tr&gt;&lt;tr&gt;&lt;td style="" class="txa-r"&gt;&lt;h4&gt;Climate data&lt;/h4&gt;&lt;/td&gt;&lt;/tr&gt;&lt;tr&gt;&lt;td style="" class=""&gt;&lt;h4&gt;&lt;/h4&gt;&lt;/td&gt;&lt;/tr&gt;&lt;/table&gt;&lt;/div&gt;&lt;div animate-in="fade-in" animate-in-duration="2s" animate-in-delay="2s"&gt;&lt;table style="" class="por-30-60"&gt;&lt;tr&gt;&lt;td style="" class="txa-l"&gt;&lt;h4&gt;Phenotype trait&lt;/h4&gt;&lt;/td&gt;&lt;/tr&gt;&lt;tr&gt;&lt;td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class="txa-l"&gt;&lt;h4&gt;Disease resistance&lt;/h4&gt;&lt;/td&gt;&lt;/tr&gt;&lt;tr&gt;&lt;td style="" class="txa-l"&gt;&lt;h4&gt;Protein content&lt;/h4&gt;&lt;/td&gt;&lt;/tr&gt;&lt;tr&gt;&lt;td style="" class="txa-l"&gt;&lt;h4&gt;Yield&lt;/h4&gt;&lt;/td&gt;&lt;/tr&gt;&lt;/table&gt;&lt;/div&gt;&lt;/amp-story-grid-layer&gt;</v>
          </cell>
        </row>
        <row r="13">
          <cell r="A13" t="str">
            <v>&lt;amp-story-grid-layer id="page-text-farmer" template="fill"&gt;&lt;div animate-in="fade-in" animate-in-duration="2s" animate-in-delay="1s"&gt;&lt;table style="" class="por-40-07"&gt;&lt;tr&gt;&lt;td style="" class="txa-r"&gt;&lt;h4&gt;Fertilizers&lt;/h4&gt;&lt;/td&gt;&lt;/tr&gt;&lt;tr&gt;&lt;td style="" class="txa-r"&gt;&lt;h4&gt;Disease&lt;/h4&gt;&lt;/td&gt;&lt;/tr&gt;&lt;tr&gt;&lt;td style="" class="txa-r"&gt;&lt;h4&gt;Meteorological data&lt;/h4&gt;&lt;/td&gt;&lt;/tr&gt;&lt;/table&gt;&lt;/div&gt;&lt;div animate-in="fade-in" animate-in-duration="2s" animate-in-delay="2s"&gt;&lt;table style="" class="por-34-65"&gt;&lt;tr&gt;&lt;td style="" class="txa-l"&gt;&lt;h4&gt;Management system&lt;/h4&gt;&lt;/td&gt;&lt;/tr&gt;&lt;tr&gt;&lt;td style="" class="txa-l"&gt;&lt;h4&gt;Control method&lt;/h4&gt;&lt;/td&gt;&lt;/tr&gt;&lt;tr&gt;&lt;td style="" class="txa-l"&gt;&lt;h5&gt;Chemical control&lt;/h5&gt;&lt;/td&gt;&lt;/tr&gt;&lt;tr&gt;&lt;td style="" class="txa-l"&gt;&lt;h5&gt;Biological control&lt;/h5&gt;&lt;/td&gt;&lt;/tr&gt;&lt;tr&gt;&lt;td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4">
          <cell r="A14" t="str">
            <v>&lt;amp-story-grid-layer id="page-text-information-manager" template="fill"&gt;&lt;div animate-in="fade-in" animate-in-duration="2s" animate-in-delay="1s"&gt;&lt;table style="" class="por-33-05"&gt;&lt;tr&gt;&lt;td style="" class="txa-r"&gt;&lt;h4&gt;Specific&lt;/h4&gt;&lt;/td&gt;&lt;/tr&gt;&lt;tr&gt;&lt;td style="" class="txa-r"&gt;&lt;h4&gt;Generic&lt;/h4&gt;&lt;/td&gt;&lt;/tr&gt;&lt;tr&gt;&lt;td style="" class=""&gt;&lt;h4&gt;Geographic locations&lt;/h4&gt;&lt;/td&gt;&lt;/tr&gt;&lt;/table&gt;&lt;/div&gt;&lt;div animate-in="fade-in" animate-in-duration="2s" animate-in-delay="2s"&gt;&lt;table style="" class="por-35-70"&gt;&lt;tr&gt;&lt;td style="" class="txa-l"&gt;&lt;h4&gt;Equivalents&lt;/h4&gt;&lt;/td&gt;&lt;/tr&gt;&lt;tr&gt;&lt;td style="" class=""&gt;&lt;h4&gt;&lt;/h4&gt;&lt;/td&gt;&lt;/tr&gt;&lt;tr&gt;&lt;td style="" class="txa-l"&gt;&lt;h5&gt;Riz&lt;/h5&gt;&lt;/td&gt;&lt;/tr&gt;&lt;tr&gt;&lt;td style="" class="txa-l"&gt;&lt;h5&gt;ライス&lt;/h5&gt;&lt;/td&gt;&lt;/tr&gt;&lt;tr&gt;&lt;td style="" class="txa-l"&gt;&lt;h5&gt;Oryza&lt;/h5&gt;&lt;/td&gt;&lt;/tr&gt;&lt;tr&gt;&lt;td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5">
          <cell r="A15" t="str">
            <v>&lt;amp-story-grid-layer id="page-text-trader" template="fill"&gt;&lt;div animate-in="fade-in" animate-in-duration="2s" animate-in-delay="1s"&gt;&lt;table style="" class="por-40-07"&gt;&lt;tr&gt;&lt;td style="" class="txa-r"&gt;&lt;h4&gt;Average world yield&lt;/h4&gt;&lt;/td&gt;&lt;/tr&gt;&lt;tr&gt;&lt;td style="" class="txa-r"&gt;&lt;h4&gt;Rice prices&lt;/h4&gt;&lt;/td&gt;&lt;/tr&gt;&lt;tr&gt;&lt;td style="" class="txa-r"&gt;&lt;h4&gt;Producers&lt;/h4&gt;&lt;/td&gt;&lt;/tr&gt;&lt;/table&gt;&lt;/div&gt;&lt;div animate-in="fade-in" animate-in-duration="2s" animate-in-delay="2s"&gt;&lt;table style="" class="por-35-63"&gt;&lt;tr&gt;&lt;td style="" class="txa-l"&gt;&lt;h4&gt;Cropping practices&lt;/h4&gt;&lt;/td&gt;&lt;/tr&gt;&lt;tr&gt;&lt;td style="" class=""&gt;&lt;h4&gt;&lt;/h4&gt;&lt;/td&gt;&lt;/tr&gt;&lt;tr&gt;&lt;td style="" class="txa-l"&gt;&lt;h5&gt;Organic&lt;/h5&gt;&lt;/td&gt;&lt;/tr&gt;&lt;tr&gt;&lt;td style="" class="txa-l"&gt;&lt;h5&gt;Conventional&lt;/h5&gt;&lt;/td&gt;&lt;/tr&gt;&lt;tr&gt;&lt;td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6">
          <cell r="A16" t="str">
            <v>&lt;amp-story-grid-layer id="page-text-sociologist" template="fill"&gt;&lt;div animate-in="fade-in" animate-in-duration="2s" animate-in-delay="1s"&gt;&lt;table style="" class="por-55-10"&gt;&lt;tr&gt;&lt;td style="" class="txa-r"&gt;&lt;h4&gt;Popular beliefs&lt;/h4&gt;&lt;/td&gt;&lt;/tr&gt;&lt;tr&gt;&lt;td style="" class=""&gt;&lt;h4&gt;&lt;/h4&gt;&lt;/td&gt;&lt;/tr&gt;&lt;tr&gt;&lt;td style="" class=""&gt;&lt;h4&gt;&lt;/h4&gt;&lt;/td&gt;&lt;/tr&gt;&lt;/table&gt;&lt;/div&gt;&lt;div animate-in="fade-in" animate-in-duration="2s" animate-in-delay="2s"&gt;&lt;table style="" class="por-40-70"&gt;&lt;tr&gt;&lt;td style="" class="txa-l"&gt;&lt;h4&gt;Growing locations&lt;/h4&gt;&lt;/td&gt;&lt;/tr&gt;&lt;tr&gt;&lt;td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class="txa-l"&gt;&lt;h4&gt;Medical use&lt;/h4&gt;&lt;/td&gt;&lt;/tr&gt;&lt;tr&gt;&lt;td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7">
          <cell r="A17" t="str">
            <v>&lt;amp-story-grid-layer id="page-text-food-manufacturer" template="fill"&gt;&lt;div animate-in="fade-in" animate-in-duration="2s" animate-in-delay="1s"&gt;&lt;table style="" class="por-35-12"&gt;&lt;tr&gt;&lt;td style="" class="txa-r"&gt;&lt;h4&gt;Wholesalers&lt;/h4&gt;&lt;/td&gt;&lt;/tr&gt;&lt;tr&gt;&lt;td style="" class="txa-r"&gt;&lt;h4&gt;Price per ton&lt;/h4&gt;&lt;/td&gt;&lt;/tr&gt;&lt;tr&gt;&lt;td style="" class="txa-r"&gt;&lt;h4&gt;Rice products&lt;/h4&gt;&lt;/td&gt;&lt;/tr&gt;&lt;/table&gt;&lt;/div&gt;&lt;div animate-in="fade-in" animate-in-duration="2s" animate-in-delay="2s"&gt;&lt;table style="" class="por-30-68"&gt;&lt;tr&gt;&lt;td style="" class="txa-l"&gt;&lt;h4&gt;Quality factors&lt;/h4&gt;&lt;/td&gt;&lt;/tr&gt;&lt;tr&gt;&lt;td style="" class=""&gt;&lt;h4&gt;&lt;/h4&gt;&lt;/td&gt;&lt;/tr&gt;&lt;tr&gt;&lt;td style="" class="txa-l"&gt;&lt;h5&gt;Aroma&lt;/h5&gt;&lt;/td&gt;&lt;/tr&gt;&lt;tr&gt;&lt;td style="" class="txa-l"&gt;&lt;h5&gt;Shape&lt;/h5&gt;&lt;/td&gt;&lt;/tr&gt;&lt;tr&gt;&lt;td style="" class="txa-l"&gt;&lt;h5&gt;Glutinousness&lt;/h5&gt;&lt;/td&gt;&lt;/tr&gt;&lt;tr&gt;&lt;td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8">
          <cell r="A18" t="str">
            <v>&lt;amp-story-grid-layer id="page-text-nutritionist" template="fill"&gt;&lt;div animate-in="fade-in" animate-in-duration="2s" animate-in-delay="1s"&gt;&lt;table style="" class="por-40-10"&gt;&lt;tr&gt;&lt;td style="" class="txa-r"&gt;&lt;h4&gt;Cooking methods&lt;/h4&gt;&lt;/td&gt;&lt;/tr&gt;&lt;tr&gt;&lt;td style="" class="txa-r"&gt;&lt;h4&gt;Dishes&lt;/h4&gt;&lt;/td&gt;&lt;/tr&gt;&lt;tr&gt;&lt;td style="" class=""&gt;&lt;h4&gt;&lt;/h4&gt;&lt;/td&gt;&lt;/tr&gt;&lt;/table&gt;&lt;/div&gt;&lt;div animate-in="fade-in" animate-in-duration="2s" animate-in-delay="2s"&gt;&lt;table style="" class="por-37-63"&gt;&lt;tr&gt;&lt;td style="" class="txa-l"&gt;&lt;h4&gt;Quality&lt;/h4&gt;&lt;/td&gt;&lt;/tr&gt;&lt;tr&gt;&lt;td style="" class=""&gt;&lt;h4&gt;&lt;/h4&gt;&lt;/td&gt;&lt;/tr&gt;&lt;tr&gt;&lt;td style="" class="txa-l"&gt;&lt;h5&gt;Sugar content&lt;/h5&gt;&lt;/td&gt;&lt;/tr&gt;&lt;tr&gt;&lt;td style="" class="txa-l"&gt;&lt;h5&gt;Protein intake&lt;/h5&gt;&lt;/td&gt;&lt;/tr&gt;&lt;tr&gt;&lt;td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19">
          <cell r="A19" t="str">
            <v>&lt;amp-story-grid-layer id="page-text-chef" template="fill"&gt;&lt;div animate-in="fade-in" animate-in-duration="2s" animate-in-delay="1s"&gt;&lt;table style="" class="por-40-20"&gt;&lt;tr&gt;&lt;td style="" class="txa-r"&gt;&lt;h4&gt;Fragrance&lt;/h4&gt;&lt;/td&gt;&lt;/tr&gt;&lt;tr&gt;&lt;td style="" class="txa-r"&gt;&lt;h4&gt;Stickiness&lt;/h4&gt;&lt;/td&gt;&lt;/tr&gt;&lt;tr&gt;&lt;td style="" class=""&gt;&lt;h4&gt;&lt;/h4&gt;&lt;/td&gt;&lt;/tr&gt;&lt;/table&gt;&lt;/div&gt;&lt;div animate-in="fade-in" animate-in-duration="2s" animate-in-delay="2s"&gt;&lt;table style="" class="por-40-68"&gt;&lt;tr&gt;&lt;td style="" class="txa-l"&gt;&lt;h4&gt;Price per kg&lt;/h4&gt;&lt;/td&gt;&lt;/tr&gt;&lt;tr&gt;&lt;td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class="txa-l"&gt;&lt;h4&gt;Recipes&lt;/h4&gt;&lt;/td&gt;&lt;/tr&gt;&lt;tr&gt;&lt;td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  <row r="20">
          <cell r="A20" t="str">
            <v>&lt;amp-story-grid-layer id="page-text-consumer" template="fill"&gt;&lt;div animate-in="fade-in" animate-in-duration="2s" animate-in-delay="1s"&gt;&lt;table style="" class="por-35-13"&gt;&lt;tr&gt;&lt;td style="" class="txa-r"&gt;&lt;h4&gt;Price per oz&lt;/h4&gt;&lt;/td&gt;&lt;/tr&gt;&lt;tr&gt;&lt;td style="" class="txa-r"&gt;&lt;h4&gt;Recipes&lt;/h4&gt;&lt;/td&gt;&lt;/tr&gt;&lt;tr&gt;&lt;td style="" class="txa-r"&gt;&lt;h4&gt;Cooking time&lt;/h4&gt;&lt;/td&gt;&lt;/tr&gt;&lt;/table&gt;&lt;/div&gt;&lt;div animate-in="fade-in" animate-in-duration="2s" animate-in-delay="2s"&gt;&lt;table style="" class="por-25-65"&gt;&lt;tr&gt;&lt;td style="" class="txa-l"&gt;&lt;h4&gt;Label&lt;/h4&gt;&lt;/td&gt;&lt;/tr&gt;&lt;tr&gt;&lt;td style="" class=""&gt;&lt;h4&gt;&lt;/h4&gt;&lt;/td&gt;&lt;/tr&gt;&lt;tr&gt;&lt;td style="" class="txa-l"&gt;&lt;h5&gt;Local&lt;/h5&gt;&lt;/td&gt;&lt;/tr&gt;&lt;tr&gt;&lt;td style="" class="txa-l"&gt;&lt;h5&gt;Organic&lt;/h5&gt;&lt;/td&gt;&lt;/tr&gt;&lt;tr&gt;&lt;td style="" class=""&gt;&lt;h5&gt;&lt;/h5&gt;&lt;/td&gt;&lt;/tr&gt;&lt;tr&gt;&lt;td style="" class="txa-l"&gt;&lt;h4&gt;Gluten content&lt;/h4&gt;&lt;/td&gt;&lt;/tr&gt;&lt;tr&gt;&lt;td style="" class=""&gt;&lt;h4&gt;&lt;/h4&gt;&lt;/td&gt;&lt;/tr&gt;&lt;tr&gt;&lt;td style="" class=""&gt;&lt;h4&gt;&lt;/h4&gt;&lt;/td&gt;&lt;/tr&gt;&lt;/table&gt;&lt;/div&gt;&lt;/amp-story-grid-layer&gt;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tach-DD-generic"/>
      <sheetName val="Attach-How-to-know"/>
      <sheetName val="Attach-DIKIW"/>
      <sheetName val="Table-DIKIW"/>
      <sheetName val="Attach-Solution-Manual"/>
      <sheetName val="Attach-Editor"/>
      <sheetName val="Attach-Ontology"/>
      <sheetName val="Attach-Reasoner-DL"/>
      <sheetName val="Attach-Similar"/>
      <sheetName val="Attach-Resources"/>
      <sheetName val="Attach-Tabs"/>
      <sheetName val="Attach-iFrame"/>
      <sheetName val="Attach-Ken-Burns"/>
    </sheetNames>
    <sheetDataSet>
      <sheetData sheetId="0">
        <row r="11">
          <cell r="D11" t="str">
    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R26"/>
  <sheetViews>
    <sheetView tabSelected="1" zoomScale="75" zoomScaleNormal="75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11" sqref="F11"/>
    </sheetView>
  </sheetViews>
  <sheetFormatPr defaultRowHeight="14.6" x14ac:dyDescent="0.4"/>
  <cols>
    <col min="1" max="1" width="1.84375" style="1" bestFit="1" customWidth="1"/>
    <col min="2" max="2" width="3.84375" style="1" bestFit="1" customWidth="1"/>
    <col min="3" max="3" width="15.69140625" style="1" bestFit="1" customWidth="1"/>
    <col min="4" max="4" width="1.84375" style="1" bestFit="1" customWidth="1"/>
    <col min="5" max="5" width="33.4609375" bestFit="1" customWidth="1"/>
    <col min="6" max="6" width="1.69140625" bestFit="1" customWidth="1"/>
    <col min="7" max="7" width="33.4609375" customWidth="1"/>
    <col min="8" max="8" width="1.69140625" bestFit="1" customWidth="1"/>
    <col min="9" max="9" width="33.4609375" customWidth="1"/>
    <col min="10" max="10" width="1.69140625" bestFit="1" customWidth="1"/>
    <col min="11" max="11" width="33.4609375" customWidth="1"/>
    <col min="12" max="12" width="1.69140625" bestFit="1" customWidth="1"/>
    <col min="13" max="13" width="33.4609375" customWidth="1"/>
    <col min="14" max="14" width="1.69140625" bestFit="1" customWidth="1"/>
    <col min="15" max="15" width="33.4609375" customWidth="1"/>
    <col min="16" max="16" width="1.69140625" bestFit="1" customWidth="1"/>
    <col min="17" max="17" width="21.61328125" bestFit="1" customWidth="1"/>
    <col min="18" max="18" width="1.84375" bestFit="1" customWidth="1"/>
    <col min="19" max="19" width="21.61328125" bestFit="1" customWidth="1"/>
    <col min="20" max="20" width="1.84375" bestFit="1" customWidth="1"/>
    <col min="21" max="21" width="21.61328125" bestFit="1" customWidth="1"/>
    <col min="22" max="22" width="1.84375" bestFit="1" customWidth="1"/>
    <col min="23" max="23" width="21.61328125" bestFit="1" customWidth="1"/>
    <col min="24" max="24" width="1.84375" bestFit="1" customWidth="1"/>
    <col min="25" max="25" width="21.61328125" bestFit="1" customWidth="1"/>
    <col min="26" max="26" width="1.84375" bestFit="1" customWidth="1"/>
    <col min="27" max="27" width="21.61328125" bestFit="1" customWidth="1"/>
    <col min="28" max="28" width="1.84375" bestFit="1" customWidth="1"/>
    <col min="29" max="29" width="21.61328125" bestFit="1" customWidth="1"/>
    <col min="30" max="30" width="1.84375" bestFit="1" customWidth="1"/>
    <col min="31" max="31" width="21.61328125" bestFit="1" customWidth="1"/>
    <col min="32" max="32" width="1.84375" bestFit="1" customWidth="1"/>
    <col min="33" max="33" width="21.61328125" bestFit="1" customWidth="1"/>
    <col min="34" max="34" width="1.84375" bestFit="1" customWidth="1"/>
    <col min="35" max="35" width="21.61328125" bestFit="1" customWidth="1"/>
    <col min="36" max="36" width="1.84375" bestFit="1" customWidth="1"/>
    <col min="37" max="37" width="21.61328125" hidden="1" customWidth="1"/>
    <col min="38" max="38" width="1.84375" hidden="1" customWidth="1"/>
    <col min="39" max="39" width="21.61328125" hidden="1" customWidth="1"/>
    <col min="40" max="40" width="1.84375" hidden="1" customWidth="1"/>
    <col min="41" max="41" width="21.61328125" hidden="1" customWidth="1"/>
    <col min="42" max="42" width="1.69140625" hidden="1" customWidth="1"/>
    <col min="43" max="43" width="21.61328125" bestFit="1" customWidth="1"/>
    <col min="44" max="44" width="1.69140625" bestFit="1" customWidth="1"/>
  </cols>
  <sheetData>
    <row r="1" spans="1:44" x14ac:dyDescent="0.4">
      <c r="A1" t="s">
        <v>1</v>
      </c>
      <c r="B1" s="1">
        <v>1</v>
      </c>
    </row>
    <row r="2" spans="1:44" x14ac:dyDescent="0.4">
      <c r="A2" t="s">
        <v>1</v>
      </c>
      <c r="B2" s="1">
        <v>2</v>
      </c>
    </row>
    <row r="3" spans="1:44" x14ac:dyDescent="0.4">
      <c r="A3" t="s">
        <v>1</v>
      </c>
      <c r="B3" s="1">
        <v>3</v>
      </c>
    </row>
    <row r="4" spans="1:44" x14ac:dyDescent="0.4">
      <c r="A4" t="s">
        <v>1</v>
      </c>
      <c r="B4" s="1">
        <v>4</v>
      </c>
    </row>
    <row r="5" spans="1:44" x14ac:dyDescent="0.4">
      <c r="A5" t="s">
        <v>1</v>
      </c>
      <c r="B5" s="1">
        <v>5</v>
      </c>
    </row>
    <row r="6" spans="1:44" x14ac:dyDescent="0.4">
      <c r="A6" t="s">
        <v>1</v>
      </c>
      <c r="B6" s="1">
        <v>6</v>
      </c>
    </row>
    <row r="7" spans="1:44" x14ac:dyDescent="0.4">
      <c r="A7" t="s">
        <v>1</v>
      </c>
      <c r="B7" s="1">
        <v>7</v>
      </c>
    </row>
    <row r="8" spans="1:44" x14ac:dyDescent="0.4">
      <c r="A8" t="s">
        <v>1</v>
      </c>
      <c r="B8" s="1">
        <v>8</v>
      </c>
      <c r="Q8" t="str">
        <f>[1]concatenated!$D$11</f>
        <v>rice</v>
      </c>
      <c r="R8" t="s">
        <v>1</v>
      </c>
      <c r="S8" t="str">
        <f>[1]concatenated!$D$12</f>
        <v>rice</v>
      </c>
      <c r="T8" t="s">
        <v>1</v>
      </c>
      <c r="U8" t="str">
        <f>[1]concatenated!$D$13</f>
        <v>rice</v>
      </c>
      <c r="V8" t="s">
        <v>1</v>
      </c>
      <c r="W8" t="str">
        <f>[1]concatenated!$D$14</f>
        <v>rice</v>
      </c>
      <c r="X8" t="s">
        <v>1</v>
      </c>
      <c r="Y8" t="str">
        <f>[1]concatenated!$D$15</f>
        <v>rice</v>
      </c>
      <c r="Z8" t="s">
        <v>1</v>
      </c>
      <c r="AA8" t="str">
        <f>[1]concatenated!$D$16</f>
        <v>rice</v>
      </c>
      <c r="AB8" t="s">
        <v>1</v>
      </c>
      <c r="AC8" t="str">
        <f>[1]concatenated!$D$17</f>
        <v>rice</v>
      </c>
      <c r="AD8" t="s">
        <v>1</v>
      </c>
      <c r="AE8" t="str">
        <f>[1]concatenated!$D$18</f>
        <v>rice</v>
      </c>
      <c r="AF8" t="s">
        <v>1</v>
      </c>
      <c r="AG8" t="str">
        <f>[1]concatenated!$D$19</f>
        <v>rice</v>
      </c>
      <c r="AH8" t="s">
        <v>1</v>
      </c>
      <c r="AI8" t="str">
        <f>[1]concatenated!$D$20</f>
        <v>rice</v>
      </c>
    </row>
    <row r="9" spans="1:44" x14ac:dyDescent="0.4">
      <c r="A9" t="s">
        <v>1</v>
      </c>
      <c r="B9" s="1">
        <v>9</v>
      </c>
    </row>
    <row r="10" spans="1:44" x14ac:dyDescent="0.4">
      <c r="A10" t="s">
        <v>1</v>
      </c>
      <c r="B10" s="1">
        <v>10</v>
      </c>
      <c r="C10" s="1" t="s">
        <v>2</v>
      </c>
      <c r="D10" t="s">
        <v>1</v>
      </c>
      <c r="E10" s="3" t="s">
        <v>15</v>
      </c>
      <c r="G10" s="4"/>
      <c r="I10" s="4"/>
      <c r="K10" s="4"/>
      <c r="M10" s="4"/>
      <c r="O10" s="4"/>
      <c r="Q10" s="4" t="s">
        <v>8</v>
      </c>
      <c r="R10" t="s">
        <v>1</v>
      </c>
      <c r="S10" s="4" t="s">
        <v>8</v>
      </c>
      <c r="T10" t="s">
        <v>1</v>
      </c>
      <c r="U10" s="4" t="s">
        <v>8</v>
      </c>
      <c r="V10" t="s">
        <v>1</v>
      </c>
      <c r="W10" s="4" t="s">
        <v>8</v>
      </c>
      <c r="X10" t="s">
        <v>1</v>
      </c>
      <c r="Y10" s="4" t="s">
        <v>8</v>
      </c>
      <c r="Z10" t="s">
        <v>1</v>
      </c>
      <c r="AA10" s="4" t="s">
        <v>8</v>
      </c>
      <c r="AB10" t="s">
        <v>1</v>
      </c>
      <c r="AC10" s="4" t="s">
        <v>8</v>
      </c>
      <c r="AD10" t="s">
        <v>1</v>
      </c>
      <c r="AE10" s="4" t="s">
        <v>8</v>
      </c>
      <c r="AF10" t="s">
        <v>1</v>
      </c>
      <c r="AG10" s="4" t="s">
        <v>8</v>
      </c>
      <c r="AH10" t="s">
        <v>1</v>
      </c>
      <c r="AI10" s="4" t="s">
        <v>8</v>
      </c>
      <c r="AK10" s="4" t="s">
        <v>8</v>
      </c>
      <c r="AL10" t="s">
        <v>1</v>
      </c>
      <c r="AM10" s="4" t="s">
        <v>8</v>
      </c>
      <c r="AN10" t="s">
        <v>1</v>
      </c>
      <c r="AO10" s="4" t="s">
        <v>8</v>
      </c>
      <c r="AQ10" s="2" t="str">
        <f t="shared" ref="AQ10:AQ26" si="0">AI10</f>
        <v>_____REFERENCE-VALUE</v>
      </c>
    </row>
    <row r="11" spans="1:44" x14ac:dyDescent="0.4">
      <c r="A11" t="s">
        <v>1</v>
      </c>
      <c r="B11" s="1">
        <v>11</v>
      </c>
      <c r="D11" t="s">
        <v>1</v>
      </c>
      <c r="E11" t="s">
        <v>7</v>
      </c>
      <c r="F11" t="s">
        <v>1</v>
      </c>
      <c r="H11" t="s">
        <v>1</v>
      </c>
      <c r="J11" t="s">
        <v>1</v>
      </c>
      <c r="L11" t="s">
        <v>1</v>
      </c>
      <c r="N11" t="s">
        <v>1</v>
      </c>
      <c r="P11" t="s">
        <v>1</v>
      </c>
      <c r="Q11" t="str">
        <f>[1]concatenated!$A$11</f>
        <v>&lt;amp-story-page id="item-1001" data-item-label="rice-biologist" data-item-source="ontomatica"&gt;</v>
      </c>
      <c r="R11" t="s">
        <v>1</v>
      </c>
      <c r="S11" t="str">
        <f>[1]concatenated!$A$12</f>
        <v>&lt;amp-story-page id="item-1002" data-item-label="rice-breeder" data-item-source="ontomatica"&gt;</v>
      </c>
      <c r="T11" t="s">
        <v>1</v>
      </c>
      <c r="U11" t="str">
        <f>[1]concatenated!$A$13</f>
        <v>&lt;amp-story-page id="item-1003" data-item-label="rice-farmer" data-item-source="ontomatica"&gt;</v>
      </c>
      <c r="V11" t="s">
        <v>1</v>
      </c>
      <c r="W11" t="str">
        <f>[1]concatenated!$A$14</f>
        <v>&lt;amp-story-page id="item-1004" data-item-label="rice-information-manager" data-item-source="ontomatica"&gt;</v>
      </c>
      <c r="X11" t="s">
        <v>1</v>
      </c>
      <c r="Y11" t="str">
        <f>[1]concatenated!$A$15</f>
        <v>&lt;amp-story-page id="item-1005" data-item-label="rice-trader" data-item-source="ontomatica"&gt;</v>
      </c>
      <c r="Z11" t="s">
        <v>1</v>
      </c>
      <c r="AA11" t="str">
        <f>[1]concatenated!$A$16</f>
        <v>&lt;amp-story-page id="item-1006" data-item-label="rice-sociologist" data-item-source="ontomatica"&gt;</v>
      </c>
      <c r="AB11" t="s">
        <v>1</v>
      </c>
      <c r="AC11" t="str">
        <f>[1]concatenated!$A$17</f>
        <v>&lt;amp-story-page id="item-1007" data-item-label="rice-food-manufacturer" data-item-source="ontomatica"&gt;</v>
      </c>
      <c r="AD11" t="s">
        <v>1</v>
      </c>
      <c r="AE11" t="str">
        <f>[1]concatenated!$A$18</f>
        <v>&lt;amp-story-page id="item-1008" data-item-label="rice-nutritionist" data-item-source="ontomatica"&gt;</v>
      </c>
      <c r="AF11" t="s">
        <v>1</v>
      </c>
      <c r="AG11" t="str">
        <f>[1]concatenated!$A$19</f>
        <v>&lt;amp-story-page id="item-1009" data-item-label="rice-chef" data-item-source="ontomatica"&gt;</v>
      </c>
      <c r="AH11" t="s">
        <v>1</v>
      </c>
      <c r="AI11" t="str">
        <f>[1]concatenated!$A$20</f>
        <v>&lt;amp-story-page id="item-1010" data-item-label="rice-consumer" data-item-source="ontomatica"&gt;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s="2" t="str">
        <f t="shared" si="0"/>
        <v>&lt;amp-story-page id="item-1010" data-item-label="rice-consumer" data-item-source="ontomatica"&gt;</v>
      </c>
      <c r="AR11" t="s">
        <v>1</v>
      </c>
    </row>
    <row r="12" spans="1:44" x14ac:dyDescent="0.4">
      <c r="A12" t="s">
        <v>1</v>
      </c>
      <c r="B12" s="1">
        <v>12</v>
      </c>
      <c r="D12" t="s">
        <v>1</v>
      </c>
      <c r="E12" t="s">
        <v>9</v>
      </c>
      <c r="F12" t="s">
        <v>1</v>
      </c>
      <c r="H12" t="s">
        <v>1</v>
      </c>
      <c r="J12" t="s">
        <v>1</v>
      </c>
      <c r="L12" t="s">
        <v>1</v>
      </c>
      <c r="N12" t="s">
        <v>1</v>
      </c>
      <c r="P12" t="s">
        <v>1</v>
      </c>
      <c r="Q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R12" t="s">
        <v>1</v>
      </c>
      <c r="S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T12" t="s">
        <v>1</v>
      </c>
      <c r="U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V12" t="s">
        <v>1</v>
      </c>
      <c r="W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X12" t="s">
        <v>1</v>
      </c>
      <c r="Y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Z12" t="s">
        <v>1</v>
      </c>
      <c r="AA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AB12" t="s">
        <v>1</v>
      </c>
      <c r="AC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AD12" t="s">
        <v>1</v>
      </c>
      <c r="AE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AF12" t="s">
        <v>1</v>
      </c>
      <c r="AG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AH12" t="s">
        <v>1</v>
      </c>
      <c r="AI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s="2" t="str">
        <f t="shared" si="0"/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AR12" t="s">
        <v>1</v>
      </c>
    </row>
    <row r="13" spans="1:44" x14ac:dyDescent="0.4">
      <c r="A13" t="s">
        <v>1</v>
      </c>
      <c r="B13" s="1">
        <v>13</v>
      </c>
      <c r="D13" t="s">
        <v>1</v>
      </c>
      <c r="E13" s="1" t="s">
        <v>16</v>
      </c>
      <c r="F13" t="s">
        <v>1</v>
      </c>
      <c r="G13" s="1"/>
      <c r="H13" t="s">
        <v>1</v>
      </c>
      <c r="I13" s="1"/>
      <c r="J13" t="s">
        <v>1</v>
      </c>
      <c r="K13" s="1"/>
      <c r="L13" t="s">
        <v>1</v>
      </c>
      <c r="M13" s="1"/>
      <c r="N13" t="s">
        <v>1</v>
      </c>
      <c r="O13" s="1"/>
      <c r="P13" t="s">
        <v>1</v>
      </c>
      <c r="Q13" t="str">
        <f>[3]concatenated!$A$20</f>
        <v>&lt;amp-story-grid-layer id="page-heading-biologist" template="fill"&gt;&lt;div style="" class="title-centered" animate-in="fade-in" animate-in-duration="2s"&gt;&lt;h2 style="" class="pdt-50"&gt;Biologist&lt;/h2&gt;&lt;/div&gt;&lt;/amp-story-grid-layer&gt;</v>
      </c>
      <c r="R13" t="s">
        <v>1</v>
      </c>
      <c r="S13" t="str">
        <f>[3]concatenated!$A$19</f>
        <v>&lt;amp-story-grid-layer id="page-heading-breeder" template="fill"&gt;&lt;div style="" class="title-centered" animate-in="fade-in" animate-in-duration="2s"&gt;&lt;h2 style="" class="pdt-50"&gt;Breeder&lt;/h2&gt;&lt;/div&gt;&lt;/amp-story-grid-layer&gt;</v>
      </c>
      <c r="T13" t="s">
        <v>1</v>
      </c>
      <c r="U13" t="str">
        <f>[3]concatenated!$A$18</f>
        <v>&lt;amp-story-grid-layer id="page-heading-farmer" template="fill"&gt;&lt;div style="" class="title-centered" animate-in="fade-in" animate-in-duration="2s"&gt;&lt;h2 style="" class="pdt-50"&gt;Farmer&lt;/h2&gt;&lt;/div&gt;&lt;/amp-story-grid-layer&gt;</v>
      </c>
      <c r="V13" t="s">
        <v>1</v>
      </c>
      <c r="W13" t="str">
        <f>[3]concatenated!$A$17</f>
        <v>&lt;amp-story-grid-layer id="page-heading-informatio-manager" template="fill"&gt;&lt;div style="" class="title-centered" animate-in="fade-in" animate-in-duration="2s"&gt;&lt;h2 style="" class="pdt-50"&gt;Information Manager&lt;/h2&gt;&lt;/div&gt;&lt;/amp-story-grid-layer&gt;</v>
      </c>
      <c r="X13" t="s">
        <v>1</v>
      </c>
      <c r="Y13" t="str">
        <f>[3]concatenated!$A$16</f>
        <v>&lt;amp-story-grid-layer id="page-heading-trader" template="fill"&gt;&lt;div style="" class="title-centered" animate-in="fade-in" animate-in-duration="2s"&gt;&lt;h2 style="" class="pdt-50"&gt;Trader&lt;/h2&gt;&lt;/div&gt;&lt;/amp-story-grid-layer&gt;</v>
      </c>
      <c r="Z13" t="s">
        <v>1</v>
      </c>
      <c r="AA13" t="str">
        <f>[3]concatenated!$A$15</f>
        <v>&lt;amp-story-grid-layer id="page-heading-sociologist" template="fill"&gt;&lt;div style="" class="title-centered" animate-in="fade-in" animate-in-duration="2s"&gt;&lt;h2 style="" class="pdt-50"&gt;Sociologist&lt;/h2&gt;&lt;/div&gt;&lt;/amp-story-grid-layer&gt;</v>
      </c>
      <c r="AB13" t="s">
        <v>1</v>
      </c>
      <c r="AC13" t="str">
        <f>[3]concatenated!$A$14</f>
        <v>&lt;amp-story-grid-layer id="page-heading-food-manufacturer" template="fill"&gt;&lt;div style="" class="title-centered" animate-in="fade-in" animate-in-duration="2s"&gt;&lt;h2 style="" class="pdt-50"&gt;Food Manufacturer&lt;/h2&gt;&lt;/div&gt;&lt;/amp-story-grid-layer&gt;</v>
      </c>
      <c r="AD13" t="s">
        <v>1</v>
      </c>
      <c r="AE13" t="str">
        <f>[3]concatenated!$A$13</f>
        <v>&lt;amp-story-grid-layer id="page-heading-nutritionist" template="fill"&gt;&lt;div style="" class="title-centered" animate-in="fade-in" animate-in-duration="2s"&gt;&lt;h2 style="" class="pdt-50"&gt;Nutritionist&lt;/h2&gt;&lt;/div&gt;&lt;/amp-story-grid-layer&gt;</v>
      </c>
      <c r="AF13" t="s">
        <v>1</v>
      </c>
      <c r="AG13" t="str">
        <f>[3]concatenated!$A$12</f>
        <v>&lt;amp-story-grid-layer id="page-heading-chef" template="fill"&gt;&lt;div style="" class="title-centered" animate-in="fade-in" animate-in-duration="2s"&gt;&lt;h2 style="" class="pdt-50"&gt;Chef&lt;/h2&gt;&lt;/div&gt;&lt;/amp-story-grid-layer&gt;</v>
      </c>
      <c r="AH13" t="s">
        <v>1</v>
      </c>
      <c r="AI13" t="str">
        <f>[3]concatenated!$A$11</f>
        <v>&lt;amp-story-grid-layer id="page-heading-consumer" template="fill"&gt;&lt;div style="" class="title-centered" animate-in="fade-in" animate-in-duration="2s"&gt;&lt;h2 style="" class="pdt-50"&gt;Consumer&lt;/h2&gt;&lt;/div&gt;&lt;/amp-story-grid-layer&gt;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s="2" t="str">
        <f t="shared" si="0"/>
        <v>&lt;amp-story-grid-layer id="page-heading-consumer" template="fill"&gt;&lt;div style="" class="title-centered" animate-in="fade-in" animate-in-duration="2s"&gt;&lt;h2 style="" class="pdt-50"&gt;Consumer&lt;/h2&gt;&lt;/div&gt;&lt;/amp-story-grid-layer&gt;</v>
      </c>
      <c r="AR13" t="s">
        <v>1</v>
      </c>
    </row>
    <row r="14" spans="1:44" x14ac:dyDescent="0.4">
      <c r="A14" t="s">
        <v>1</v>
      </c>
      <c r="B14" s="1">
        <v>14</v>
      </c>
      <c r="D14" t="s">
        <v>1</v>
      </c>
      <c r="E14" t="s">
        <v>11</v>
      </c>
      <c r="F14" t="s">
        <v>1</v>
      </c>
      <c r="H14" t="s">
        <v>1</v>
      </c>
      <c r="J14" t="s">
        <v>1</v>
      </c>
      <c r="L14" t="s">
        <v>1</v>
      </c>
      <c r="N14" t="s">
        <v>1</v>
      </c>
      <c r="P14" t="s">
        <v>1</v>
      </c>
      <c r="Q14" t="str">
        <f>[4]concatenated!$A$11</f>
        <v>&lt;amp-story-grid-layer id="persona-biologist" template="fill"&gt;&lt;div style="" class="poa-10-05" animate-in="fade-in" animate-in-duration="2s"&gt;&lt;svg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id="tmp-36"&gt;&lt;path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id="tmp-39"&gt;&lt;path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id="tmp-45"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Z"/&gt;&lt;/g&gt;&lt;/svg&gt;&lt;/g&gt;&lt;/svg&gt;&lt;/div&gt;&lt;/amp-story-grid-layer&gt;</v>
      </c>
      <c r="R14" t="s">
        <v>1</v>
      </c>
      <c r="S14" t="str">
        <f>[4]concatenated!$A$12</f>
        <v>&lt;amp-story-grid-layer id="persona-breeder" template="fill"&gt;&lt;div style="" class="poa-10-05" animate-in="fade-in" animate-in-duration="2s"&gt;&lt;svg id="svg-persona-breeder"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id="male-hair-head"&gt;&lt;path fill="var(--7f4100)"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Z"/&gt;&lt;/svg&gt;&lt;/g&gt;&lt;/svg&gt;&lt;/div&gt;&lt;/amp-story-grid-layer&gt;</v>
      </c>
      <c r="T14" t="s">
        <v>1</v>
      </c>
      <c r="U14" t="str">
        <f>[4]concatenated!$A$13</f>
        <v>&lt;amp-story-grid-layer id="persona-farmer" template="fill"&gt;&lt;div style="" class="poa-10-05" animate-in="fade-in" animate-in-duration="2s"&gt;&lt;svg id="svg-persona-farmer"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id="tmp-107"&gt;&lt;path fill="var(--0003ff)"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id="tmp-110"&gt;&lt;path fill="var(--e5e5e5)"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Z"/&gt;&lt;/g&gt;&lt;/svg&gt;&lt;/g&gt;&lt;/svg&gt;&lt;/div&gt;&lt;/amp-story-grid-layer&gt;</v>
      </c>
      <c r="V14" t="s">
        <v>1</v>
      </c>
      <c r="W14" t="str">
        <f>[4]concatenated!$A$14</f>
        <v>&lt;amp-story-grid-layer id="persona-information-manager-version-2" template="fill"&gt;&lt;div style="" class="poa-10-05" animate-in="fade-in" animate-in-duration="2s"&gt;&lt;svg id="svg-persona-information-manager-version-2"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Z"/&gt;&lt;/svg&gt;&lt;/svg&gt;&lt;/g&gt;&lt;/svg&gt;&lt;/div&gt;&lt;/amp-story-grid-layer&gt;</v>
      </c>
      <c r="X14" t="s">
        <v>1</v>
      </c>
      <c r="Y14" t="str">
        <f>[4]concatenated!$A$15</f>
        <v>&lt;amp-story-grid-layer id="persona-trader" template="fill"&gt;&lt;div style="" class="poa-10-05" animate-in="fade-in" animate-in-duration="2s"&gt;&lt;svg id="svg-persona-trader" xmlns="http://www.w3.org/2000/svg" version="1.1" viewBox="0 -305.637 223.456 305.637" width="40%" height="40%" stroke-width="0.5" overflow="visible"&gt;&lt;g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id="tmp-148" stroke="none" stroke-linejoin="miter" stroke-width="0.0"&gt;&lt;g id="tmp-149"&gt;&lt;path fill="var(--191919)"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id="tmp-152"&gt;&lt;path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fill="var(--ffffff)" rx="1.538" ry="1.538" cx="92.903" cy="196.406"/&gt;&lt;ellipse fill="var(--ffffff)" rx="0.84" ry="0.84" transform="translate(96.321 194.867) rotate(-90)"/&gt;&lt;/g&gt;&lt;g id="tmp-157"&gt;&lt;path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fill="var(--ffffff)" rx="1.538" ry="1.538" cx="120.32" cy="196.406"/&gt;&lt;ellipse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marker-start="none" marker-end="none" stroke-linecap="round" stroke-width="0.5" d="M 111.728,153.516 L 102.68,157.484 C 105.696,157.774 108.712,158.237 111.728,160.115 C 114.744,158.237 117.76,157.774 120.776,157.484 L 111.728,153.516 Z"/&gt;&lt;path fill="var(--000000)"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id="tmp-182"&gt;&lt;path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id="tmp-185" stroke="var(--262162)" stroke-width="1" fill="var(--c70000)" stroke-linejoin="round" stroke-linecap="round"&gt;&lt;g id="tmp-187"&gt;&lt;path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id="tmp-190"&gt;&lt;path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id="tmp-194" fill="var(--c70000)" stroke="none" stroke-linejoin="miter" stroke-linecap="round" stroke-width="0.5"&gt;&lt;g id="tmp-195"&gt;&lt;path marker-start="none" marker-end="none" d="M 108.852,111.331 L 105.653,114.53 L 111.728,120.605 L 117.804,114.53 L 114.604,111.331 L 108.852,111.331 Z"/&gt;&lt;/g&gt;&lt;g id="tmp-198"&gt;&lt;path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id="tmp-202"&gt;&lt;path fill="var(--262162)"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id="tmp-205" fill="var(--ffffff)" stroke="none" stroke-width="0.5"&gt;&lt;g id="tmp-206" stroke-linejoin="miter" stroke-linecap="round"&gt;&lt;g id="tmp-207"&gt;&lt;path marker-start="none" marker-end="none" d="M 149.919,64.348 L 149.919,136.588 C 150.257,136.441 150.591,136.293 150.919,136.142 L 150.919,64.674 C 150.586,64.549 150.252,64.425 149.919,64.304 L 149.919,64.348 Z"/&gt;&lt;/g&gt;&lt;g id="tmp-210"&gt;&lt;path marker-start="none" marker-end="none" d="M 72.537,64.674 L 72.537,136.142 C 72.864,136.293 73.198,136.441 73.536,136.588 L 73.537,64.348 L 73.536,64.304 C 73.202,64.426 72.869,64.549 72.537,64.674 Z"/&gt;&lt;/g&gt;&lt;g id="tmp-213"&gt;&lt;path marker-start="none" marker-end="none" d="M 80.745,61.953 L 80.746,62 L 80.745,139.245 C 81.075,139.352 81.408,139.458 81.745,139.565 L 81.746,61.675 L 81.745,61.669 C 81.411,61.762 81.078,61.857 80.745,61.953 Z"/&gt;&lt;/g&gt;&lt;g id="tmp-216"&gt;&lt;path marker-start="none" marker-end="none" d="M 141.709,61.674 L 141.709,139.565 C 142.046,139.459 142.379,139.352 142.709,139.246 L 142.709,62 L 142.709,61.952 C 142.376,61.856 142.043,61.762 141.709,61.669 L 141.709,61.674 Z"/&gt;&lt;/g&gt;&lt;g id="tmp-219"&gt;&lt;path marker-start="none" marker-end="none" d="M 89.454,59.813 L 89.455,59.841 L 89.454,141.874 C 89.785,141.97 90.118,142.067 90.454,142.165 L 90.455,59.635 L 90.454,59.615 C 90.121,59.68 89.787,59.746 89.454,59.813 Z"/&gt;&lt;/g&gt;&lt;g id="tmp-222"&gt;&lt;path marker-start="none" marker-end="none" d="M 133,59.634 L 133,142.165 C 133.336,142.067 133.669,141.971 134,141.875 L 134,59.841 L 134,59.813 C 133.666,59.746 133.333,59.679 133,59.615 L 133,59.634 Z"/&gt;&lt;/g&gt;&lt;g id="tmp-225"&gt;&lt;path marker-start="none" marker-end="none" d="M 98.163,58.4 L 98.164,58.426 L 98.164,123.847 C 98.439,122.231 98.767,120.529 99.163,118.74 L 99.164,58.312 L 99.163,58.283 C 98.829,58.321 98.496,58.36 98.163,58.4 Z"/&gt;&lt;/g&gt;&lt;g id="tmp-228"&gt;&lt;path marker-start="none" marker-end="none" d="M 124.291,58.312 L 124.291,118.735 C 124.687,120.525 125.016,122.229 125.291,123.847 L 125.291,58.426 L 125.291,58.4 C 124.958,58.36 124.624,58.321 124.291,58.283 L 124.291,58.312 Z"/&gt;&lt;/g&gt;&lt;g id="tmp-231"&gt;&lt;path marker-start="none" marker-end="none" d="M 106.872,57.684 L 106.873,57.69 L 106.872,95.64 C 107.195,94.908 107.528,94.169 107.872,93.42 L 107.873,57.667 L 107.872,57.645 C 107.539,57.657 107.205,57.67 106.872,57.684 Z"/&gt;&lt;/g&gt;&lt;g id="tmp-234"&gt;&lt;path marker-start="none" marker-end="none" d="M 115.582,57.667 L 115.582,93.418 C 115.926,94.167 116.26,94.907 116.582,95.639 L 116.582,57.69 L 116.582,57.684 C 116.248,57.67 115.915,57.657 115.582,57.645 L 115.582,57.667 Z"/&gt;&lt;/g&gt;&lt;/g&gt;&lt;g id="tmp-238" fill-rule="evenodd"&gt;&lt;g id="tmp-239"&gt;&lt;path marker-start="none" marker-end="none" d="M 66.238,67.24 L 66.239,67.244 L 72.537,89.539 L 72.537,85.858 L 67.166,66.845 L 67.163,66.832 C 66.854,66.966 66.545,67.102 66.238,67.24 Z"/&gt;&lt;/g&gt;&lt;g id="tmp-242"&gt;&lt;path marker-start="none" marker-end="none" d="M 58.771,70.916 L 58.774,70.927 L 72.537,119.66 L 72.537,115.979 L 59.675,70.435 L 59.674,70.434 C 59.372,70.593 59.071,70.754 58.771,70.916 Z"/&gt;&lt;/g&gt;&lt;g id="tmp-245"&gt;&lt;path marker-start="none" marker-end="none" d="M 51.48,75.215 L 51.484,75.227 L 67.982,133.65 C 68.393,133.92 68.813,134.18 69.243,134.433 L 52.365,74.668 L 52.362,74.655 C 52.067,74.84 51.773,75.027 51.48,75.215 Z"/&gt;&lt;/g&gt;&lt;/g&gt;&lt;g id="tmp-249" fill-rule="evenodd"&gt;&lt;g id="tmp-250"&gt;&lt;path marker-start="none" marker-end="none" d="M 156.288,66.844 L 150.919,85.855 L 150.919,89.535 L 157.215,67.243 L 157.216,67.239 C 156.909,67.102 156.601,66.966 156.292,66.831 L 156.288,66.844 Z"/&gt;&lt;/g&gt;&lt;g id="tmp-253"&gt;&lt;path marker-start="none" marker-end="none" d="M 163.779,70.435 L 150.919,115.975 L 150.919,119.656 L 164.68,70.926 L 164.683,70.915 C 164.383,70.753 164.082,70.593 163.78,70.433 L 163.779,70.435 Z"/&gt;&lt;/g&gt;&lt;g id="tmp-256"&gt;&lt;path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id="tmp-261" stroke="none" stroke-linejoin="miter" stroke-linecap="round" stroke-width="0.0"&gt;&lt;g id="tmp-262"&gt;&lt;path fill="var(--ffffff)" marker-start="none" marker-end="none" d="M 124.015,89.33 L 133.765,102.53 L 142.615,95.18 L 124.015,89.33 Z"/&gt;&lt;/g&gt;&lt;g id="tmp-265"&gt;&lt;path fill="var(--3e3898)" marker-start="none" marker-end="none" d="M 121.235,90.307 L 121.235,82.208 L 146.134,90.159 L 146.134,98.258 L 121.235,90.307 Z"/&gt;&lt;/g&gt;&lt;/g&gt;&lt;/svg&gt;&lt;svg id="male-hair"&gt;&lt;path fill="var(--000000)"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Z"/&gt;&lt;/svg&gt;&lt;/g&gt;&lt;/svg&gt;&lt;/div&gt;&lt;/amp-story-grid-layer&gt;</v>
      </c>
      <c r="Z14" t="s">
        <v>1</v>
      </c>
      <c r="AA14" t="str">
        <f>[4]concatenated!$A$16</f>
        <v>&lt;amp-story-grid-layer id="persona-sociologist" template="fill"&gt;&lt;div style="" class="poa-10-05" animate-in="fade-in" animate-in-duration="2s"&gt;&lt;svg id="svg-persona-sociologist"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Z"/&gt;&lt;/svg&gt;&lt;/g&gt;&lt;/svg&gt;&lt;/div&gt;&lt;/amp-story-grid-layer&gt;</v>
      </c>
      <c r="AB14" t="s">
        <v>1</v>
      </c>
      <c r="AC14" t="str">
        <f>[4]concatenated!$A$17</f>
        <v>&lt;amp-story-grid-layer id="persona-food-manufacturer" template="fill"&gt;&lt;div style="" class="poa-10-05" animate-in="fade-in" animate-in-duration="2s"&gt;&lt;svg id="svg-persona-food-manufacturer"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id="tmp-310"&gt;&lt;path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id="tmp-313" fill="var(--ffffff)" stroke-linejoin="round" stroke-linecap="round" stroke="var(--bf0000)" stroke-width="1.0"&gt;&lt;g id="tmp-315"&gt;&lt;path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id="tmp-318"&gt;&lt;path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id="tmp-322" fill="var(--262162)" stroke-linejoin="miter" stroke-linecap="round" stroke-width="0.5"&gt;&lt;g id="tmp-323"&gt;&lt;path marker-start="none" marker-end="none" d="M 108.852,111.331 L 105.653,114.53 L 111.728,120.605 L 117.804,114.53 L 114.604,111.331 L 108.852,111.331 Z"/&gt;&lt;/g&gt;&lt;g id="tmp-326"&gt;&lt;path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id="tmp-330"&gt;&lt;path fill="var(--e5e5e5)"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id="tmp-333"&gt;&lt;path fill="var(--7f0000)"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Z"/&gt;&lt;/svg&gt;&lt;/g&gt;&lt;/svg&gt;&lt;/div&gt;&lt;/amp-story-grid-layer&gt;</v>
      </c>
      <c r="AD14" t="s">
        <v>1</v>
      </c>
      <c r="AE14" t="str">
        <f>[4]concatenated!$A$18</f>
        <v>&lt;amp-story-grid-layer id="persona-nutritionist" template="fill"&gt;&lt;div style="" class="poa-10-05" animate-in="fade-in" animate-in-duration="2s"&gt;&lt;svg id="svg-persona-nutritionist"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rotate(-90)"/&gt;&lt;/g&gt;&lt;/svg&gt;&lt;/g&gt;&lt;/svg&gt;&lt;/div&gt;&lt;/amp-story-grid-layer&gt;</v>
      </c>
      <c r="AF14" t="s">
        <v>1</v>
      </c>
      <c r="AG14" t="str">
        <f>[4]concatenated!$A$19</f>
        <v>&lt;amp-story-grid-layer id="persona-chef" template="fill"&gt;&lt;div style="" class="poa-10-05" animate-in="fade-in" animate-in-duration="2s"&gt;&lt;svg id="svg-persona-chef"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id="male-hair"&gt;&lt;path fill="var(--e5e5e5)"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stroke="var(--000000)" stroke-width="0.5"/&gt;&lt;/svg&gt;&lt;svg id="male-clothing-accessory"&gt;&lt;g id="tmp-405" fill="var(--e5e5e5)" stroke-width="0.0"&gt;&lt;g id="tmp-406"&gt;&lt;path marker-start="none" marker-end="none" d="M 95.397,144.028 C 97.855,134.917 102.942,126.281 111.728,120.605 C 106.509,114.782 100.493,116.13 96.071,118.955 C 89.322,123.266 87.547,134.115 88.31,141.694 L 95.397,144.028 Z"/&gt;&lt;/g&gt;&lt;g id="tmp-409"&gt;&lt;path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id="tmp-412" viewBox="0 0 223.46 305.64" fill="var(--e5e5e5)"&gt;&lt;circle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id="male-hat-chef" y="215px" x="54px"&gt;&lt;path fill="var(--e5e5e5)"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C9.24,30.15,3.38,34.22,0.87,42.13z"/&gt;&lt;/svg&gt;&lt;/g&gt;&lt;/svg&gt;&lt;/div&gt;&lt;/amp-story-grid-layer&gt;</v>
      </c>
      <c r="AH14" t="s">
        <v>1</v>
      </c>
      <c r="AI14" t="str">
        <f>[4]concatenated!$A$20</f>
        <v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s="2" t="str">
        <f t="shared" si="0"/>
        <v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v>
      </c>
      <c r="AR14" t="s">
        <v>1</v>
      </c>
    </row>
    <row r="15" spans="1:44" x14ac:dyDescent="0.4">
      <c r="A15" t="s">
        <v>1</v>
      </c>
      <c r="B15" s="1">
        <v>15</v>
      </c>
      <c r="C15" s="1" t="s">
        <v>19</v>
      </c>
      <c r="D15" t="s">
        <v>1</v>
      </c>
      <c r="E15" t="s">
        <v>10</v>
      </c>
      <c r="F15" t="s">
        <v>1</v>
      </c>
      <c r="H15" t="s">
        <v>1</v>
      </c>
      <c r="J15" t="s">
        <v>1</v>
      </c>
      <c r="L15" t="s">
        <v>1</v>
      </c>
      <c r="N15" t="s">
        <v>1</v>
      </c>
      <c r="P15" t="s">
        <v>1</v>
      </c>
      <c r="Q15" t="str">
        <f>[5]concatenated!$A$12</f>
        <v>&lt;amp-story-grid-layer id="function-biologist" template="fill"&gt;&lt;div style="" class="mtl-23-16" animate-in="fade-in" animate-in-duration="0s"&gt;&lt;svg id="svg-function-biologist"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8.25-11.13Z"/&gt;&lt;/g&gt;&lt;/g&gt;&lt;/svg&gt;&lt;/div&gt;&lt;/amp-story-grid-layer&gt;</v>
      </c>
      <c r="R15" t="s">
        <v>1</v>
      </c>
      <c r="S15" t="str">
        <f>[5]concatenated!$A$13</f>
        <v>&lt;amp-story-grid-layer id="function-breeder" template="fill"&gt;&lt;div style="" class="mtl-25-25" animate-in="fade-in" animate-in-duration="0s"&gt;&lt;svg id="svg-function-breeder" xmlns="http://www.w3.org/2000/svg" width="100%" height="100%" viewBox="0 0 342 569"&gt;&lt;g id="brd-13"&gt;&lt;g id="brd-14"&gt;&lt;path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id="brd-15"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id="brd-16"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id="brd-17"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id="brd-18"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id="brd-19"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id="brd-20" transform="translate(27.536 -14.475)"&gt;&lt;path class="brd-st4" d="M61.08 270.68v268.4c0 16.54-13.67 29.98-30.65 29.98C13.66 569.06 0 555.62 0 539.08v-268.4h61.08Z"/&gt;&lt;/g&gt;&lt;g id="brd-21"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id="brd-22" transform="translate(177.222 -14.475)"&gt;&lt;path class="brd-st6" d="M61.08 270.68v268.4c0 16.54-13.67 29.98-30.65 29.98C13.66 569.06 0 555.62 0 539.08v-268.4h61.08Z"/&gt;&lt;/g&gt;&lt;g id="brd-23"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0-3.51-2.7-6.41-6.42-6.41Z"/&gt;&lt;/g&gt;&lt;/g&gt;&lt;/svg&gt;&lt;/div&gt;&lt;/amp-story-grid-layer&gt;</v>
      </c>
      <c r="T15" t="s">
        <v>1</v>
      </c>
      <c r="U15" t="str">
        <f>[5]concatenated!$A$15</f>
        <v>&lt;amp-story-grid-layer id="function-farmer" template="fill"&gt;&lt;div style="" class="mtl-25-25" animate-in="fade-in" animate-in-duration="0s"&gt;&lt;svg id="svg-function-farmer" xmlns="http://www.w3.org/2000/svg" width="100%" height="100%" viewBox="0 0 708 543"&gt;&lt;g id="fmr-13"&gt;&lt;g id="fmr-14"&gt;&lt;path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id="fmr-15"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id="fmr-16" transform="translate(273.907 -154.672)"&gt;&lt;path class="fmr-st3" d="M11.39 540.11c4.76-55 11.8-119.31 20.08-189 .83-2.48-6.21-8.68-8.08-2.68C8.9 415.63 2.07 480.56 0 543.42l11.39-3.31Z"/&gt;&lt;/g&gt;&lt;g id="fmr-17" transform="translate(286.122 -154.672)"&gt;&lt;path class="fmr-st3" d="M5.18 540.11c2.27-55 16.97-129.24 20.7-199.13.41-2.48-2.69-8.48-3.73-2.69C15.53 405.7.83 480.56 0 543.42l5.18-3.31Z"/&gt;&lt;/g&gt;&lt;g id="fmr-18" transform="translate(274.104 -154.672)"&gt;&lt;path class="fmr-st3" d="M20.92 540.11c-2.28-55-16.98-129.24-20.91-199.13-.21-2.48 2.9-8.48 3.93-2.69 6.63 67.41 21.33 142.27 22.16 205.13l-5.18-3.31Z"/&gt;&lt;/g&gt;&lt;g id="fmr-19" transform="translate(262.279 -154.672)"&gt;&lt;path class="fmr-st3" d="M23.01 540.73C20.53 494.83 4.38 433 .03 374.89c-.41-2.06 3.11-7.23 4.14-2.27 7.46 56.04 23.61 118.48 24.64 170.8l-5.8-2.69Z"/&gt;&lt;/g&gt;&lt;g id="fmr-20" transform="translate(251.098 -154.672)"&gt;&lt;path class="fmr-st3" d="M20.74 540.94C18.46 500 3.97 444.58.04 392.68c-.42-1.86 2.89-6.41 3.72-2.07 6.83 50.25 21.33 105.87 22.16 152.81l-5.18-2.48Z"/&gt;&lt;/g&gt;&lt;g id="fmr-21" transform="translate(257.721 -154.672)"&gt;&lt;path class="fmr-st3" d="M20.53 540.32C18.26 487.8 3.76 416.87.04 350.49c-.42-2.48 2.69-8.27 3.72-2.68 6.63 64.3 21.12 135.64 22.16 195.61l-5.39-3.1Z"/&gt;&lt;/g&gt;&lt;g id="fmr-22"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id="fmr-23"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id="fmr-24" transform="translate(230.223 -72.9)"&gt;&lt;path class="fmr-st6" d="M20.91 540.64c0 3.51-4.97 3.93-4.97 0l-7.87-63.07L0 420.7v-61.82l12.01 80.85 8.9 100.91Z"/&gt;&lt;/g&gt;&lt;g id="fmr-25" transform="translate(230.223 -72.9)"&gt;&lt;path class="fmr-st7" d="M20.91 540.64c0 3.51-4.97 3.93-4.97 0l-7.87-63.07L0 420.7v-61.82l12.01 80.85 8.9 100.91"/&gt;&lt;/g&gt;&lt;g id="fmr-26"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id="fmr-27"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id="fmr-28" transform="translate(267.696 -83.126)"&gt;&lt;path class="fmr-st7" d="M10.77 491.52c1.03-2.9-3.52-2.48-4.35 0L0 542.18l4.97 1.24 5.8-51.9"/&gt;&lt;/g&gt;&lt;g id="fmr-29"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id="fmr-30"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id="fmr-31"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id="fmr-32"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id="fmr-33"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id="fmr-34"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id="fmr-35" transform="translate(270.802 -76.388)"&gt;&lt;path class="fmr-st7" d="M5.38 495.74c-.83.21-2.07-.83-2.9 1.65L0 540.61c0 3.52 4.14 4.76 6-1.24 4.56-18.2 8.91-43.63 1.87-49.21-2.9-.83-4.97-.42-2.49 5.58"/&gt;&lt;/g&gt;&lt;g id="fmr-36" transform="translate(275.77 -84.16)"&gt;&lt;path class="fmr-st7" d="M5.38 543.42 0 542.8c2.69-28.33 2.48-59.35 7.87-85.19h3.93c-3.93 21.71 2.07 76.5-6.42 85.81"/&gt;&lt;/g&gt;&lt;g id="fmr-37" transform="translate(270.387 -91.397)"&gt;&lt;path class="fmr-st8" d="M53 357.32c.21-1.45-2.48-1.24-2.9-.62C29.4 421.21 16.77 481.18 0 543.42l10.77-.41C24.84 480.97 36.85 421.21 53 357.32Z"/&gt;&lt;/g&gt;&lt;g id="fmr-38" transform="translate(270.387 -91.397)"&gt;&lt;path class="fmr-st7" d="M53 357.32c.21-1.45-2.48-1.24-2.9-.62C29.4 421.21 16.77 481.18 0 543.42l10.77-.41C24.84 480.97 36.85 421.21 53 357.32"/&gt;&lt;/g&gt;&lt;g id="fmr-39" transform="translate(255.274 -80.438)"&gt;&lt;path class="fmr-st10" d="m8.9 542.8-3.72.62C3.52 517.78 6 489.24 0 462.98h2.69c6.42 24.61 4.76 53.77 6.21 79.82Z"/&gt;&lt;/g&gt;&lt;g id="fmr-40" transform="translate(255.274 -80.438)"&gt;&lt;path class="fmr-st7" d="m8.9 542.8-3.72.62C3.52 517.78 6 489.24 0 462.98h2.69c6.42 24.61 4.76 53.77 6.21 79.82"/&gt;&lt;/g&gt;&lt;g id="fmr-41" transform="translate(251.133 -80.438)"&gt;&lt;path class="fmr-st11" d="m13.04 542.8-3.72.62C7.66 517.78 6 492.35 0 465.88h3.93c6.63 24.81 7.66 50.87 9.11 76.92Z"/&gt;&lt;/g&gt;&lt;g id="fmr-42" transform="translate(251.133 -80.438)"&gt;&lt;path class="fmr-st7" d="m13.04 542.8-3.72.62C7.66 517.78 6 492.35 0 465.88h3.93c6.63 24.81 7.66 50.87 9.11 76.92"/&gt;&lt;/g&gt;&lt;g id="fmr-43" transform="translate(264.383 -104.631)"&gt;&lt;path class="fmr-st12" d="m4.97 543.42-3.52-2.27 1.03-50.46L0 424.93l5.38 23.78 4.35-22.12 1.66 26.05 1.65-1.24 15.74-77.95-10.35 92.63 14.07-86.22-9.31 98.22-7.66-10.13-10.56 75.47h0Z"/&gt;&lt;/g&gt;&lt;g id="fmr-44" transform="translate(264.383 -104.631)"&gt;&lt;path class="fmr-st7" d="m4.97 543.42-3.52-2.27 1.03-50.46L0 424.93l5.38 23.78 4.35-22.12 1.66 26.05 1.65-1.24 15.74-77.95-10.35 92.63 14.07-86.22-9.31 98.22-7.66-10.13-10.56 75.47h0"/&gt;&lt;/g&gt;&lt;g id="fmr-45"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id="fmr-46"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id="fmr-47" transform="translate(233.121 -72.651)"&gt;&lt;path class="fmr-st10" d="M12.84 538.74c-2.28 6.61-5.8 6.61-5.8-1.25 2.48-29.36-2.69-63.27-7.04-96.77l4.35-.62 8.69 28.95v-14.68l4.14-.62c6.01 28.53 6.01 56.86-4.34 84.99Z"/&gt;&lt;/g&gt;&lt;g id="fmr-48" transform="translate(233.121 -72.651)"&gt;&lt;path class="fmr-st7" d="M12.84 538.74c-2.28 6.61-5.8 6.61-5.8-1.25 2.48-29.36-2.69-63.27-7.04-96.77l4.35-.62 8.69 28.95v-14.68l4.14-.62c6.01 28.53 6.01 56.86-4.34 84.99"/&gt;&lt;/g&gt;&lt;g id="fmr-49" transform="translate(229.188 -202.438)"&gt;&lt;path class="fmr-st3" d="M9.52 539.9c3.94-59.75 9.73-129.23 16.77-204.92.62-2.68-5.17-9.3-6.62-2.89C7.45 405.08 1.66 475.18 0 543.42l9.52-3.52Z"/&gt;&lt;/g&gt;&lt;g id="fmr-50" transform="translate(239.332 -202.438)"&gt;&lt;path class="fmr-st3" d="M4.55 539.9c1.87-59.75 14.08-140.19 17.4-215.67.2-2.69-2.49-9.51-3.11-3.1C13.04 394.12.83 475.18 0 543.42l4.55-3.52Z"/&gt;&lt;/g&gt;&lt;g id="fmr-51" transform="translate(229.383 -202.438)"&gt;&lt;path class="fmr-st3" d="M17.4 539.9C15.54 480.15 3.32 399.71.01 324.23c-.21-2.69 2.49-9.51 3.11-3.1 5.79 72.99 18.01 154.05 18.63 222.29l-4.35-3.52Z"/&gt;&lt;/g&gt;&lt;g id="fmr-52" transform="translate(219.626 -202.438)"&gt;&lt;path class="fmr-st3" d="M19.29 540.53C17.22 490.69 3.56 423.69.04 360.83c-.42-2.27 2.69-7.86 3.52-2.48 6.21 60.79 19.87 128.21 20.7 185.07l-4.97-2.89Z"/&gt;&lt;/g&gt;&lt;g id="fmr-53" transform="translate(210.129 -202.438)"&gt;&lt;path class="fmr-st3" d="M17.2 540.94C15.54 496.27 3.32 436.31.01 380.06c-.21-2.06 2.49-7.03 3.11-2.27 5.59 54.38 17.8 114.76 18.63 165.63l-4.55-2.48Z"/&gt;&lt;/g&gt;&lt;g id="fmr-54" transform="translate(215.512 -202.438)"&gt;&lt;path class="fmr-st3" d="M17.4 540.11C15.54 483.04 3.32 406.32.01 334.16c-.21-2.48 2.49-8.89 3.11-2.69 5.59 69.68 17.8 146.81 18.63 211.95l-4.35-3.31Z"/&gt;&lt;/g&gt;&lt;g id="fmr-55"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id="fmr-56"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id="fmr-57" transform="translate(192.542 -113.895)"&gt;&lt;path class="fmr-st6" d="M17.6 540.48c0 3.73-4.14 4.14-4.14 0l-6.63-68.44L0 410.63v-67l10.14 87.47 7.46 109.38Z"/&gt;&lt;/g&gt;&lt;g id="fmr-58" transform="translate(192.542 -113.895)"&gt;&lt;path class="fmr-st7" d="M17.6 540.48c0 3.73-4.14 4.14-4.14 0l-6.63-68.44L0 410.63v-67l10.14 87.47 7.46 109.38"/&gt;&lt;/g&gt;&lt;g id="fmr-59"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id="fmr-60"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id="fmr-61" transform="translate(224.219 -124.896)"&gt;&lt;path class="fmr-st7" d="M9.11 487.38c.83-3.31-3.11-2.89-3.73 0L0 542.18l4.14 1.24 4.97-56.04"/&gt;&lt;/g&gt;&lt;g id="fmr-62"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id="fmr-63"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id="fmr-64"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id="fmr-65"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id="fmr-66"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id="fmr-67"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id="fmr-68" transform="translate(226.703 -117.609)"&gt;&lt;path class="fmr-st7" d="M4.55 491.88c-.82.21-1.86-1.03-2.48 1.66L0 540.48c0 3.72 3.31 4.96 4.97-1.45 3.93-19.65 7.45-47.15 1.66-53.35-2.49-.83-4.15-.41-2.08 6.2"/&gt;&lt;/g&gt;&lt;g id="fmr-69" transform="translate(230.637 -125.93)"&gt;&lt;path class="fmr-st7" d="M4.76 543.42 0 542.8c2.28-30.81 2.07-64.52 6.83-92.43h3.11c-3.31 23.57 1.86 82.92-5.18 93.05"/&gt;&lt;/g&gt;&lt;g id="fmr-70" transform="translate(226.289 -133.787)"&gt;&lt;path class="fmr-st8" d="M44.31 341.6c.2-1.65-2.07-1.24-2.28-.62C24.64 410.87 14.08 476.01 0 543.42l8.9-.62c11.8-67 21.95-131.93 35.41-201.2Z"/&gt;&lt;/g&gt;&lt;g id="fmr-71" transform="translate(226.289 -133.787)"&gt;&lt;path class="fmr-st7" d="M44.31 341.6c.2-1.65-2.07-1.24-2.28-.62C24.64 410.87 14.08 476.01 0 543.42l8.9-.62c11.8-67 21.95-131.93 35.41-201.2"/&gt;&lt;/g&gt;&lt;g id="fmr-72" transform="translate(213.66 -122.001)"&gt;&lt;path class="fmr-st10" d="m7.45 542.8-3.1.62c-1.45-27.71.62-58.73-4.35-87.26h2.28c5.59 26.88 3.93 58.31 5.17 86.64Z"/&gt;&lt;/g&gt;&lt;g id="fmr-73" transform="translate(213.66 -122.001)"&gt;&lt;path class="fmr-st7" d="m7.45 542.8-3.1.62c-1.45-27.71.62-58.73-4.35-87.26h2.28c5.59 26.88 3.93 58.31 5.17 86.64"/&gt;&lt;/g&gt;&lt;g id="fmr-74" transform="translate(210.14 -122.001)"&gt;&lt;path class="fmr-st11" d="m10.97 542.8-3.1.62C6.42 515.71 4.97 488 0 459.47h3.31c5.59 26.67 6.42 55 7.66 83.33Z"/&gt;&lt;/g&gt;&lt;g id="fmr-75" transform="translate(210.14 -122.001)"&gt;&lt;path class="fmr-st7" d="m10.97 542.8-3.1.62C6.42 515.71 4.97 488 0 459.47h3.31c5.59 26.67 6.42 55 7.66 83.33"/&gt;&lt;/g&gt;&lt;g id="fmr-76" transform="translate(221.32 -148.262)"&gt;&lt;path class="fmr-st12" d="m4.14 543.42-3.1-2.48 1.03-54.59L0 415.01l4.55 25.85 3.52-23.99 1.45 28.33 1.45-1.45 13.25-84.36-8.69 100.28 11.8-93.46-8.08 106.49-6.41-10.96-8.7 81.68h0Z"/&gt;&lt;/g&gt;&lt;g id="fmr-77" transform="translate(221.32 -148.262)"&gt;&lt;path class="fmr-st7" d="m4.14 543.42-3.1-2.48 1.03-54.59L0 415.01l4.55 25.85 3.52-23.99 1.45 28.33 1.45-1.45 13.25-84.36-8.69 100.28 11.8-93.46-8.08 106.49-6.41-10.96-8.7 81.68h0"/&gt;&lt;/g&gt;&lt;g id="fmr-78"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id="fmr-79"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id="fmr-80" transform="translate(195.234 -113.393)"&gt;&lt;path class="fmr-st10" d="M10.56 538.33c-1.86 7.03-4.76 7.03-4.76-1.45 2.07-31.84-2.28-68.65-5.8-105.04l3.52-.42 7.25 31.23v-15.93l3.52-.62c4.96 31.02 5.17 61.62-3.73 92.23Z"/&gt;&lt;/g&gt;&lt;g id="fmr-81" transform="translate(195.234 -113.393)"&gt;&lt;path class="fmr-st7" d="M10.56 538.33c-1.86 7.03-4.76 7.03-4.76-1.45 2.07-31.84-2.28-68.65-5.8-105.04l3.52-.42 7.25 31.23v-15.93l3.52-.62c4.96 31.02 5.17 61.62-3.73 92.23"/&gt;&lt;/g&gt;&lt;g id="fmr-82" transform="translate(143.268 -173.903)"&gt;&lt;path class="fmr-st3" d="M16.77 540.53C12.84 491.72 7.04 435.07 0 373.45c-.62-2.28 5.18-7.65 6.83-2.49 12.01 59.56 17.81 116.84 19.46 172.46l-9.52-2.89Z"/&gt;&lt;/g&gt;&lt;g id="fmr-83" transform="translate(137.46 -173.903)"&gt;&lt;path class="fmr-st3" d="M17.4 540.53C15.54 491.72 3.32 426.18.01 364.55c-.21-2.27 2.49-7.65 3.31-2.48 5.59 59.56 17.81 125.73 18.64 181.35l-4.56-2.89Z"/&gt;&lt;/g&gt;&lt;g id="fmr-84" transform="translate(147.616 -173.903)"&gt;&lt;path class="fmr-st3" d="M4.35 540.53c1.86-48.81 14.08-114.35 17.39-175.98.41-2.27-2.28-7.65-3.11-2.48C13.04 421.63.62 487.8 0 543.42l4.35-2.89Z"/&gt;&lt;/g&gt;&lt;g id="fmr-85" transform="translate(154.862 -173.903)"&gt;&lt;path class="fmr-st3" d="M4.97 541.15c2.07-40.74 15.73-95.33 19.25-146.82.42-1.65-2.48-6.2-3.31-1.86C14.49 442.1 1.04 497.1 0 543.42l4.97-2.27Z"/&gt;&lt;/g&gt;&lt;g id="fmr-86" transform="translate(166.87 -173.903)"&gt;&lt;path class="fmr-st3" d="M4.55 541.35c1.87-36.39 13.88-85.4 17.19-131.3.41-1.66-2.28-5.59-3.11-1.86C13.04 452.64.83 502.06 0 543.42l4.55-2.07Z"/&gt;&lt;/g&gt;&lt;g id="fmr-87" transform="translate(161.28 -173.903)"&gt;&lt;path class="fmr-st3" d="M4.55 540.73c1.66-46.52 13.88-109.18 17.19-167.9.21-2.28-2.49-7.45-3.11-2.49C13.04 427.21.83 490.28 0 543.42l4.55-2.69Z"/&gt;&lt;/g&gt;&lt;g id="fmr-88"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id="fmr-89"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id="fmr-90" transform="translate(188.609 -101.62)"&gt;&lt;path class="fmr-st6" d="M0 541.03c0 3.1 4.35 3.31 4.35 0l6.42-55.83 6.83-50.25v-54.59L7.45 451.7 0 541.03Z"/&gt;&lt;/g&gt;&lt;g id="fmr-91" transform="translate(188.609 -101.62)"&gt;&lt;path class="fmr-st7" d="M0 541.03c0 3.1 4.35 3.31 4.35 0l6.42-55.83 6.83-50.25v-54.59L7.45 451.7 0 541.03"/&gt;&lt;/g&gt;&lt;g id="fmr-92"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V15" t="s">
        <v>1</v>
      </c>
      <c r="W15" t="str">
        <f>[5]concatenated!$A$26</f>
        <v>&lt;amp-story-grid-layer id="function-information-manager" template="fill"&gt;&lt;div style="" class="mtl-10-10" animate-in="fade-in" animate-in-duration="0s"&gt;&lt;svg id="svg-function-information-manager" xmlns="http://www.w3.org/2000/svg" width="90%" height="90%" viewBox="0 0 425 401"&gt;&lt;g id="inm-14" transform="translate(110.487 -201.009)"&gt;&lt;path class="inm-st2" d="M16.09 392.46a8.044 8.044 0 0 1-8.05 8.05A8.044 8.044 0 0 1 0 392.46a8.044 8.044 0 0 1 8.04-8.04 8.044 8.044 0 0 1 8.05 8.04Z"/&gt;&lt;/g&gt;&lt;g id="inm-15" transform="translate(168.789 -305.336)"&gt;&lt;path class="inm-st2" d="M16.09 392.46a8.044 8.044 0 0 1-8.05 8.05A8.044 8.044 0 0 1 0 392.46a8.044 8.044 0 0 1 8.04-8.04 8.044 8.044 0 0 1 8.05 8.04Z"/&gt;&lt;/g&gt;&lt;g id="inm-16" transform="translate(168.789 -201.009)"&gt;&lt;path class="inm-st2" d="M16.09 392.46a8.044 8.044 0 0 1-8.05 8.05A8.044 8.044 0 0 1 0 392.46a8.044 8.044 0 0 1 8.04-8.04 8.044 8.044 0 0 1 8.05 8.04Z"/&gt;&lt;/g&gt;&lt;g id="inm-17" transform="translate(168.789 -94.046)"&gt;&lt;path class="inm-st2" d="M16.09 392.46a8.044 8.044 0 0 1-8.05 8.05A8.044 8.044 0 0 1 0 392.46a8.044 8.044 0 0 1 8.04-8.04 8.044 8.044 0 0 1 8.05 8.04Z"/&gt;&lt;/g&gt;&lt;g id="inm-18" transform="translate(147.482 -101.401)"&gt;&lt;path class="inm-st4" d="M22.12 188.19H0v212.32h24.47"/&gt;&lt;/g&gt;&lt;g id="inm-20" transform="translate(117.135 -209.3)"&gt;&lt;path class="inm-st3" d="M0 400.51h60.43H0Z"/&gt;&lt;path class="inm-st4" d="M0 400.51h60.43"/&gt;&lt;/g&gt;&lt;g id="inm-22" transform="translate(110.487 -201.009)"&gt;&lt;path class="inm-st2" d="M16.09 392.46a8.044 8.044 0 0 1-8.05 8.05A8.044 8.044 0 0 1 0 392.46a8.044 8.044 0 0 1 8.04-8.04 8.044 8.044 0 0 1 8.05 8.04Z"/&gt;&lt;/g&gt;&lt;g id="inm-23" transform="translate(34.953 -190.724)"&gt;&lt;path class="inm-st5" d="M0 368.065h108.184v32.44H0z"/&gt;&lt;text class="inm-st6" y="390.4"&gt;rice&lt;/text&gt;&lt;/g&gt;&lt;g id="inm-25" transform="translate(193.479 -296.631)"&gt;&lt;path class="inm-st5" d="M0 368.065h157.524v32.44H0z"/&gt;&lt;text class="inm-st6" y="391.4"&gt;rice (crop)&lt;/text&gt;&lt;/g&gt;&lt;g id="inm-27" transform="translate(193.479 -190.461)"&gt;&lt;path class="inm-st5" d="M0 368.065h168.774v32.44H0z"/&gt;&lt;text class="inm-st6" y="389.4"&gt;rice (plant)&lt;/text&gt;&lt;/g&gt;&lt;g id="inm-29" transform="translate(193.479 -81.447)"&gt;&lt;path class="inm-st5" d="M0 368.065h168.774v32.44H0z"/&gt;&lt;text class="inm-st6" y="387.4"&gt;rice (food)&lt;/text&gt;&lt;/g&gt;&lt;/svg&gt;&lt;/div&gt;&lt;/amp-story-grid-layer&gt;</v>
      </c>
      <c r="X15" t="s">
        <v>1</v>
      </c>
      <c r="Y15" t="str">
        <f>[5]concatenated!$A$29</f>
        <v>&lt;amp-story-grid-layer id="function-trader" template="fill"&gt;&lt;div style="" class="mtl-25-25" animate-in="fade-in" animate-in-duration="0s"&gt;&lt;svg id="svg-function-trader" xmlns="http://www.w3.org/2000/svg" width="100%" height="100%" viewBox="0 0 519 502"&gt;&lt;g id="trd-13"&gt;&lt;g id="trd-14" transform="translate(65.216 -423.901)"&gt;&lt;path class="trd-st1" d="M6.63 478.9h234.98l6 22.96H0l6.63-22.96Z"/&gt;&lt;/g&gt;&lt;g id="trd-15" transform="translate(65.216 -165.631)"&gt;&lt;path class="trd-st2" d="m0 243.59 24.43 258.27h205.79l17.39-258.27H0Z"/&gt;&lt;/g&gt;&lt;g id="trd-16" transform="translate(124.842 -341.809)"&gt;&lt;path class="trd-st3" d="M0 467.74c28.57 2.27 55.69 1.03 87.58 10.75 13.87-5.38 26.5-12.61 37.68-24.19-10.36 16.95-17.19 36.39-34.99 47.56L0 467.74Z"/&gt;&lt;/g&gt;&lt;g id="trd-17" transform="translate(149.893 -269.229)"&gt;&lt;path class="trd-st3" d="M79.92 498.14c0 2.06-16.57 3.72-37.27 3.72 0 0-42.65-1.66-42.65-3.72 0-2.07 42.65-3.73 42.65-3.73 20.7 0 37.27 1.66 37.27 3.73Z"/&gt;&lt;/g&gt;&lt;g id="trd-18" transform="translate(157.139 -247.31)"&gt;&lt;path class="trd-st3" d="M79.09 497.93c0 2.07-2.28 3.93-22.98 3.93 0 0-56.11-1.86-56.11-3.93 0-2.07 56.11-3.72 56.11-3.72 20.7 0 22.98 1.65 22.98 3.72Z"/&gt;&lt;/g&gt;&lt;g id="trd-19" transform="translate(157.139 -190.032)"&gt;&lt;path class="trd-st3" d="M73.91 498.34c0 1.86-2.28 3.52-21.53 3.52 0 0-52.38-1.66-52.38-3.52 0-2.07 52.38-3.72 52.38-3.72 19.25 0 21.53 1.65 21.53 3.72Z"/&gt;&lt;/g&gt;&lt;g id="trd-20" transform="translate(269.352 -478.904)"&gt;&lt;path class="trd-st3" d="M6.63 478.9h234.98l6.21 22.96H0l6.63-22.96Z"/&gt;&lt;/g&gt;&lt;g id="trd-21" transform="translate(269.352 -220.635)"&gt;&lt;path class="trd-st2" d="m0 243.59 24.64 258.27h205.79l17.18-258.27H0Z"/&gt;&lt;/g&gt;&lt;g id="trd-22" transform="translate(328.771 -396.812)"&gt;&lt;path class="trd-st3" d="M125.26 467.74c-28.57 2.27-55.7 1.03-87.58 10.75-13.66-5.38-26.5-12.61-37.68-24.19 10.35 16.95 17.18 36.39 34.99 47.56l90.27-34.12Z"/&gt;&lt;/g&gt;&lt;g id="trd-23" transform="translate(354.03 -324.232)"&gt;&lt;path class="trd-st3" d="M80.12 498.14c0 2.06-16.77 3.72-37.47 3.72 0 0-42.65-1.66-42.65-3.72 0-2.07 42.65-3.73 42.65-3.73 20.7 0 37.47 1.66 37.47 3.73Z"/&gt;&lt;/g&gt;&lt;g id="trd-24" transform="translate(361.276 -302.314)"&gt;&lt;path class="trd-st3" d="M79.09 497.93c0 2.27-2.28 3.93-22.98 3.93 0 0-56.11-1.66-56.11-3.93 0-2.07 56.11-3.72 56.11-3.72 20.7 0 22.98 1.65 22.98 3.72Z"/&gt;&lt;/g&gt;&lt;g id="trd-25" transform="translate(361.276 -245.035)"&gt;&lt;path class="trd-st3" d="M73.91 498.34c0 1.86-2.07 3.52-21.53 3.52 0 0-52.38-1.66-52.38-3.52 0-2.07 52.38-3.72 52.38-3.72 19.46 0 21.53 1.65 21.53 3.72Z"/&gt;&lt;/g&gt;&lt;g id="trd-26" transform="translate(224.426 -263.025)"&gt;&lt;path class="trd-st4" d="M272.25 473.32c0-15.92-61.07-28.74-136.23-28.74C60.87 444.58 0 457.4 0 473.32c0 15.72 60.87 28.54 136.02 28.54 75.16 0 136.23-12.82 136.23-28.54Z"/&gt;&lt;/g&gt;&lt;g id="trd-27" transform="translate(224.426 -205.127)"&gt;&lt;path class="trd-st3" d="m0 411.7 2.07 77.34 60.87 12.82c53.83-9.93 102.48-9.1 149.06-3.72l59.01-9.93 1.24-76.3C245.54 450.58 20.5 457.4 0 411.7Z"/&gt;&lt;/g&gt;&lt;g id="trd-28" transform="translate(221.32 -41.563)"&gt;&lt;path class="trd-st2" d="m273.91 324.65 5.59 44.66.83 63.48c2.89 14.27 4.34 29.37 17.59 38.46-50.72 23.58-97.72 29.16-144.09 30.61L0 480.15l9.52-124.07 6.01-27.92-10.35-2.69 268.73-.82Z"/&gt;&lt;/g&gt;&lt;g id="trd-29" transform="translate(236.434 -174.834)"&gt;&lt;path class="trd-st3" d="m0 496.17 113.25-3.72c34.16 2.27 22.77 10.55-2.07 9.3L0 496.17Z"/&gt;&lt;/g&gt;&lt;g id="trd-30" transform="translate(277.634 -142.427)"&gt;&lt;path class="trd-st3" d="m0 498.92 125.88-1.86c37.88 1.03 25.46 5.37-2.28 4.75L0 498.92Z"/&gt;&lt;/g&gt;&lt;g id="trd-31" transform="translate(261.899 -72.479)"&gt;&lt;path class="trd-st3" d="M0 498.86 100.2 497c30.02 1.24 20.09 5.58-1.86 4.76L0 498.86Z"/&gt;&lt;/g&gt;&lt;g id="trd-32" transform="translate(325.666 -119.995)"&gt;&lt;path class="trd-st3" d="m0 494.06 88.82-5.17c26.71 3.1 18.01 14.48-1.66 12.82L0 494.06Z"/&gt;&lt;/g&gt;&lt;g id="trd-33"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id="trd-34" transform="translate(284.88 -307.07)"&gt;&lt;path class="trd-st6" d="M25.67 499.38c0 1.44-5.79 2.48-12.83 2.48S0 500.82 0 499.38c0-1.24 5.8-2.28 12.84-2.28s12.83 1.04 12.83 2.28Z"/&gt;&lt;/g&gt;&lt;g id="trd-35" transform="translate(324.424 -324.026)"&gt;&lt;path class="trd-st6" d="M25.67 499.58c0 1.24-5.79 2.28-12.83 2.28S0 500.82 0 499.58c0-1.44 5.8-2.48 12.84-2.48s12.83 1.04 12.83 2.48Z"/&gt;&lt;/g&gt;&lt;g id="trd-36" transform="translate(339.123 -311.412)"&gt;&lt;path class="trd-st6" d="M25.67 499.38c0 1.44-5.79 2.48-12.83 2.48S0 500.82 0 499.38c0-1.24 5.8-2.28 12.84-2.28s12.83 1.04 12.83 2.28Z"/&gt;&lt;/g&gt;&lt;g id="trd-37" transform="translate(326.494 -286.598)"&gt;&lt;path class="trd-st6" d="M25.67 499.58c0 1.24-5.79 2.28-12.83 2.28S0 500.82 0 499.58c0-1.24 5.8-2.27 12.84-2.27s12.83 1.03 12.83 2.27Z"/&gt;&lt;/g&gt;&lt;g id="trd-38" transform="translate(287.571 -286.185)"&gt;&lt;path class="trd-st6" d="M25.67 499.58c0 1.24-5.79 2.28-12.83 2.28S0 500.82 0 499.58c0-1.44 5.8-2.48 12.84-2.48s12.83 1.04 12.83 2.48Z"/&gt;&lt;/g&gt;&lt;g id="trd-39" transform="translate(353.408 -272.537)"&gt;&lt;path class="trd-st6" d="M25.47 499.58c0 1.24-5.59 2.28-12.84 2.28-7.04 0-12.63-1.04-12.63-2.28 0-1.24 5.59-2.48 12.63-2.48 7.25 0 12.84 1.24 12.84 2.48Z"/&gt;&lt;/g&gt;&lt;g id="trd-40" transform="translate(406.823 -286.598)"&gt;&lt;path class="trd-st6" d="M25.67 499.38c0 1.44-5.79 2.48-12.83 2.48S0 500.82 0 499.38c0-1.24 5.8-2.28 12.84-2.28s12.83 1.04 12.83 2.28Z"/&gt;&lt;/g&gt;&lt;g id="trd-41" transform="translate(395.644 -310.792)"&gt;&lt;path class="trd-st6" d="M25.67 499.38c0 1.44-5.79 2.48-12.83 2.48S0 500.82 0 499.38c0-1.24 5.8-2.28 12.84-2.28s12.83 1.04 12.83 2.28Z"/&gt;&lt;/g&gt;&lt;g id="trd-42" transform="translate(424.835 -329.195)"&gt;&lt;path class="trd-st6" d="M25.67 499.38c0 1.44-5.79 2.48-12.83 2.48S0 500.82 0 499.38c0-1.24 5.8-2.28 12.84-2.28s12.83 1.04 12.83 2.28Z"/&gt;&lt;/g&gt;&lt;g id="trd-43" transform="translate(410.55 -319.821)"&gt;&lt;path class="trd-st7" d="M25.26 500.75c0 1.24-6.01 1.45-12.84.62-7.04-.82-12.63-2.68-12.42-3.92 0-1.24 6-1.66 12.84-.83 7.04 1.03 12.63 2.69 12.42 4.13Z"/&gt;&lt;/g&gt;&lt;g id="trd-44" transform="translate(435.808 -295.888)"&gt;&lt;path class="trd-st7" d="M25.47 500.6c-.21 1.24-6.01 1.66-13.05.83C5.38 500.39 0 498.74 0 497.5c.21-1.45 6-1.65 13.04-.83 7.04.83 12.63 2.69 12.43 3.93Z"/&gt;&lt;/g&gt;&lt;g id="trd-45" transform="translate(441.398 -323.803)"&gt;&lt;path class="trd-st7" d="M25.26 500.6c-.21 1.24-6.01 1.66-13.04.83-6.84-1.04-12.43-2.69-12.22-4.14 0-1.24 5.8-1.44 12.84-.62 7.04.83 12.63 2.69 12.42 3.93Z"/&gt;&lt;/g&gt;&lt;g id="trd-46" transform="translate(347.404 -338.025)"&gt;&lt;path class="trd-st7" d="M25.47 500.56c-.21 1.44-6.01 1.65-13.05.82-7.04-.82-12.63-2.69-12.42-3.93.21-1.44 6-1.65 13.04-.82 7.04.82 12.63 2.68 12.43 3.93Z"/&gt;&lt;/g&gt;&lt;g id="trd-47" transform="translate(311.587 -330.42)"&gt;&lt;path class="trd-st7" d="M25.47 500.6c-.21 1.24-6.01 1.66-13.05.83-7.04-1.04-12.63-2.69-12.42-4.14.21-1.24 6-1.44 13.04-.62 7.04.83 12.63 2.69 12.43 3.93Z"/&gt;&lt;/g&gt;&lt;g id="trd-48" transform="translate(289.849 -318.588)"&gt;&lt;path class="trd-st7" d="M25.47 500.56c-.21 1.44-6.01 1.65-13.05.82-7.04-.82-12.63-2.69-12.42-3.93.21-1.44 6-1.65 13.04-.82 6.84.82 12.43 2.68 12.43 3.93Z"/&gt;&lt;/g&gt;&lt;g id="trd-49" transform="translate(369.143 -308.456)"&gt;&lt;path class="trd-st7" d="M25.26 500.56c-.21 1.44-6.01 1.65-13.04.82-6.84-.82-12.43-2.69-12.22-3.93 0-1.24 5.8-1.65 12.84-.82 7.04 1.03 12.63 2.68 12.42 3.93Z"/&gt;&lt;/g&gt;&lt;g id="trd-50" transform="translate(350.51 -321.177)"&gt;&lt;path class="trd-st7" d="M25.47 500.66c-.21 1.24-6.01 1.66-13.05.62C5.38 500.46 0 498.59 0 497.35c.21-1.24 6-1.65 13.04-.82 7.04 1.03 12.63 2.68 12.43 4.13Z"/&gt;&lt;/g&gt;&lt;g id="trd-51" transform="translate(398.542 -327.587)"&gt;&lt;path class="trd-st7" d="M25.47 500.66c-.21 1.24-6.01 1.66-13.05.62-7.04-.82-12.63-2.69-12.42-3.93.21-1.24 6-1.65 13.04-.62 7.04.83 12.43 2.48 12.43 3.93Z"/&gt;&lt;/g&gt;&lt;g id="trd-52" transform="translate(343.885 -281.207)"&gt;&lt;path class="trd-st7" d="M25.26 500.6c0 1.24-5.8 1.66-12.84.83C5.38 500.39-.21 498.74 0 497.5c.21-1.45 6-1.65 13.04-.83 6.84.83 12.43 2.69 12.22 3.93Z"/&gt;&lt;/g&gt;&lt;g id="trd-53" transform="translate(328.15 -274.59)"&gt;&lt;path class="trd-st7" d="M25.26 500.6c0 1.24-6.01 1.66-12.84.83C5.38 500.39-.21 498.74 0 497.5c0-1.45 6-1.65 12.84-.83 7.04.83 12.63 2.69 12.42 3.93Z"/&gt;&lt;/g&gt;&lt;g id="trd-54" transform="translate(305.583 -292.58)"&gt;&lt;path class="trd-st7" d="M25.47 500.6c-.21 1.24-6.01 1.66-13.05.83C5.38 500.39-.21 498.74 0 497.5c.21-1.45 6-1.65 13.04-.83 7.04.83 12.43 2.69 12.43 3.93Z"/&gt;&lt;/g&gt;&lt;g id="trd-55" transform="translate(303.72 -302.046)"&gt;&lt;path class="trd-st7" d="M25.47 500.56c-.21 1.44-6.01 1.65-13.05.82-7.04-.82-12.63-2.69-12.42-3.93.21-1.44 6-1.65 13.04-.82 7.04.82 12.63 2.68 12.43 3.93Z"/&gt;&lt;/g&gt;&lt;g id="trd-56" transform="translate(268.731 -296.363)"&gt;&lt;path class="trd-st7" d="M25.26 500.66c0 1.24-6.01 1.66-12.84.62-7.04-.82-12.63-2.48-12.42-3.93 0-1.24 6-1.65 12.84-.62 7.04.83 12.63 2.69 12.42 3.93Z"/&gt;&lt;/g&gt;&lt;g id="trd-57" transform="translate(274.528 -315.739)"&gt;&lt;path class="trd-st7" d="M25.47 500.6c-.21 1.24-6.01 1.66-13.05.83-7.04-1.04-12.63-2.69-12.42-4.14.21-1.24 6-1.65 13.04-.62 7.04.83 12.43 2.69 12.43 3.93Z"/&gt;&lt;/g&gt;&lt;g id="trd-58" transform="translate(288.192 -272.935)"&gt;&lt;path class="trd-st7" d="M25.47 500.6c-.21 1.24-6.01 1.66-13.05.83C5.38 500.39-.21 498.74 0 497.5c.21-1.45 6-1.65 13.04-.83 7.04.83 12.63 2.69 12.43 3.93Z"/&gt;&lt;/g&gt;&lt;g id="trd-59" transform="translate(424.835 -281.207)"&gt;&lt;path class="trd-st7" d="M25.47 500.6c-.21 1.24-6.01 1.66-13.05.83C5.38 500.39-.21 498.74 0 497.5c.21-1.45 6-1.65 13.04-.83 7.04.83 12.63 2.69 12.43 3.93Z"/&gt;&lt;/g&gt;&lt;g id="trd-60" transform="translate(439.742 -315.532)"&gt;&lt;path class="trd-st7" d="M25.47 500.6c-.21 1.24-6.01 1.66-13.05.83C5.38 500.39-.21 498.74 0 497.5c.21-1.45 6-1.65 13.04-.83 7.04.83 12.43 2.69 12.43 3.93Z"/&gt;&lt;/g&gt;&lt;g id="trd-61" transform="translate(3.106 -114.763)"&gt;&lt;path class="trd-st4" d="M260.04 476.22c0-14.27-58.18-25.64-130.02-25.64S0 461.95 0 476.22c0 14.06 58.18 25.64 130.02 25.64s130.02-11.58 130.02-25.64Z"/&gt;&lt;/g&gt;&lt;g id="trd-62" transform="translate(2.898 -63.275)"&gt;&lt;path class="trd-st3" d="m0 421.42 2.07 69.06 58.18 11.38c51.34-8.89 97.92-8.07 142.44-3.31l56.1-8.89 1.45-68.03C234.57 456.16 19.67 462.16 0 421.42Z"/&gt;&lt;/g&gt;&lt;g id="trd-63"&gt;&lt;path class="trd-st2" d="m261.9 426.38 5.17 19.23.83 26.88c2.9 6 4.14 12.41 16.77 16.34-48.44 10.13-93.37 12.41-137.47 13.03L0 492.76l9.11-52.94 6-11.78-10.14-1.24c89.23-12.41 168.11-6.62 256.93-.42Z"/&gt;&lt;/g&gt;&lt;g id="trd-64" transform="translate(121.296 -56.381)"&gt;&lt;path class="trd-st3" d="m128.6 496.82-108.08-3.3c-32.71 1.86-21.94 9.3 1.87 8.27l106.21-4.97Z"/&gt;&lt;/g&gt;&lt;g id="trd-65"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id="trd-66" transform="translate(60.868 -154.259)"&gt;&lt;path class="trd-st6" d="M24.43 499.79c0 1.03-5.38 2.07-12.21 2.07-6.63 0-12.22-1.04-12.22-2.07 0-1.24 5.59-2.28 12.22-2.28 6.83 0 12.21 1.04 12.21 2.28Z"/&gt;&lt;/g&gt;&lt;g id="trd-67" transform="translate(98.756 -169.354)"&gt;&lt;path class="trd-st6" d="M24.43 499.79c0 1.03-5.38 2.07-12.21 2.07-6.84 0-12.22-1.04-12.22-2.07 0-1.24 5.38-2.28 12.22-2.28 6.83 0 12.21 1.04 12.21 2.28Z"/&gt;&lt;/g&gt;&lt;g id="trd-68" transform="translate(112.627 -158.187)"&gt;&lt;path class="trd-st6" d="M24.43 499.79c0 1.24-5.38 2.07-12.21 2.07-6.63 0-12.22-.83-12.22-2.07 0-1.24 5.59-2.07 12.22-2.07 6.83 0 12.21.83 12.21 2.07Z"/&gt;&lt;/g&gt;&lt;g id="trd-69" transform="translate(100.826 -135.855)"&gt;&lt;path class="trd-st6" d="M24.43 499.79c0 1.24-5.59 2.07-12.21 2.07-6.84 0-12.22-.83-12.22-2.07 0-1.24 5.38-2.07 12.22-2.07 6.62 0 12.21.83 12.21 2.07Z"/&gt;&lt;/g&gt;&lt;g id="trd-70" transform="translate(63.353 -135.648)"&gt;&lt;path class="trd-st6" d="M24.43 499.79c0 1.24-5.38 2.07-12.21 2.07-6.63 0-12.22-.83-12.22-2.07 0-1.24 5.59-2.07 12.22-2.07 6.83 0 12.21.83 12.21 2.07Z"/&gt;&lt;/g&gt;&lt;g id="trd-71" transform="translate(126.291 -123.241)"&gt;&lt;path class="trd-st6" d="M24.43 499.79c0 1.03-5.59 2.07-12.21 2.07-6.84 0-12.22-1.04-12.22-2.07 0-1.24 5.38-2.07 12.22-2.07 6.62 0 12.21.83 12.21 2.07Z"/&gt;&lt;/g&gt;&lt;g id="trd-72" transform="translate(177.222 -136.062)"&gt;&lt;path class="trd-st6" d="M24.64 499.79c0 1.03-5.59 2.07-12.42 2.07-6.63 0-12.22-1.04-12.22-2.07 0-1.24 5.59-2.07 12.22-2.07 6.83 0 12.42.83 12.42 2.07Z"/&gt;&lt;/g&gt;&lt;g id="trd-73" transform="translate(166.663 -157.567)"&gt;&lt;path class="trd-st6" d="M24.43 499.79c0 1.03-5.38 2.07-12.21 2.07-6.63 0-12.22-1.04-12.22-2.07 0-1.24 5.59-2.28 12.22-2.28 6.83 0 12.21 1.04 12.21 2.28Z"/&gt;&lt;/g&gt;&lt;g id="trd-74" transform="translate(194.613 -174.109)"&gt;&lt;path class="trd-st6" d="M24.43 499.79c0 1.24-5.38 2.07-12.21 2.07-6.63 0-12.22-.83-12.22-2.07 0-1.24 5.59-2.07 12.22-2.07 6.83 0 12.21.83 12.21 2.07Z"/&gt;&lt;/g&gt;&lt;g id="trd-75" transform="translate(180.942 -165.608)"&gt;&lt;path class="trd-st7" d="M24.23 500.8c-.21 1.03-5.8 1.45-12.42.62-6.84-.83-12.01-2.48-11.8-3.51 0-1.25 5.59-1.45 12.42-.63 6.62.63 12.01 2.28 11.8 3.52Z"/&gt;&lt;/g&gt;&lt;g id="trd-76" transform="translate(205.166 -144.264)"&gt;&lt;path class="trd-st7" d="M24.23 500.75c0 1.24-5.59 1.45-12.42.62-6.63-.82-12.01-2.27-11.8-3.51.2-1.24 5.79-1.45 12.42-.62 6.62.83 12.01 2.27 11.8 3.51Z"/&gt;&lt;/g&gt;&lt;g id="trd-77" transform="translate(210.342 -169.223)"&gt;&lt;path class="trd-st7" d="M24.23 500.69c0 1.24-5.59 1.45-12.42.83-6.63-.83-12.01-2.48-11.8-3.72.2-1.04 5.79-1.45 12.42-.62 6.62.82 12.01 2.48 11.8 3.51Z"/&gt;&lt;/g&gt;&lt;g id="trd-78" transform="translate(120.701 -181.898)"&gt;&lt;path class="trd-st7" d="M24.43 500.75c-.21 1.24-5.8 1.45-12.42.62C5.18 500.55 0 499.1 0 497.86c.21-1.24 5.8-1.45 12.42-.62 6.83.83 12.01 2.27 12.01 3.51Z"/&gt;&lt;/g&gt;&lt;g id="trd-79" transform="translate(86.328 -175.12)"&gt;&lt;path class="trd-st7" d="M24.23 500.8c-.21 1.03-5.59 1.45-12.42.62-6.63-.83-12.01-2.48-11.8-3.51.2-1.25 5.79-1.45 12.42-.63 6.62.63 12.01 2.28 11.8 3.52Z"/&gt;&lt;/g&gt;&lt;g id="trd-80" transform="translate(65.624 -164.529)"&gt;&lt;path class="trd-st7" d="M24.23 500.75c-.21 1.24-5.59 1.45-12.42.62-6.63-.82-12.01-2.27-11.8-3.51.2-1.24 5.79-1.45 12.42-.62 6.62.83 12.01 2.27 11.8 3.51Z"/&gt;&lt;/g&gt;&lt;g id="trd-81" transform="translate(141.192 -155.476)"&gt;&lt;path class="trd-st7" d="M24.23 500.8c0 1.03-5.59 1.45-12.42.62-6.63-.83-12.01-2.27-11.8-3.51.2-1.25 5.79-1.45 12.42-.63 6.83.83 12.01 2.28 11.8 3.52Z"/&gt;&lt;/g&gt;&lt;g id="trd-82" transform="translate(123.6 -166.849)"&gt;&lt;path class="trd-st7" d="M24.43 500.8c-.21 1.03-5.8 1.45-12.42.62C5.18 500.59 0 498.94 0 497.91c.21-1.25 5.8-1.45 12.42-.63 6.83.63 12.01 2.28 12.01 3.52Z"/&gt;&lt;/g&gt;&lt;g id="trd-83" transform="translate(169.349 -172.593)"&gt;&lt;path class="trd-st7" d="M24.23 500.75c0 1.24-5.59 1.45-12.42.62-6.63-.82-12.01-2.27-11.8-3.51.2-1.24 5.79-1.45 12.42-.62 6.83.83 12.01 2.27 11.8 3.51Z"/&gt;&lt;/g&gt;&lt;g id="trd-84" transform="translate(117.176 -131.237)"&gt;&lt;path class="trd-st7" d="M24.23 500.75c-.21 1.24-5.59 1.45-12.42.62-6.63-.82-12.01-2.27-11.8-3.51.2-1.03 5.79-1.45 12.42-.62 6.62.83 12.01 2.27 11.8 3.51Z"/&gt;&lt;/g&gt;&lt;g id="trd-85" transform="translate(102.068 -125.179)"&gt;&lt;path class="trd-st7" d="M24.22 500.69c0 1.24-5.59 1.45-12.42.83C5.18 500.69-.21 499.04 0 498v-.2c.21-1.04 5.8-1.45 12.42-.62 6.63.82 12.01 2.48 11.8 3.51Z"/&gt;&lt;/g&gt;&lt;g id="trd-86" transform="translate(80.738 -141.369)"&gt;&lt;path class="trd-st7" d="M24.23 500.75c-.21 1.24-5.8 1.45-12.42.62-6.63-.82-12.01-2.27-11.8-3.51 0-1.03 5.59-1.45 12.42-.62 6.62.83 12.01 2.27 11.8 3.51Z"/&gt;&lt;/g&gt;&lt;g id="trd-87" transform="translate(78.874 -149.686)"&gt;&lt;path class="trd-st7" d="M24.23 500.8c0 1.03-5.59 1.45-12.42.62-6.63-.83-12.01-2.48-11.8-3.51.2-1.25 5.79-1.45 12.42-.83 6.62.83 12.01 2.48 11.8 3.72Z"/&gt;&lt;/g&gt;&lt;g id="trd-88" transform="translate(45.34 -144.724)"&gt;&lt;path class="trd-st7" d="M24.22 500.8c0 1.03-5.59 1.45-12.42.62-6.62-.83-12.01-2.48-11.8-3.51.21-1.25 5.8-1.45 12.42-.63 6.63.63 12.01 2.28 11.8 3.52Z"/&gt;&lt;/g&gt;&lt;g id="trd-89" transform="translate(50.925 -162.047)"&gt;&lt;path class="trd-st7" d="M24.23 500.75c0 1.24-5.59 1.45-12.42.62-6.63-.62-12.01-2.27-11.8-3.51.2-1.03 5.79-1.45 12.42-.62 6.83.83 12.01 2.48 11.8 3.51Z"/&gt;&lt;/g&gt;&lt;g id="trd-90" transform="translate(63.974 -123.793)"&gt;&lt;path class="trd-st7" d="M24.43 500.75c-.21 1.24-5.8 1.45-12.42.62C5.18 500.55 0 499.1 0 497.86c.21-1.24 5.8-1.45 12.42-.62 6.83.83 12.01 2.27 12.01 3.51Z"/&gt;&lt;/g&gt;&lt;g id="trd-91" transform="translate(194.607 -131.237)"&gt;&lt;path class="trd-st7" d="M24.23 500.75c-.21 1.24-5.59 1.45-12.42.62-6.63-.82-12.01-2.27-11.8-3.51.2-1.03 5.79-1.45 12.42-.62 6.62.83 12.01 2.27 11.8 3.51Z"/&gt;&lt;/g&gt;&lt;g id="trd-92" transform="translate(208.691 -161.84)"&gt;&lt;path class="trd-st7" d="M24.43 500.75c-.21 1.24-5.8 1.45-12.42.62C5.18 500.75 0 499.1 0 497.86c.21-1.03 5.8-1.45 12.42-.62 6.83.83 12.01 2.48 12.01 3.51Z"/&gt;&lt;/g&gt;&lt;g id="trd-93" transform="translate(21.325 -141.981)"&gt;&lt;path class="trd-st5" d="M0 483.79h61.08c0 24.81-61.08 23.37-61.08 0Z"/&gt;&lt;/g&gt;&lt;/g&gt;&lt;/svg&gt;&lt;/div&gt;&lt;/amp-story-grid-layer&gt;</v>
      </c>
      <c r="Z15" t="s">
        <v>1</v>
      </c>
      <c r="AA15" t="str">
        <f>[5]concatenated!$A$28</f>
        <v>&lt;amp-story-grid-layer id="function-sociologist" template="fill"&gt;&lt;div style="" class="mtl-20-00" animate-in="fade-in" animate-in-duration="0s"&gt;&lt;svg id="svg-function-sociologist" xmlns="http://www.w3.org/2000/svg" width="100%" height="100%" viewBox="0 300 1500 900"&gt;&lt;g id="soc-13" transform="translate(1.156 -2.253)"&gt;&lt;path id="soc-14"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id="soc-15" class="soc-st2" transform="translate(214.771 -454.818)" d="m54.4 1087.5 66.2-55.8v29.7c132.5-3 263.7 15.8 364.8 105.8-72.5-49.4-162.7-87.2-364.8-50.6v31.5l-66.2-60.6z"/&gt;&lt;path id="soc-16" class="soc-st2" transform="translate(626.881 -419.388)" d="m158.3 1154.2 35.1-106.3 21.1 33.3c108.7-62.7 194 2.7 242.1 91.9-53.5-74.5-132.4-71.8-205.7-31l20.2 34.1-112.8-22z"/&gt;&lt;path id="soc-17" class="soc-st2" transform="translate(874.604 -398.327)" d="m220.8 1153.4 31.5-33.5 1.3 16.7c49.1-5.5 59.9-33 61.5-54.1 4.6 45-12.2 74.5-59.1 82.6l1 16.2-36.2-27.9z"/&gt;&lt;path id="soc-18" class="soc-st2" transform="translate(948.3 -455.881)" d="m351.6 1128.6-40.7-21.4 4.2 16.2c-48.2 10.9-67.4-11.6-75.8-31 10.3 44 35.9 66.5 82.8 58.8l4.3 15.7 25.2-38.3z"/&gt;&lt;path id="soc-19" class="soc-st2" transform="translate(588.879 -333.125)" d="m148.7 1186.4 15.8-43.2 7.8 14.8c43-24.4 42.1-53.9 35.3-73.9 21.9 39.5 18.1 73.3-21.8 99.2l7.3 14.5-44.4-11.4z"/&gt;&lt;path id="soc-20" class="soc-st2" transform="translate(366.746 -224.391)" d="m92.7 1196.7 34.6-44.5 4.1 19.9c135.7 3.2 198.5-33.3 243.9-73.4-59.3 76.9-177.9 102.4-236.8 107.3l3.6 19.3-49.4-28.6z"/&gt;&lt;/g&gt;&lt;/svg&gt;&lt;/div&gt;&lt;/amp-story-grid-layer&gt;</v>
      </c>
      <c r="AB15" t="s">
        <v>1</v>
      </c>
      <c r="AC15" t="str">
        <f>[5]concatenated!$A$18</f>
        <v>&lt;amp-story-grid-layer id="function-food-manufacturer" template="fill"&gt;&lt;div style="" class="mtl-20-30" animate-in="fade-in" animate-in-duration="0s"&gt;&lt;svg id="svg-function-food-manufacturer" xmlns="http://www.w3.org/2000/svg" width="100%" height="100%" viewBox="0 0 914 565" &gt;&lt;g id="fdm-13" transform="translate(2.253 -2.253)"&gt;&lt;g id="fdm-14" transform="translate(134.627 -78.058)"&gt;&lt;path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AD15" t="s">
        <v>1</v>
      </c>
      <c r="AE15" t="str">
        <f>[5]concatenated!$A$27</f>
        <v>&lt;amp-story-grid-layer id="function-nutritionist" template="fill"&gt;&lt;div style="" class="mtl-30-30" animate-in="fade-in" animate-in-duration="0s"&gt;&lt;svg id="svg-function-nutritionist" xmlns="http://www.w3.org/2000/svg" width="100%" height="100%" viewBox="0 0 502 368"&gt;&lt;g id="ntr-13" transform="translate(4.506 -4.506)"&gt;&lt;g id="ntr-15" transform="translate(98.672 -.761)"&gt;&lt;path class="ntr-st1" d="M0 278.756h98.145v89.17H0z"/&gt;&lt;/g&gt;&lt;g id="ntr-16" transform="translate(197.344 -.761)"&gt;&lt;path class="ntr-st1" d="M0 278.76h98.15v89.17H0v-89.17Z"/&gt;&lt;/g&gt;&lt;g id="ntr-17" transform="translate(296.039 -.761)"&gt;&lt;path class="ntr-st1" d="M0 278.756h98.147v89.17H0z"/&gt;&lt;/g&gt;&lt;g id="ntr-18" transform="translate(394.711 -.761)"&gt;&lt;path class="ntr-st1" d="M0 278.756h98.147v89.17H0z"/&gt;&lt;/g&gt;&lt;g id="ntr-19" transform="translate(98.672 -180.083)"&gt;&lt;path class="ntr-st1" d="M0 278.756h98.145v89.17H0z"/&gt;&lt;/g&gt;&lt;g id="ntr-20" transform="translate(197.344 -180.083)"&gt;&lt;path class="ntr-st1" d="M0 278.76h98.15v89.17H0v-89.17Z"/&gt;&lt;/g&gt;&lt;g id="ntr-21" transform="translate(296.039 -180.083)"&gt;&lt;path class="ntr-st1" d="M0 278.756h98.147v89.17H0z"/&gt;&lt;/g&gt;&lt;g id="ntr-22" transform="translate(394.711 -180.083)"&gt;&lt;path class="ntr-st1" d="M0 278.756h98.147v89.17H0z"/&gt;&lt;/g&gt;&lt;g id="ntr-23" transform="translate(98.672 -90.422)"&gt;&lt;path class="ntr-st1" d="M0 278.756h98.145v89.17H0z"/&gt;&lt;/g&gt;&lt;g id="ntr-24" transform="translate(197.344 -90.422)"&gt;&lt;path class="ntr-st1" d="M0 278.76h98.15v89.17H0v-89.17Z"/&gt;&lt;/g&gt;&lt;g id="ntr-25" transform="translate(296.039 -90.422)"&gt;&lt;path class="ntr-st1" d="M0 278.756h98.147v89.17H0z"/&gt;&lt;/g&gt;&lt;g id="ntr-26" transform="translate(394.711 -90.422)"&gt;&lt;path class="ntr-st1" d="M0 278.756h98.147v89.17H0z"/&gt;&lt;/g&gt;&lt;g id="ntr-27" transform="translate(98.807 -.676)"&gt;&lt;path class="ntr-st3" d="M0 9.69v358.24V9.69Z"/&gt;&lt;path class="ntr-st4" d="M0 9.69v358.24"/&gt;&lt;/g&gt;&lt;g id="ntr-29" transform="translate(197.322 -.676)"&gt;&lt;path class="ntr-st3" d="M0 9.69v358.24V9.69Z"/&gt;&lt;path class="ntr-st4" d="M0 9.69v358.24"/&gt;&lt;/g&gt;&lt;g id="ntr-31" transform="translate(295.836 -.676)"&gt;&lt;path class="ntr-st3" d="M0 9.69v358.24V9.69Z"/&gt;&lt;path class="ntr-st4" d="M0 9.69v358.24"/&gt;&lt;/g&gt;&lt;g id="ntr-33" transform="translate(394.351)"&gt;&lt;path class="ntr-st3" d="M0 9.69v358.24V9.69Z"/&gt;&lt;path class="ntr-st4" d="M0 9.69v358.24"/&gt;&lt;/g&gt;&lt;g id="ntr-35" transform="translate(0 -90.832)"&gt;&lt;path class="ntr-st3" d="M492.87 367.93H0h492.87Z"/&gt;&lt;path class="ntr-st4" d="M492.87 367.93H0"/&gt;&lt;/g&gt;&lt;g id="ntr-37" transform="translate(0 -269.479)"&gt;&lt;path class="ntr-st3" d="M492.87 367.93H0h492.87Z"/&gt;&lt;path class="ntr-st4" d="M492.87 367.93H0"/&gt;&lt;/g&gt;&lt;g id="ntr-39" transform="translate(0 -180.268)"&gt;&lt;path class="ntr-st3" d="M492.87 367.93H0h492.87Z"/&gt;&lt;path class="ntr-st4" d="M492.87 367.93H0"/&gt;&lt;/g&gt;&lt;g id="ntr-41" transform="translate(116.379 -323.945)"&gt;&lt;path class="ntr-st5" d="M0 353.682h65.187v14.244H0z"/&gt;&lt;/g&gt;&lt;g id="ntr-42" transform="translate(116.379 -304.571)"&gt;&lt;path class="ntr-st5" d="M0 353.682h32.51v14.244H0z"/&gt;&lt;/g&gt;&lt;g id="ntr-43" transform="translate(116.379 -284.971)"&gt;&lt;path class="ntr-st5" d="M0 353.682h46.419v14.244H0z"/&gt;&lt;/g&gt;&lt;g id="ntr-44" transform="translate(215.997 -323.945)"&gt;&lt;path class="ntr-st6" d="M0 353.682h48.124v14.244H0z"/&gt;&lt;/g&gt;&lt;g id="ntr-45" transform="translate(215.997 -304.571)"&gt;&lt;path class="ntr-st6" d="M0 353.682h63.317v14.244H0z"/&gt;&lt;/g&gt;&lt;g id="ntr-46" transform="translate(215.997 -284.971)"&gt;&lt;path class="ntr-st6" d="M0 353.682h42.627v14.244H0z"/&gt;&lt;/g&gt;&lt;g id="ntr-47" transform="translate(315.616 -323.945)"&gt;&lt;path class="ntr-st7" d="M0 353.682h40.066v14.244H0z"/&gt;&lt;/g&gt;&lt;g id="ntr-48" transform="translate(315.616 -304.571)"&gt;&lt;path class="ntr-st7" d="M0 353.682h64.502v14.244H0z"/&gt;&lt;/g&gt;&lt;g id="ntr-49" transform="translate(415.211 -323.945)"&gt;&lt;path class="ntr-st8" d="M0 353.682h65.187v14.244H0z"/&gt;&lt;/g&gt;&lt;g id="ntr-50" transform="translate(415.211 -304.571)"&gt;&lt;path class="ntr-st8" d="M0 353.682h32.51v14.244H0z"/&gt;&lt;/g&gt;&lt;g id="ntr-51" transform="translate(415.211 -284.971)"&gt;&lt;path class="ntr-st8" d="M0 353.68h46.42v14.25H0v-14.25Z"/&gt;&lt;/g&gt;&lt;g id="ntr-52" transform="translate(16.828 -238.564)"&gt;&lt;path class="ntr-st9" d="M0 353.68h65.19v14.25H0v-14.25Z"/&gt;&lt;/g&gt;&lt;g id="ntr-53" transform="translate(16.828 -219.19)"&gt;&lt;path class="ntr-st9" d="M0 353.68h32.51v14.25H0v-14.25Z"/&gt;&lt;/g&gt;&lt;g id="ntr-54" transform="translate(16.828 -199.816)"&gt;&lt;path class="ntr-st9" d="M0 353.682h46.419v14.244H0z"/&gt;&lt;/g&gt;&lt;g id="ntr-55" transform="translate(16.828 -147.101)"&gt;&lt;path class="ntr-st9" d="M0 353.68h63.19v14.25H0v-14.25Z"/&gt;&lt;/g&gt;&lt;g id="ntr-56" transform="translate(16.828 -127.727)"&gt;&lt;path class="ntr-st9" d="M0 353.682h31.323v14.244H0z"/&gt;&lt;/g&gt;&lt;g id="ntr-57" transform="translate(16.828 -55.412)"&gt;&lt;path class="ntr-st9" d="M0 353.68h45.92v14.25H0v-14.25Z"/&gt;&lt;/g&gt;&lt;g id="ntr-58" transform="translate(16.828 -36.038)"&gt;&lt;path class="ntr-st9" d="M0 353.682h31.001v14.244H0z"/&gt;&lt;/g&gt;&lt;g id="ntr-59" transform="translate(16.828 -16.439)"&gt;&lt;path class="ntr-st9" d="M0 353.681h45.245v14.244H0z"/&gt;&lt;/g&gt;&lt;g id="ntr-60" transform="translate(117.461 -195.975)"&gt;&lt;path class="ntr-st10" d="M0 317.749h125.492v50.177H0z"/&gt;&lt;text class="ntr-st11" y="355.38"&gt;0.2&lt;/text&gt;&lt;/g&gt;&lt;g id="ntr-62" transform="translate(117.87 -108.165)"&gt;&lt;path class="ntr-st10" d="M0 317.749h125.492v50.177H0z"/&gt;&lt;text class="ntr-st11" y="355.38"&gt;4.2&lt;/text&gt;&lt;/g&gt;&lt;g id="ntr-64" transform="translate(135.735 -15.664)"&gt;&lt;path class="ntr-st10" d="M0 317.749h41.864v50.177H0z"/&gt;&lt;text class="ntr-st11" y="355.38"&gt;0&lt;/text&gt;&lt;/g&gt;&lt;g id="ntr-66" transform="translate(234.66 -195.975)"&gt;&lt;path class="ntr-st10" d="M0 317.749h41.864v50.177H0z"/&gt;&lt;text class="ntr-st11" y="355.38"&gt;7&lt;/text&gt;&lt;/g&gt;&lt;g id="ntr-68" transform="translate(215.917 -108.165)"&gt;&lt;path class="ntr-st10" d="M0 317.749h125.492v50.177H0z"/&gt;&lt;text class="ntr-st11" y="355.38"&gt;0.4&lt;/text&gt;&lt;/g&gt;&lt;g id="ntr-70" transform="translate(207.158 -15.664)"&gt;&lt;path class="ntr-st10" d="M0 317.749h167.306v50.177H0z"/&gt;&lt;text class="ntr-st11" y="355.38"&gt;0.11&lt;/text&gt;&lt;/g&gt;&lt;g id="ntr-72" transform="translate(333.094 -195.975)"&gt;&lt;path class="ntr-st10" d="M0 317.749h41.864v50.177H0z"/&gt;&lt;text class="ntr-st11" y="355.38"&gt;0&lt;/text&gt;&lt;/g&gt;&lt;g id="ntr-74" transform="translate(314.759 -108.165)"&gt;&lt;path class="ntr-st10" d="M0 317.749h125.492v50.177H0z"/&gt;&lt;text class="ntr-st11" y="355.38"&gt;0.6&lt;/text&gt;&lt;/g&gt;&lt;g id="ntr-76" transform="translate(333.166 -15.664)"&gt;&lt;path class="ntr-st10" d="M0 317.749h41.864v50.177H0z"/&gt;&lt;text class="ntr-st11" y="355.38"&gt;2&lt;/text&gt;&lt;/g&gt;&lt;g id="ntr-78" transform="translate(416.522 -195.975)"&gt;&lt;path class="ntr-st10" d="M0 317.749h76.228v50.177H0z"/&gt;&lt;text class="ntr-st11" y="355.38"&gt;0.1&lt;/text&gt;&lt;/g&gt;&lt;g id="ntr-80" transform="translate(413.99 -108.165)"&gt;&lt;path class="ntr-st10" d="M0 317.749h72.01v50.177H0z"/&gt;&lt;text class="ntr-st11" y="355.38"&gt;4.7&lt;/text&gt;&lt;/g&gt;&lt;g id="ntr-82" transform="translate(413.755 -15.664)"&gt;&lt;path class="ntr-st10" d="M0 317.749h78.995v50.177H0z"/&gt;&lt;text class="ntr-st11" y="355.38"&gt;2.2&lt;/text&gt;&lt;/g&gt;&lt;/g&gt;&lt;/svg&gt;&lt;/div&gt;&lt;/amp-story-grid-layer&gt;</v>
      </c>
      <c r="AF15" t="s">
        <v>1</v>
      </c>
      <c r="AG15" t="str">
        <f>[5]concatenated!$A$14</f>
        <v>&lt;amp-story-grid-layer id="function-chef" template="fill"&gt;&lt;div style="" class="mtl-40-28" animate-in="fade-in" animate-in-duration="0s"&gt;&lt;svg id="svg-function-chef" xmlns="http://www.w3.org/2000/svg" width="100%" height="100%" viewBox="0 0 639 466" &gt;&lt;g id="chf-13" transform="translate(0 -1.659)"&gt;&lt;g id="chf-14" transform="translate(11.04)"&gt;&lt;path class="chf-st1" d="M3.98 271.54c0 44.04-3.98 124.44 52.78 155.65 39.36 22.72 50.87 39.26 245.84 38.64 192.38 0 224.15-19.02 272.93-67.81 48.08-48.08 46.9-83.15 46.9-126.48H3.98Z"/&gt;&lt;/g&gt;&lt;g id="chf-15"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id="chf-16"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id="chf-17" transform="translate(117.512 -213.849)"&gt;&lt;path class="chf-st4" d="M11.28 272.73h380.38c6.25 0 11.27 4.59 11.27 10.28v173.15c0 5.7-5.02 10.29-11.27 10.29H11.28C5.03 466.45 0 461.86 0 456.16V283.01c0-5.69 5.03-10.28 11.28-10.28Z"/&gt;&lt;/g&gt;&lt;g id="chf-18"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id="chf-19" transform="translate(103.827 -228.885)"&gt;&lt;path class="chf-st4" d="m0 438.48 78.2 11.72-72.94 16.25L0 438.48Z"/&gt;&lt;/g&gt;&lt;g id="chf-20" transform="translate(187.54 -307.057)"&gt;&lt;path class="chf-st4" d="m0 438.48 78.2 11.72-72.94 16.25L0 438.48Z"/&gt;&lt;/g&gt;&lt;g id="chf-21" transform="translate(342.892 -254.116)"&gt;&lt;path class="chf-st4" d="m0 438.48 46.78 7.01 1.03 11.48-42.55 9.48L0 438.48Z"/&gt;&lt;/g&gt;&lt;g id="chf-22" transform="translate(426.629 -358.871)"&gt;&lt;path class="chf-st4" d="m0 438.48 78.2 11.72-72.94 16.25L0 438.48Z"/&gt;&lt;/g&gt;&lt;g id="chf-23" transform="translate(451.432 -265.38)"&gt;&lt;path class="chf-st4" d="m0 438.48 78.2 11.72-72.94 16.25L0 438.48Z"/&gt;&lt;/g&gt;&lt;g id="chf-24" transform="translate(296.502 -359.093)"&gt;&lt;path class="chf-st7" d="M33.59 449.29a17.314 17.103 90 0 1-14.81 17.16A17.314 17.103 90 0 1 0 453.87a17.314 17.103 90 0 1 9.8-20.52 17.314 17.103 90 0 1 21.4 7.09l2.39 8.85Z"/&gt;&lt;/g&gt;&lt;g id="chf-25" transform="translate(374.786 -334.988)"&gt;&lt;path class="chf-st7" d="M33.59 449.29a17.314 17.103 90 0 1-14.81 17.16A17.314 17.103 90 0 1 0 453.87a17.314 17.103 90 0 1 9.8-20.52 17.314 17.103 90 0 1 21.4 7.09l2.39 8.85Z"/&gt;&lt;/g&gt;&lt;g id="chf-26" transform="translate(349.781 -225.052)"&gt;&lt;path class="chf-st7" d="M33.59 449.29a17.314 17.103 90 0 1-14.81 17.16A17.314 17.103 90 0 1 0 453.87a17.314 17.103 90 0 1 9.8-20.52 17.314 17.103 90 0 1 21.4 7.09l2.39 8.85Z"/&gt;&lt;/g&gt;&lt;g id="chf-27" transform="translate(269.905 -255.207)"&gt;&lt;path class="chf-st7" d="M35.86 448.13c0 8.67-6.33 16-14.82 17.16-8.48 1.16-16.51-4.22-18.77-12.58-2.27-8.36 1.92-17.12 9.8-20.52 7.88-3.39-5.75 18.43 6.98 21.84l16.81-5.9Z"/&gt;&lt;/g&gt;&lt;g id="chf-28" transform="translate(466.227 -225.052)"&gt;&lt;path class="chf-st7" d="M33.59 449.29a17.314 17.103 90 0 1-14.81 17.16A17.314 17.103 90 0 1 0 453.87a17.314 17.103 90 0 1 9.8-20.52 17.314 17.103 90 0 1 21.4 7.09l2.39 8.85Z"/&gt;&lt;/g&gt;&lt;g id="chf-29" transform="translate(474.112 -307.729)"&gt;&lt;path class="chf-st7" d="M33.59 449.29a17.314 17.103 90 0 1-14.81 17.16A17.314 17.103 90 0 1 0 453.87a17.314 17.103 90 0 1 9.8-20.52 17.314 17.103 90 0 1 21.4 7.09l2.39 8.85Z"/&gt;&lt;/g&gt;&lt;g id="chf-30" transform="translate(180.078 -343.774)"&gt;&lt;path class="chf-st7" d="M33.59 449.29a17.314 17.103 90 0 1-14.81 17.16A17.314 17.103 90 0 1 0 453.87a17.314 17.103 90 0 1 9.8-20.52 17.314 17.103 90 0 1 21.4 7.09l2.39 8.85Z"/&gt;&lt;/g&gt;&lt;g id="chf-31" transform="translate(177.442 -224.376)"&gt;&lt;path class="chf-st7" d="M33.59 449.29a17.314 17.103 90 0 1-14.81 17.16A17.314 17.103 90 0 1 0 453.87a17.314 17.103 90 0 1 9.8-20.52 17.314 17.103 90 0 1 21.4 7.09l2.39 8.85Z"/&gt;&lt;/g&gt;&lt;g id="chf-32" transform="translate(91.267 -209.964)"&gt;&lt;path class="chf-st7" d="M18.78 465.29c-8.49 1.16-16.51-4.22-18.78-12.58l18.78 12.58Z"/&gt;&lt;/g&gt;&lt;/g&gt;&lt;/svg&gt;&lt;/div&gt;&lt;/amp-story-grid-layer&gt;</v>
      </c>
      <c r="AH15" t="s">
        <v>1</v>
      </c>
      <c r="AI15" t="str">
        <f>[5]concatenated!$A$11</f>
        <v>&lt;amp-story-grid-layer id="function-consumer" template="fill"&gt;&lt;div style="" class="mtl-35-30" animate-in="fade-in" animate-in-duration="0s"&gt;&lt;svg id="svg-function-consumer" xmlns="http://www.w3.org/2000/svg" width="55%" height="55%"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17.79Z"/&gt;&lt;/g&gt;&lt;/g&gt;&lt;/svg&gt;&lt;/div&gt;&lt;/amp-story-grid-layer&gt;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s="2" t="str">
        <f t="shared" si="0"/>
        <v>&lt;amp-story-grid-layer id="function-consumer" template="fill"&gt;&lt;div style="" class="mtl-35-30" animate-in="fade-in" animate-in-duration="0s"&gt;&lt;svg id="svg-function-consumer" xmlns="http://www.w3.org/2000/svg" width="55%" height="55%"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17.79Z"/&gt;&lt;/g&gt;&lt;/g&gt;&lt;/svg&gt;&lt;/div&gt;&lt;/amp-story-grid-layer&gt;</v>
      </c>
      <c r="AR15" t="s">
        <v>1</v>
      </c>
    </row>
    <row r="16" spans="1:44" x14ac:dyDescent="0.4">
      <c r="A16" t="s">
        <v>1</v>
      </c>
      <c r="B16" s="1">
        <v>16</v>
      </c>
      <c r="D16" t="s">
        <v>1</v>
      </c>
      <c r="E16" t="s">
        <v>1</v>
      </c>
      <c r="F16" t="s">
        <v>1</v>
      </c>
      <c r="H16" t="s">
        <v>1</v>
      </c>
      <c r="J16" t="s">
        <v>1</v>
      </c>
      <c r="L16" t="s">
        <v>1</v>
      </c>
      <c r="N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tr">
        <f>[5]concatenated!$A$16</f>
        <v>&lt;g id="fmr-93"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id="fmr-94" transform="translate(165.351 -110.628)"&gt;&lt;path class="fmr-st7" d="M.07 497.72c-.62-2.69 3.1-2.27 3.93 0l5.18 44.67-4.14 1.03-4.97-45.7"/&gt;&lt;/g&gt;&lt;g id="fmr-95"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id="fmr-96"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id="fmr-97"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id="fmr-98"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id="fmr-99"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id="fmr-100"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id="fmr-101" transform="translate(162.36 -104.603)"&gt;&lt;path class="fmr-st7" d="M5.13 501.21c.83.21 1.86-.62 2.49 1.45l2.07 38.46c0 2.89-3.32 3.93-4.97-1.24-3.94-16.13-7.46-38.67-1.66-43.63 2.69-.62 4.35-.42 2.07 4.96"/&gt;&lt;/g&gt;&lt;g id="fmr-102" transform="translate(158.175 -111.455)"&gt;&lt;path class="fmr-st7" d="m5.38 543.42 4.56-.62c-2.28-25.02-2.07-52.52-6.63-75.27H0c3.31 19.23-1.66 67.62 5.38 75.89"/&gt;&lt;/g&gt;&lt;g id="fmr-103" transform="translate(128.155 -117.865)"&gt;&lt;path class="fmr-st8" d="M0 378.82c-.21-1.44 2.07-1.24 2.28-.62 17.39 57.07 28.15 110.22 42.03 165.22l-8.91-.41C23.6 488.21 13.46 435.27 0 378.82Z"/&gt;&lt;/g&gt;&lt;g id="fmr-104" transform="translate(128.155 -117.865)"&gt;&lt;path class="fmr-st7" d="M0 378.82c-.21-1.44 2.07-1.24 2.28-.62 17.39 57.07 28.15 110.22 42.03 165.22l-8.91-.41C23.6 488.21 13.46 435.27 0 378.82"/&gt;&lt;/g&gt;&lt;g id="fmr-105" transform="translate(177.636 -108.146)"&gt;&lt;path class="fmr-st10" d="m0 542.8 3.11.62c1.44-22.75-.63-47.97 4.34-71.13H5.18C-.21 494 1.24 519.85 0 542.8Z"/&gt;&lt;/g&gt;&lt;g id="fmr-106" transform="translate(177.636 -108.146)"&gt;&lt;path class="fmr-st7" d="m0 542.8 3.11.62c1.44-22.75-.63-47.97 4.34-71.13H5.18C-.21 494 1.24 519.85 0 542.8"/&gt;&lt;/g&gt;&lt;g id="fmr-107" transform="translate(177.636 -108.146)"&gt;&lt;path class="fmr-st11" d="m0 542.8 3.11.62c1.44-22.75 2.89-45.28 7.86-68.65H7.66C2.07 496.69 1.24 519.85 0 542.8Z"/&gt;&lt;/g&gt;&lt;g id="fmr-108" transform="translate(177.636 -108.146)"&gt;&lt;path class="fmr-st7" d="m0 542.8 3.11.62c1.44-22.75 2.89-45.28 7.86-68.65H7.66C2.07 496.69 1.24 519.85 0 542.8"/&gt;&lt;/g&gt;&lt;g id="fmr-109" transform="translate(150.307 -129.652)"&gt;&lt;path class="fmr-st12" d="m22.98 543.42 3.11-2.07-1.04-44.46 2.07-58.31-4.55 21.09-3.52-19.64-1.45 23.16-1.45-1.24-13.04-68.86 8.69 82.09L0 398.67l7.87 87.06 6.42-8.89 8.69 66.58h0Z"/&gt;&lt;/g&gt;&lt;g id="fmr-110" transform="translate(150.307 -129.652)"&gt;&lt;path class="fmr-st7" d="m22.98 543.42 3.11-2.07-1.04-44.46 2.07-58.31-4.55 21.09-3.52-19.64-1.45 23.16-1.45-1.24-13.04-68.86 8.69 82.09L0 398.67l7.87 87.06 6.42-8.89 8.69 66.58h0"/&gt;&lt;/g&gt;&lt;g id="fmr-111"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id="fmr-112"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id="fmr-113" transform="translate(185.873 -101.168)"&gt;&lt;path class="fmr-st10" d="M7.08 539.13c1.87 6 4.77 5.79 4.77-1.03-2.07-26.06 2.27-56.04 6-85.61l-3.73-.62-7.24 25.64v-13.03l-3.52-.41c-4.97 25.23-4.97 50.25 3.72 75.06Z"/&gt;&lt;/g&gt;&lt;g id="fmr-114" transform="translate(185.873 -101.168)"&gt;&lt;path class="fmr-st7" d="M7.08 539.13c1.87 6 4.77 5.79 4.77-1.03-2.07-26.06 2.27-56.04 6-85.61l-3.73-.62-7.24 25.64v-13.03l-3.52-.41c-4.97 25.23-4.97 50.25 3.72 75.06"/&gt;&lt;/g&gt;&lt;g id="fmr-115" transform="translate(435.118 -172.248)"&gt;&lt;path class="fmr-st3" d="M20.15 539.49C15.39 471.87 8.35 393.3.07 307.9c-.83-3.11 6-10.55 8.07-3.52 14.5 82.71 21.33 161.91 23.4 239.04l-11.39-3.93Z"/&gt;&lt;/g&gt;&lt;g id="fmr-116" transform="translate(428.319 -172.248)"&gt;&lt;path class="fmr-st3" d="M20.74 539.49c-2.07-67.62-16.77-158.6-20.7-244-.42-2.9 2.89-10.55 3.72-3.31 6.83 82.51 21.53 174.11 22.36 251.24l-5.38-3.93Z"/&gt;&lt;/g&gt;&lt;g id="fmr-117" transform="translate(440.156 -172.248)"&gt;&lt;path class="fmr-st3" d="M5.38 539.49c2.28-67.62 16.77-158.6 20.71-244 .41-2.9-2.9-10.55-3.73-3.31C15.53 374.69 1.04 466.29 0 543.42l5.38-3.93Z"/&gt;&lt;/g&gt;&lt;g id="fmr-118" transform="translate(449.059 -172.248)"&gt;&lt;path class="fmr-st3" d="M6 540.11c2.49-56.24 18.64-131.92 22.98-203.06.42-2.48-3.1-8.89-4.14-2.89C17.39 403.02 1.04 479.32 0 543.42l6-3.31Z"/&gt;&lt;/g&gt;&lt;g id="fmr-119" transform="translate(463.551 -172.248)"&gt;&lt;path class="fmr-st3" d="M5.18 540.53c2.27-50.46 16.77-118.28 20.7-181.77.21-2.27-2.9-7.85-3.73-2.68C15.32 417.7.83 485.93 0 543.42l5.18-2.89Z"/&gt;&lt;/g&gt;&lt;g id="fmr-120" transform="translate(456.926 -172.248)"&gt;&lt;path class="fmr-st3" d="M5.18 539.7c2.27-64.52 16.77-151.16 20.7-232.84.41-2.69-2.9-9.92-3.73-3.1C15.53 382.54.83 469.81 0 543.42l5.18-3.72Z"/&gt;&lt;/g&gt;&lt;g id="fmr-121"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id="fmr-122"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id="fmr-123" transform="translate(489.43 -72.077)"&gt;&lt;path class="fmr-st6" d="M0 540.02c0 4.34 4.97 4.76 4.97 0l7.87-77.33 8.07-69.48v-75.89L8.7 416.37 0 540.02Z"/&gt;&lt;/g&gt;&lt;g id="fmr-124" transform="translate(489.43 -72.077)"&gt;&lt;path class="fmr-st7" d="M0 540.02c0 4.34 4.97 4.76 4.97 0l7.87-77.33 8.07-69.48v-75.89L8.7 416.37 0 540.02"/&gt;&lt;/g&gt;&lt;g id="fmr-125"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id="fmr-126"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id="fmr-127" transform="translate(461.587 -84.573)"&gt;&lt;path class="fmr-st7" d="M.1 479.94c-.83-3.52 3.73-3.1 4.55 0l6.22 62.03-4.97 1.45-5.8-63.48"/&gt;&lt;/g&gt;&lt;g id="fmr-128"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id="fmr-129"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id="fmr-130"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id="fmr-131"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id="fmr-132"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id="fmr-133"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id="fmr-134" transform="translate(457.914 -76.322)"&gt;&lt;path class="fmr-st7" d="M6.05 485.13c1.04.2 2.07-1.24 2.9 1.86l2.48 53.14c0 4.14-3.93 5.58-6-1.65-4.56-22.34-8.7-53.35-1.66-60.38 2.9-1.04 4.97-.42 2.28 7.03"/&gt;&lt;/g&gt;&lt;g id="fmr-135" transform="translate(452.992 -85.814)"&gt;&lt;path class="fmr-st7" d="m6.21 543.42 5.59-.62c-2.69-34.95-2.48-72.99-8.07-104.42H0c3.93 26.46-2.07 93.67 6.21 105.04"/&gt;&lt;/g&gt;&lt;g id="fmr-136" transform="translate(417.175 -94.706)"&gt;&lt;path class="fmr-st8" d="M0 315.34c-.21-1.86 2.48-1.45 2.9-.62 20.49 78.99 33.33 152.4 50.1 228.7l-10.76-.62C28.16 466.91 16.15 393.71 0 315.34Z"/&gt;&lt;/g&gt;&lt;g id="fmr-137" transform="translate(417.175 -94.706)"&gt;&lt;path class="fmr-st7" d="M0 315.34c-.21-1.86 2.48-1.45 2.9-.62 20.49 78.99 33.33 152.4 50.1 228.7l-10.76-.62C28.16 466.91 16.15 393.71 0 315.34"/&gt;&lt;/g&gt;&lt;g id="fmr-138" transform="translate(476.387 -81.265)"&gt;&lt;path class="fmr-st10" d="m0 542.8 3.73.62c1.65-31.43-.83-66.38 5.17-98.63H6.21C-.41 474.98 1.45 510.75 0 542.8Z"/&gt;&lt;/g&gt;&lt;g id="fmr-139" transform="translate(476.387 -81.265)"&gt;&lt;path class="fmr-st7" d="m0 542.8 3.73.62c1.65-31.43-.83-66.38 5.17-98.63H6.21C-.41 474.98 1.45 510.75 0 542.8"/&gt;&lt;/g&gt;&lt;g id="fmr-140" transform="translate(476.387 -81.265)"&gt;&lt;path class="fmr-st11" d="m0 542.8 3.73.62c1.65-31.43 3.31-62.65 9.31-94.91H9.11C2.48 478.7 1.45 510.75 0 542.8Z"/&gt;&lt;/g&gt;&lt;g id="fmr-141" transform="translate(476.387 -81.265)"&gt;&lt;path class="fmr-st7" d="m0 542.8 3.73.62c1.65-31.43 3.31-62.65 9.31-94.91H9.11C2.48 478.7 1.45 510.75 0 542.8"/&gt;&lt;/g&gt;&lt;g id="fmr-142" transform="translate(443.469 -110.835)"&gt;&lt;path class="fmr-st12" d="m27.74 543.42 3.52-2.89-1.24-61.83 2.48-80.65-5.38 29.16-4.35-27.09-1.65 32.05-1.66-1.65-15.73-95.33 10.35 113.32L0 342.84 9.52 463.4l7.66-12.41 10.56 92.43h0Z"/&gt;&lt;/g&gt;&lt;g id="fmr-143" transform="translate(443.469 -110.835)"&gt;&lt;path class="fmr-st7" d="m27.74 543.42 3.52-2.89-1.24-61.83 2.48-80.65-5.38 29.16-4.35-27.09-1.65 32.05-1.66-1.65-15.73-95.33 10.35 113.32L0 342.84 9.52 463.4l7.66-12.41 10.56 92.43h0"/&gt;&lt;/g&gt;&lt;g id="fmr-144"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id="fmr-145"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id="fmr-146" transform="translate(485.916 -71.572)"&gt;&lt;path class="fmr-st10" d="M8.48 537.66c2.28 8.06 5.8 7.85 5.8-1.66-2.48-35.98 2.48-77.54 6.83-118.69l-4.35-.62-8.69 35.57v-18.2l-3.93-.62c-6.01 34.94-6.22 69.68 4.34 104.22Z"/&gt;&lt;/g&gt;&lt;g id="fmr-147" transform="translate(485.916 -71.572)"&gt;&lt;path class="fmr-st7" d="M8.48 537.66c2.28 8.06 5.8 7.85 5.8-1.66-2.48-35.98 2.48-77.54 6.83-118.69l-4.35-.62-8.69 35.57v-18.2l-3.93-.62c-6.01 34.94-6.22 69.68 4.34 104.22"/&gt;&lt;/g&gt;&lt;g id="fmr-148" transform="translate(537.669 -154.672)"&gt;&lt;path class="fmr-st3" d="M11.39 540.11c4.76-55 11.8-119.31 20.08-189 .83-2.48-6-8.68-8.08-2.68C8.9 415.63 2.07 480.56 0 543.42l11.39-3.31Z"/&gt;&lt;/g&gt;&lt;g id="fmr-149" transform="translate(549.884 -154.672)"&gt;&lt;path class="fmr-st3" d="M5.38 540.11c2.07-55 16.77-129.24 20.71-199.13.41-2.48-2.9-8.48-3.73-2.69C15.53 405.7.83 480.56 0 543.42l5.38-3.31Z"/&gt;&lt;/g&gt;&lt;g id="fmr-150" transform="translate(538.048 -154.672)"&gt;&lt;path class="fmr-st3" d="M20.74 540.11c-2.28-55-16.77-129.24-20.7-199.13-.42-2.48 2.89-8.48 3.72-2.69 6.83 67.41 21.33 142.27 22.36 205.13l-5.38-3.31Z"/&gt;&lt;/g&gt;&lt;g id="fmr-151" transform="translate(526.249 -154.672)"&gt;&lt;path class="fmr-st3" d="M23.01 540.73C20.53 494.83 4.38 433 .03 374.89c-.41-2.06 3.11-7.23 4.14-2.27 7.46 56.04 23.81 118.48 24.85 170.8l-6.01-2.69Z"/&gt;&lt;/g&gt;&lt;g id="fmr-152" transform="translate(514.886 -154.672)"&gt;&lt;path class="fmr-st3" d="M20.71 540.94C18.44 500 3.94 444.58.01 392.68c-.21-1.86 2.9-6.41 3.73-2.07 6.83 50.25 21.32 105.87 22.15 152.81l-5.18-2.48Z"/&gt;&lt;/g&gt;&lt;g id="fmr-153" transform="translate(521.485 -154.672)"&gt;&lt;path class="fmr-st3" d="M20.53 540.32C18.46 487.8 3.97 416.87.04 350.49c-.42-2.48 2.89-8.27 3.72-2.68 6.63 64.3 21.33 135.64 22.16 195.61l-5.39-3.1Z"/&gt;&lt;/g&gt;&lt;g id="fmr-154"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id="fmr-155"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id="fmr-156" transform="translate(493.985 -72.9)"&gt;&lt;path class="fmr-st6" d="M20.91 540.64c0 3.51-4.97 3.93-4.97 0l-7.87-63.07L0 420.7v-61.82l12.22 80.85 8.69 100.91Z"/&gt;&lt;/g&gt;&lt;g id="fmr-157" transform="translate(493.985 -72.9)"&gt;&lt;path class="fmr-st7" d="M20.91 540.64c0 3.51-4.97 3.93-4.97 0l-7.87-63.07L0 420.7v-61.82l12.22 80.85 8.69 100.91"/&gt;&lt;/g&gt;&lt;g id="fmr-158"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id="fmr-159"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id="fmr-160" transform="translate(531.872 -83.126)"&gt;&lt;path class="fmr-st7" d="M10.77 491.52c.82-2.9-3.73-2.48-4.56 0L0 542.18l4.97 1.24 5.8-51.9"/&gt;&lt;/g&gt;&lt;g id="fmr-161"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id="fmr-162"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id="fmr-163"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id="fmr-164"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id="fmr-165"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id="fmr-166"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id="fmr-167" transform="translate(534.771 -76.388)"&gt;&lt;path class="fmr-st7" d="M5.38 495.74c-1.03.21-2.27-.83-2.9 1.65L0 540.61c0 3.52 3.93 4.76 5.8-1.24 4.76-18.2 8.9-43.63 1.86-49.21-2.9-.83-4.97-.42-2.28 5.58"/&gt;&lt;/g&gt;&lt;g id="fmr-168" transform="translate(539.533 -84.16)"&gt;&lt;path class="fmr-st7" d="M5.59 543.42 0 542.8c2.69-28.33 2.48-59.35 8.07-85.19h3.73c-3.93 21.71 2.07 76.5-6.21 85.81"/&gt;&lt;/g&gt;&lt;g id="fmr-169" transform="translate(534.15 -91.397)"&gt;&lt;path class="fmr-st8" d="M53 357.32c.21-1.45-2.48-1.24-2.9-.62C29.61 421.21 16.77 481.18 0 543.42l10.77-.41C24.84 480.97 36.85 421.21 53 357.32Z"/&gt;&lt;/g&gt;&lt;g id="fmr-170" transform="translate(534.15 -91.397)"&gt;&lt;path class="fmr-st7" d="M53 357.32c.21-1.45-2.48-1.24-2.9-.62C29.61 421.21 16.77 481.18 0 543.42l10.77-.41C24.84 480.97 36.85 421.21 53 357.32"/&gt;&lt;/g&gt;&lt;g id="fmr-171" transform="translate(519.036 -80.438)"&gt;&lt;path class="fmr-st10" d="m8.9 542.8-3.72.62C3.52 517.78 6 489.24 0 462.98h2.69c6.63 24.61 4.76 53.77 6.21 79.82Z"/&gt;&lt;/g&gt;&lt;g id="fmr-172" transform="translate(519.036 -80.438)"&gt;&lt;path class="fmr-st7" d="m8.9 542.8-3.72.62C3.52 517.78 6 489.24 0 462.98h2.69c6.63 24.61 4.76 53.77 6.21 79.82"/&gt;&lt;/g&gt;&lt;g id="fmr-173" transform="translate(514.896 -80.438)"&gt;&lt;path class="fmr-st11" d="m13.04 542.8-3.72.62C7.66 517.78 6 492.35 0 465.88h3.93c6.63 24.81 7.66 50.87 9.11 76.92Z"/&gt;&lt;/g&gt;&lt;g id="fmr-174" transform="translate(514.896 -80.438)"&gt;&lt;path class="fmr-st7" d="m13.04 542.8-3.72.62C7.66 517.78 6 492.35 0 465.88h3.93c6.63 24.81 7.66 50.87 9.11 76.92"/&gt;&lt;/g&gt;&lt;g id="fmr-175" transform="translate(528.353 -104.631)"&gt;&lt;path class="fmr-st12" d="m4.76 543.42-3.52-2.27 1.24-50.46L0 424.93l5.38 23.78 4.35-22.12 1.66 26.05 1.65-1.24 15.74-77.95-10.35 92.63 14.07-86.22-9.52 98.22-7.66-10.13-10.56 75.47h0Z"/&gt;&lt;/g&gt;&lt;g id="fmr-176" transform="translate(528.353 -104.631)"&gt;&lt;path class="fmr-st7" d="m4.76 543.42-3.52-2.27 1.24-50.46L0 424.93l5.38 23.78 4.35-22.12 1.66 26.05 1.65-1.24 15.74-77.95-10.35 92.63 14.07-86.22-9.52 98.22-7.66-10.13-10.56 75.47h0"/&gt;&lt;/g&gt;&lt;g id="fmr-177"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tr">
        <f>[5]concatenated!$A$19</f>
        <v>&lt;g id="fdm-15" transform="translate(54.797 -72.486)"&gt;&lt;path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s="2" t="str">
        <f t="shared" si="0"/>
        <v>|</v>
      </c>
      <c r="AR16" t="s">
        <v>1</v>
      </c>
    </row>
    <row r="17" spans="1:44" x14ac:dyDescent="0.4">
      <c r="A17" t="s">
        <v>1</v>
      </c>
      <c r="B17" s="1">
        <v>17</v>
      </c>
      <c r="D17" t="s">
        <v>1</v>
      </c>
      <c r="E17" t="s">
        <v>1</v>
      </c>
      <c r="F17" t="s">
        <v>1</v>
      </c>
      <c r="H17" t="s">
        <v>1</v>
      </c>
      <c r="J17" t="s">
        <v>1</v>
      </c>
      <c r="L17" t="s">
        <v>1</v>
      </c>
      <c r="N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tr">
        <f>[5]concatenated!$A$17</f>
        <v>&lt;g id="fmr-178"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id="fmr-179" transform="translate(497.298 -72.651)"&gt;&lt;path class="fmr-st10" d="M12.63 538.74c-2.28 6.61-5.8 6.61-5.8-1.25 2.49-29.36-2.48-63.27-6.83-96.77l4.35-.62 8.69 28.95v-14.68l3.94-.62c6 28.53 6.21 56.86-4.35 84.99Z"/&gt;&lt;/g&gt;&lt;g id="fmr-180" transform="translate(497.298 -72.651)"&gt;&lt;path class="fmr-st7" d="M12.63 538.74c-2.28 6.61-5.8 6.61-5.8-1.25 2.49-29.36-2.48-63.27-6.83-96.77l4.35-.62 8.69 28.95v-14.68l3.94-.62c6 28.53 6.21 56.86-4.35 84.99"/&gt;&lt;/g&gt;&lt;g id="fmr-181" transform="translate(397.714 -134.408)"&gt;&lt;path class="fmr-st3" d="M9.52 540.11c4.14-55.62 9.94-120.55 16.77-190.86.83-2.48-4.97-8.68-6.62-2.69C7.45 414.39 1.66 479.94 0 543.42l9.52-3.31Z"/&gt;&lt;/g&gt;&lt;g id="fmr-182" transform="translate(408.066 -134.408)"&gt;&lt;path class="fmr-st3" d="M4.35 540.11c1.86-55.62 14.08-130.68 17.39-200.99.41-2.48-2.28-8.68-3.11-2.89C13.04 404.26.62 479.94 0 543.42l4.35-3.31Z"/&gt;&lt;/g&gt;&lt;g id="fmr-183" transform="translate(398.292 -134.408)"&gt;&lt;path class="fmr-st3" d="M17.23 540.11C15.36 484.49 3.15 409.43.04 339.12c-.41-2.48 2.28-8.68 3.11-2.89 5.59 68.03 17.8 143.71 18.63 207.19l-4.55-3.31Z"/&gt;&lt;/g&gt;&lt;g id="fmr-184" transform="translate(388.152 -134.408)"&gt;&lt;path class="fmr-st3" d="M19.29 540.73C17.22 494.21 3.76 431.97.04 373.24c-.42-2.07 2.69-7.24 3.52-2.28 6.21 56.66 19.87 119.52 20.7 172.46l-4.97-2.69Z"/&gt;&lt;/g&gt;&lt;g id="fmr-185" transform="translate(378.655 -134.408)"&gt;&lt;path class="fmr-st3" d="M17.4 540.94C15.54 499.38 3.32 443.54.01 391.23c-.21-1.86 2.49-6.62 3.31-2.07 5.59 50.66 17.6 106.91 18.43 154.26l-4.35-2.48Z"/&gt;&lt;/g&gt;&lt;g id="fmr-186" transform="translate(384.421 -134.408)"&gt;&lt;path class="fmr-st3" d="M17.23 540.32C15.36 487.18 3.15 415.63.04 348.43c-.41-2.28 2.28-8.28 3.11-2.49 5.59 64.73 17.8 136.89 18.42 197.48l-4.34-3.1Z"/&gt;&lt;/g&gt;&lt;g id="fmr-187"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id="fmr-188"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id="fmr-189" transform="translate(361.276 -51.892)"&gt;&lt;path class="fmr-st6" d="M17.39 540.72c0 3.52-4.14 3.72-4.14 0l-6.62-63.89L0 419.55V357.1l10.14 81.47 7.25 102.15Z"/&gt;&lt;/g&gt;&lt;g id="fmr-190" transform="translate(361.276 -51.892)"&gt;&lt;path class="fmr-st7" d="M17.39 540.72c0 3.52-4.14 3.72-4.14 0l-6.62-63.89L0 419.55V357.1l10.14 81.47 7.25 102.15"/&gt;&lt;/g&gt;&lt;g id="fmr-191"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id="fmr-192"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id="fmr-193" transform="translate(392.952 -62.241)"&gt;&lt;path class="fmr-st7" d="M8.9 491.1c.83-2.89-3.1-2.48-3.72 0L0 542.18l4.14 1.24L8.9 491.1"/&gt;&lt;/g&gt;&lt;g id="fmr-194"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id="fmr-195"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id="fmr-196"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id="fmr-197"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id="fmr-198"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id="fmr-199"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id="fmr-200" transform="translate(395.229 -55.459)"&gt;&lt;path class="fmr-st7" d="M4.55 495.28c-.82.42-1.65-.83-2.48 1.66L0 540.77c0 3.31 3.52 4.55 5.18-1.44 3.72-18.41 7.24-44.05 1.45-49.63-2.49-.83-4.15-.42-2.08 5.79v-.21"/&gt;&lt;/g&gt;&lt;g id="fmr-201" transform="translate(399.577 -63.275)"&gt;&lt;path class="fmr-st7" d="M4.55 543.42 0 542.8c2.28-28.54 2.07-59.97 6.63-86.02h3.1c-3.31 21.92 1.86 77.33-5.18 86.64"/&gt;&lt;/g&gt;&lt;g id="fmr-202" transform="translate(394.815 -70.512)"&gt;&lt;path class="fmr-st8" d="M44.51 355.46c.21-1.45-2.07-1.24-2.48-.62C24.84 419.97 14.08 480.56 0 543.42l9.11-.62c11.8-62.45 21.74-122.83 35.4-187.34Z"/&gt;&lt;/g&gt;&lt;g id="fmr-203" transform="translate(394.815 -70.512)"&gt;&lt;path class="fmr-st7" d="M44.51 355.46c.21-1.45-2.07-1.24-2.48-.62C24.84 419.97 14.08 480.56 0 543.42l9.11-.62c11.8-62.45 21.74-122.83 35.4-187.34"/&gt;&lt;/g&gt;&lt;g id="fmr-204" transform="translate(382.186 -59.553)"&gt;&lt;path class="fmr-st10" d="m7.45 543.01-3.1.41c-1.24-25.85.83-54.59-4.35-81.26h2.28c5.59 25.02 4.14 54.38 5.17 80.85Z"/&gt;&lt;/g&gt;&lt;g id="fmr-205" transform="translate(382.186 -59.553)"&gt;&lt;path class="fmr-st7" d="m7.45 543.01-3.1.41c-1.24-25.85.83-54.59-4.35-81.26h2.28c5.59 25.02 4.14 54.38 5.17 80.85"/&gt;&lt;/g&gt;&lt;g id="fmr-206" transform="translate(378.874 -59.553)"&gt;&lt;path class="fmr-st11" d="m10.77 543.01-3.11.41c-1.24-25.85-2.69-51.7-7.66-78.16h3.31c5.39 25.02 6.42 51.28 7.46 77.75Z"/&gt;&lt;/g&gt;&lt;g id="fmr-207" transform="translate(378.874 -59.553)"&gt;&lt;path class="fmr-st7" d="m10.77 543.01-3.11.41c-1.24-25.85-2.69-51.7-7.66-78.16h3.31c5.39 25.02 6.42 51.28 7.46 77.75"/&gt;&lt;/g&gt;&lt;g id="fmr-208" transform="translate(390.054 -83.953)"&gt;&lt;path class="fmr-st12" d="m3.93 543.42-2.89-2.27.82-50.87L0 423.69l4.35 23.99 3.72-22.33 1.45 26.47 1.25-1.24 13.25-78.79-8.7 93.67 11.8-87.26-7.87 99.26-6.41-10.14-8.91 76.1h0Z"/&gt;&lt;/g&gt;&lt;g id="fmr-209" transform="translate(390.054 -83.953)"&gt;&lt;path class="fmr-st7" d="m3.93 543.42-2.89-2.27.82-50.87L0 423.69l4.35 23.99 3.72-22.33 1.45 26.47 1.25-1.24 13.25-78.79-8.7 93.67 11.8-87.26-7.87 99.26-6.41-10.14-8.91 76.1h0"/&gt;&lt;/g&gt;&lt;g id="fmr-210"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id="fmr-211"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id="fmr-212" transform="translate(363.967 -51.437)"&gt;&lt;path class="fmr-st10" d="M10.77 538.61c-1.87 6.62-4.97 6.62-4.97-1.24 2.07-29.77-2.07-63.89-5.8-97.81l3.73-.62 7.24 29.16v-14.89l3.32-.41c4.96 28.74 5.17 57.28-3.52 85.81Z"/&gt;&lt;/g&gt;&lt;g id="fmr-213" transform="translate(363.967 -51.437)"&gt;&lt;path class="fmr-st7" d="M10.77 538.61c-1.87 6.62-4.97 6.62-4.97-1.24 2.07-29.77-2.07-63.89-5.8-97.81l3.73-.62 7.24 29.16v-14.89l3.32-.41c4.96 28.74 5.17 57.28-3.52 85.81"/&gt;&lt;/g&gt;&lt;g id="fmr-214" transform="translate(311.794 -107.733)"&gt;&lt;path class="fmr-st3" d="M16.98 540.73C12.84 495.24 7.04 442.3 0 384.82c-.62-2.07 5.18-7.03 6.83-2.28 12.22 55.63 18.01 108.98 19.67 160.88l-9.52-2.69Z"/&gt;&lt;/g&gt;&lt;g id="fmr-215" transform="translate(306.161 -107.733)"&gt;&lt;path class="fmr-st3" d="M17.43 540.73C15.57 495.24 3.36 434.03.04 376.55c-.41-2.07 2.28-7.03 3.11-2.28 5.59 55.63 17.8 117.25 18.63 169.15l-4.35-2.69Z"/&gt;&lt;/g&gt;&lt;g id="fmr-216" transform="translate(316.142 -107.733)"&gt;&lt;path class="fmr-st3" d="M4.55 540.73c1.87-45.49 14.08-106.7 17.4-164.18.2-2.07-2.49-7.03-3.32-2.28C13.04 429.9.83 491.52 0 543.42l4.55-2.69Z"/&gt;&lt;/g&gt;&lt;g id="fmr-217" transform="translate(323.595 -107.733)"&gt;&lt;path class="fmr-st3" d="M4.97 541.15c2.07-37.85 15.53-88.92 19.25-136.69.21-1.65-2.69-5.99-3.52-1.86C14.49 448.92.83 500.2 0 543.42l4.97-2.27Z"/&gt;&lt;/g&gt;&lt;g id="fmr-218" transform="translate(335.603 -107.733)"&gt;&lt;path class="fmr-st3" d="M4.35 541.35c1.86-33.91 14.08-79.4 17.18-122.21.42-1.65-2.28-5.37-3.1-1.86C12.84 458.64.62 504.75 0 543.42l4.35-2.07Z"/&gt;&lt;/g&gt;&lt;g id="fmr-219" transform="translate(330.221 -107.733)"&gt;&lt;path class="fmr-st3" d="M4.35 540.73C6.21 497.51 18.43 439 21.53 384.2c.42-1.86-2.28-6.62-3.1-2.07C12.84 435.07.62 493.79 0 543.42l4.35-2.69Z"/&gt;&lt;/g&gt;&lt;g id="fmr-220"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id="fmr-221"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id="fmr-222" transform="translate(357.342 -40.43)"&gt;&lt;path class="fmr-st6" d="M0 541.25c0 2.69 4.14 3.1 4.14 0l6.63-52.11 6.62-46.94v-50.86L7.25 457.92 0 541.25Z"/&gt;&lt;/g&gt;&lt;g id="fmr-223" transform="translate(357.342 -40.43)"&gt;&lt;path class="fmr-st7" d="M0 541.25c0 2.69 4.14 3.1 4.14 0l6.63-52.11 6.62-46.94v-50.86L7.25 457.92 0 541.25"/&gt;&lt;/g&gt;&lt;g id="fmr-224"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id="fmr-225"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id="fmr-226" transform="translate(334.247 -48.8)"&gt;&lt;path class="fmr-st7" d="M.11 500.62c-.82-2.28 3.11-2.07 3.73 0l5.18 41.77-4.14 1.03-4.77-42.8"/&gt;&lt;/g&gt;&lt;g id="fmr-227"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id="fmr-228"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id="fmr-229"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id="fmr-230"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id="fmr-231"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id="fmr-232"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id="fmr-233" transform="translate(331.082 -43.325)"&gt;&lt;path class="fmr-st7" d="M5.14 504.24c.83.21 1.66-.83 2.28 1.24l2.07 35.77c0 2.69-3.31 3.73-4.97-1.03-3.72-15.1-7.24-35.98-1.45-40.74 2.49-.62 4.14-.2 2.07 4.76"/&gt;&lt;/g&gt;&lt;g id="fmr-234" transform="translate(326.908 -49.627)"&gt;&lt;path class="fmr-st7" d="m5.18 543.42 4.55-.62c-2.28-23.37-2.07-49.01-6.62-70.1H0c3.31 17.78-1.86 63.07 5.18 70.72"/&gt;&lt;/g&gt;&lt;g id="fmr-235" transform="translate(296.888 -55.624)"&gt;&lt;path class="fmr-st8" d="M0 389.99c-.21-1.24 2.07-1.04 2.48-.41 17.19 53.14 27.95 102.56 42.03 153.84l-9.11-.41C23.6 491.93 13.66 442.72 0 389.99Z"/&gt;&lt;/g&gt;&lt;g id="fmr-236" transform="translate(296.888 -55.624)"&gt;&lt;path class="fmr-st7" d="M0 389.99c-.21-1.24 2.07-1.04 2.48-.41 17.19 53.14 27.95 102.56 42.03 153.84l-9.11-.41C23.6 491.93 13.66 442.72 0 389.99"/&gt;&lt;/g&gt;&lt;g id="fmr-237" transform="translate(346.576 -46.733)"&gt;&lt;path class="fmr-st10" d="m0 543.01 3.11.41c1.24-21.09-.83-44.66 4.34-66.17H5.18C-.41 497.51 1.04 521.5 0 543.01Z"/&gt;&lt;/g&gt;&lt;g id="fmr-238" transform="translate(346.576 -46.733)"&gt;&lt;path class="fmr-st7" d="m0 543.01 3.11.41c1.24-21.09-.83-44.66 4.34-66.17H5.18C-.41 497.51 1.04 521.5 0 543.01"/&gt;&lt;/g&gt;&lt;g id="fmr-239" transform="translate(346.576 -46.733)"&gt;&lt;path class="fmr-st11" d="m0 543.01 3.11.41c1.24-21.09 2.69-42.18 7.66-63.69H7.45C2.07 500 1.04 521.5 0 543.01Z"/&gt;&lt;/g&gt;&lt;g id="fmr-240" transform="translate(346.576 -46.733)"&gt;&lt;path class="fmr-st7" d="m0 543.01 3.11.41c1.24-21.09 2.69-42.18 7.66-63.69H7.45C2.07 500 1.04 521.5 0 543.01"/&gt;&lt;/g&gt;&lt;g id="fmr-241" transform="translate(318.834 -66.583)"&gt;&lt;path class="fmr-st12" d="m23.19 543.42 2.9-1.86L25.05 500l2.07-54.39-4.35 19.65-3.72-18.2-1.45 21.51-1.24-1.04-13.25-64.1 8.69 76.3L0 408.6l7.87 81.06 6.42-8.48 8.9 62.24h0Z"/&gt;&lt;/g&gt;&lt;g id="fmr-242" transform="translate(318.834 -66.583)"&gt;&lt;path class="fmr-st7" d="m23.19 543.42 2.9-1.86L25.05 500l2.07-54.39-4.35 19.65-3.72-18.2-1.45 21.51-1.24-1.04-13.25-64.1 8.69 76.3L0 408.6l7.87 81.06 6.42-8.48 8.9 62.24h0"/&gt;&lt;/g&gt;&lt;g id="fmr-243"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id="fmr-244"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id="fmr-245" transform="translate(354.523 -40.24)"&gt;&lt;path class="fmr-st10" d="M6.96 539.62c1.86 5.37 4.97 5.37 4.97-1.04-2.07-24.19 2.07-52.11 5.8-79.82l-3.73-.41-7.25 23.78v-11.99l-3.31-.62c-4.97 23.57-5.18 46.94 3.52 70.1Z"/&gt;&lt;/g&gt;&lt;g id="fmr-246" transform="translate(354.523 -40.24)"&gt;&lt;path class="fmr-st7" d="M6.96 539.62c1.86 5.37 4.97 5.37 4.97-1.04-2.07-24.19 2.07-52.11 5.8-79.82l-3.73-.41-7.25 23.78v-11.99l-3.31-.62c-4.97 23.57-5.18 46.94 3.52 70.1"/&gt;&lt;/g&gt;&lt;/g&gt;&lt;/svg&gt;&lt;/div&gt;&lt;/amp-story-grid-layer&gt;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tr">
        <f>[5]concatenated!$A$20</f>
        <v>&lt;g id="fdm-16" transform="translate(71.865 -70.909)"&gt;&lt;path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s="2" t="str">
        <f t="shared" si="0"/>
        <v>|</v>
      </c>
      <c r="AR17" t="s">
        <v>1</v>
      </c>
    </row>
    <row r="18" spans="1:44" x14ac:dyDescent="0.4">
      <c r="A18" t="s">
        <v>1</v>
      </c>
      <c r="B18" s="1">
        <v>18</v>
      </c>
      <c r="D18" t="s">
        <v>1</v>
      </c>
      <c r="E18" t="s">
        <v>1</v>
      </c>
      <c r="F18" t="s">
        <v>1</v>
      </c>
      <c r="H18" t="s">
        <v>1</v>
      </c>
      <c r="J18" t="s">
        <v>1</v>
      </c>
      <c r="L18" t="s">
        <v>1</v>
      </c>
      <c r="N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tr">
        <f>[5]concatenated!$A$21</f>
        <v>&lt;g id="fdm-17" transform="translate(87.012 -79.019)"&gt;&lt;path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s="2" t="str">
        <f t="shared" si="0"/>
        <v>|</v>
      </c>
      <c r="AR18" t="s">
        <v>1</v>
      </c>
    </row>
    <row r="19" spans="1:44" x14ac:dyDescent="0.4">
      <c r="A19" t="s">
        <v>1</v>
      </c>
      <c r="B19" s="1">
        <v>19</v>
      </c>
      <c r="D19" t="s">
        <v>1</v>
      </c>
      <c r="E19" t="s">
        <v>1</v>
      </c>
      <c r="F19" t="s">
        <v>1</v>
      </c>
      <c r="H19" t="s">
        <v>1</v>
      </c>
      <c r="J19" t="s">
        <v>1</v>
      </c>
      <c r="L19" t="s">
        <v>1</v>
      </c>
      <c r="N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tr">
        <f>[5]concatenated!$A$22</f>
        <v>&lt;g id="fdm-18" transform="translate(382.884 -182.813)"&gt;&lt;path class="fdm-st2"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s="2" t="str">
        <f t="shared" si="0"/>
        <v>|</v>
      </c>
      <c r="AR19" t="s">
        <v>1</v>
      </c>
    </row>
    <row r="20" spans="1:44" x14ac:dyDescent="0.4">
      <c r="A20" t="s">
        <v>1</v>
      </c>
      <c r="B20" s="1">
        <v>20</v>
      </c>
      <c r="D20" t="s">
        <v>1</v>
      </c>
      <c r="E20" t="s">
        <v>1</v>
      </c>
      <c r="F20" t="s">
        <v>1</v>
      </c>
      <c r="H20" t="s">
        <v>1</v>
      </c>
      <c r="J20" t="s">
        <v>1</v>
      </c>
      <c r="L20" t="s">
        <v>1</v>
      </c>
      <c r="N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tr">
        <f>[5]concatenated!$A$23</f>
        <v>&lt;g id="fdm-19" transform="translate(303.054 -177.24)"&gt;&lt;path class="fdm-st3"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s="2" t="str">
        <f t="shared" si="0"/>
        <v>|</v>
      </c>
      <c r="AR20" t="s">
        <v>1</v>
      </c>
    </row>
    <row r="21" spans="1:44" x14ac:dyDescent="0.4">
      <c r="A21" t="s">
        <v>1</v>
      </c>
      <c r="B21" s="1">
        <v>21</v>
      </c>
      <c r="D21" t="s">
        <v>1</v>
      </c>
      <c r="E21" t="s">
        <v>1</v>
      </c>
      <c r="F21" t="s">
        <v>1</v>
      </c>
      <c r="H21" t="s">
        <v>1</v>
      </c>
      <c r="J21" t="s">
        <v>1</v>
      </c>
      <c r="L21" t="s">
        <v>1</v>
      </c>
      <c r="N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tr">
        <f>[5]concatenated!$A$24</f>
        <v>&lt;g id="fdm-20" transform="translate(319.897 -175.663)"&gt;&lt;path class="fdm-st4"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s="2" t="str">
        <f t="shared" si="0"/>
        <v>|</v>
      </c>
      <c r="AR21" t="s">
        <v>1</v>
      </c>
    </row>
    <row r="22" spans="1:44" x14ac:dyDescent="0.4">
      <c r="A22" t="s">
        <v>1</v>
      </c>
      <c r="B22" s="1">
        <v>22</v>
      </c>
      <c r="D22" t="s">
        <v>1</v>
      </c>
      <c r="E22" t="s">
        <v>1</v>
      </c>
      <c r="F22" t="s">
        <v>1</v>
      </c>
      <c r="H22" t="s">
        <v>1</v>
      </c>
      <c r="J22" t="s">
        <v>1</v>
      </c>
      <c r="L22" t="s">
        <v>1</v>
      </c>
      <c r="N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tr">
        <f>[5]concatenated!$A$25</f>
        <v>&lt;g id="fdm-21" transform="translate(335.044 -183.548)"&gt;&lt;path class="fdm-st4"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1-.64-.37Z"/&gt;&lt;/g&gt;&lt;g id="fdm-22" transform="translate(257.579 -61.69)"&gt;&lt;path class="fdm-st4"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1.58-4.13-1.04-2.51-5.93-4.45-13.17-5.24l-13.38-.13Z"/&gt;&lt;/g&gt;&lt;/g&gt;&lt;/svg&gt;&lt;/div&gt;&lt;/amp-story-grid-layer&gt;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s="2" t="str">
        <f t="shared" si="0"/>
        <v>|</v>
      </c>
      <c r="AR22" t="s">
        <v>1</v>
      </c>
    </row>
    <row r="23" spans="1:44" x14ac:dyDescent="0.4">
      <c r="A23" t="s">
        <v>1</v>
      </c>
      <c r="B23" s="1">
        <v>23</v>
      </c>
      <c r="C23" s="5" t="s">
        <v>20</v>
      </c>
      <c r="D23" t="s">
        <v>1</v>
      </c>
      <c r="E23" t="s">
        <v>12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Q23" t="str">
        <f>[6]concatenated!$A$11</f>
        <v>&lt;amp-story-grid-layer id="page-text-biologist" template="fill"&gt;&lt;div animate-in="fade-in" animate-in-duration="2s" animate-in-delay="1s"&gt;&lt;table style="" class="por-40-25"&gt;&lt;tr&gt;&lt;td style="" class="txa-r"&gt;&lt;h4&gt;Genome&lt;/h4&gt;&lt;/td&gt;&lt;/tr&gt;&lt;tr&gt;&lt;td style="" class="txa-r"&gt;&lt;h4&gt;Phenotype&lt;/h4&gt;&lt;/td&gt;&lt;/tr&gt;&lt;tr&gt;&lt;td style="" class=""&gt;&lt;h4&gt;&lt;/h4&gt;&lt;/td&gt;&lt;/tr&gt;&lt;/table&gt;&lt;/div&gt;&lt;div animate-in="fade-in" animate-in-duration="2s" animate-in-delay="2s"&gt;&lt;table style="" class="por-40-60"&gt;&lt;tr&gt;&lt;td style="" class="txa-l"&gt;&lt;h4&gt;Anatomy&lt;/h4&gt;&lt;/td&gt;&lt;/tr&gt;&lt;tr&gt;&lt;td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class="txa-l"&gt;&lt;h4&gt;Growing environment&lt;/h4&gt;&lt;/td&gt;&lt;/tr&gt;&lt;tr&gt;&lt;td style="" class="txa-l"&gt;&lt;h4&gt;&lt;/h4&gt;&lt;/td&gt;&lt;/tr&gt;&lt;tr&gt;&lt;td style="" class="txa-l"&gt;&lt;h4&gt;&lt;/h4&gt;&lt;/td&gt;&lt;/tr&gt;&lt;/table&gt;&lt;/div&gt;&lt;/amp-story-grid-layer&gt;</v>
      </c>
      <c r="R23" t="s">
        <v>1</v>
      </c>
      <c r="S23" t="str">
        <f>[6]concatenated!$A$12</f>
        <v>&lt;amp-story-grid-layer id="page-text-breeder" template="fill"&gt;&lt;div animate-in="fade-in" animate-in-duration="2s" animate-in-delay="1s"&gt;&lt;table style="" class="por-40-15"&gt;&lt;tr&gt;&lt;td style="" class="txa-r"&gt;&lt;h4&gt;Growing conditions&lt;/h4&gt;&lt;/td&gt;&lt;/tr&gt;&lt;tr&gt;&lt;td style="" class="txa-r"&gt;&lt;h4&gt;Climate data&lt;/h4&gt;&lt;/td&gt;&lt;/tr&gt;&lt;tr&gt;&lt;td style="" class=""&gt;&lt;h4&gt;&lt;/h4&gt;&lt;/td&gt;&lt;/tr&gt;&lt;/table&gt;&lt;/div&gt;&lt;div animate-in="fade-in" animate-in-duration="2s" animate-in-delay="2s"&gt;&lt;table style="" class="por-30-60"&gt;&lt;tr&gt;&lt;td style="" class="txa-l"&gt;&lt;h4&gt;Phenotype trait&lt;/h4&gt;&lt;/td&gt;&lt;/tr&gt;&lt;tr&gt;&lt;td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class="txa-l"&gt;&lt;h4&gt;Disease resistance&lt;/h4&gt;&lt;/td&gt;&lt;/tr&gt;&lt;tr&gt;&lt;td style="" class="txa-l"&gt;&lt;h4&gt;Protein content&lt;/h4&gt;&lt;/td&gt;&lt;/tr&gt;&lt;tr&gt;&lt;td style="" class="txa-l"&gt;&lt;h4&gt;Yield&lt;/h4&gt;&lt;/td&gt;&lt;/tr&gt;&lt;/table&gt;&lt;/div&gt;&lt;/amp-story-grid-layer&gt;</v>
      </c>
      <c r="T23" t="s">
        <v>1</v>
      </c>
      <c r="U23" t="str">
        <f>[6]concatenated!$A$13</f>
        <v>&lt;amp-story-grid-layer id="page-text-farmer" template="fill"&gt;&lt;div animate-in="fade-in" animate-in-duration="2s" animate-in-delay="1s"&gt;&lt;table style="" class="por-40-07"&gt;&lt;tr&gt;&lt;td style="" class="txa-r"&gt;&lt;h4&gt;Fertilizers&lt;/h4&gt;&lt;/td&gt;&lt;/tr&gt;&lt;tr&gt;&lt;td style="" class="txa-r"&gt;&lt;h4&gt;Disease&lt;/h4&gt;&lt;/td&gt;&lt;/tr&gt;&lt;tr&gt;&lt;td style="" class="txa-r"&gt;&lt;h4&gt;Meteorological data&lt;/h4&gt;&lt;/td&gt;&lt;/tr&gt;&lt;/table&gt;&lt;/div&gt;&lt;div animate-in="fade-in" animate-in-duration="2s" animate-in-delay="2s"&gt;&lt;table style="" class="por-34-65"&gt;&lt;tr&gt;&lt;td style="" class="txa-l"&gt;&lt;h4&gt;Management system&lt;/h4&gt;&lt;/td&gt;&lt;/tr&gt;&lt;tr&gt;&lt;td style="" class="txa-l"&gt;&lt;h4&gt;Control method&lt;/h4&gt;&lt;/td&gt;&lt;/tr&gt;&lt;tr&gt;&lt;td style="" class="txa-l"&gt;&lt;h5&gt;Chemical control&lt;/h5&gt;&lt;/td&gt;&lt;/tr&gt;&lt;tr&gt;&lt;td style="" class="txa-l"&gt;&lt;h5&gt;Biological control&lt;/h5&gt;&lt;/td&gt;&lt;/tr&gt;&lt;tr&gt;&lt;td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</c>
      <c r="V23" t="s">
        <v>1</v>
      </c>
      <c r="W23" t="str">
        <f>[6]concatenated!$A$14</f>
        <v>&lt;amp-story-grid-layer id="page-text-information-manager" template="fill"&gt;&lt;div animate-in="fade-in" animate-in-duration="2s" animate-in-delay="1s"&gt;&lt;table style="" class="por-33-05"&gt;&lt;tr&gt;&lt;td style="" class="txa-r"&gt;&lt;h4&gt;Specific&lt;/h4&gt;&lt;/td&gt;&lt;/tr&gt;&lt;tr&gt;&lt;td style="" class="txa-r"&gt;&lt;h4&gt;Generic&lt;/h4&gt;&lt;/td&gt;&lt;/tr&gt;&lt;tr&gt;&lt;td style="" class=""&gt;&lt;h4&gt;Geographic locations&lt;/h4&gt;&lt;/td&gt;&lt;/tr&gt;&lt;/table&gt;&lt;/div&gt;&lt;div animate-in="fade-in" animate-in-duration="2s" animate-in-delay="2s"&gt;&lt;table style="" class="por-35-70"&gt;&lt;tr&gt;&lt;td style="" class="txa-l"&gt;&lt;h4&gt;Equivalents&lt;/h4&gt;&lt;/td&gt;&lt;/tr&gt;&lt;tr&gt;&lt;td style="" class=""&gt;&lt;h4&gt;&lt;/h4&gt;&lt;/td&gt;&lt;/tr&gt;&lt;tr&gt;&lt;td style="" class="txa-l"&gt;&lt;h5&gt;Riz&lt;/h5&gt;&lt;/td&gt;&lt;/tr&gt;&lt;tr&gt;&lt;td style="" class="txa-l"&gt;&lt;h5&gt;ライス&lt;/h5&gt;&lt;/td&gt;&lt;/tr&gt;&lt;tr&gt;&lt;td style="" class="txa-l"&gt;&lt;h5&gt;Oryza&lt;/h5&gt;&lt;/td&gt;&lt;/tr&gt;&lt;tr&gt;&lt;td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</c>
      <c r="X23" t="s">
        <v>1</v>
      </c>
      <c r="Y23" t="str">
        <f>[6]concatenated!$A$15</f>
        <v>&lt;amp-story-grid-layer id="page-text-trader" template="fill"&gt;&lt;div animate-in="fade-in" animate-in-duration="2s" animate-in-delay="1s"&gt;&lt;table style="" class="por-40-07"&gt;&lt;tr&gt;&lt;td style="" class="txa-r"&gt;&lt;h4&gt;Average world yield&lt;/h4&gt;&lt;/td&gt;&lt;/tr&gt;&lt;tr&gt;&lt;td style="" class="txa-r"&gt;&lt;h4&gt;Rice prices&lt;/h4&gt;&lt;/td&gt;&lt;/tr&gt;&lt;tr&gt;&lt;td style="" class="txa-r"&gt;&lt;h4&gt;Producers&lt;/h4&gt;&lt;/td&gt;&lt;/tr&gt;&lt;/table&gt;&lt;/div&gt;&lt;div animate-in="fade-in" animate-in-duration="2s" animate-in-delay="2s"&gt;&lt;table style="" class="por-35-63"&gt;&lt;tr&gt;&lt;td style="" class="txa-l"&gt;&lt;h4&gt;Cropping practices&lt;/h4&gt;&lt;/td&gt;&lt;/tr&gt;&lt;tr&gt;&lt;td style="" class=""&gt;&lt;h4&gt;&lt;/h4&gt;&lt;/td&gt;&lt;/tr&gt;&lt;tr&gt;&lt;td style="" class="txa-l"&gt;&lt;h5&gt;Organic&lt;/h5&gt;&lt;/td&gt;&lt;/tr&gt;&lt;tr&gt;&lt;td style="" class="txa-l"&gt;&lt;h5&gt;Conventional&lt;/h5&gt;&lt;/td&gt;&lt;/tr&gt;&lt;tr&gt;&lt;td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</c>
      <c r="Z23" t="s">
        <v>1</v>
      </c>
      <c r="AA23" t="str">
        <f>[6]concatenated!$A$16</f>
        <v>&lt;amp-story-grid-layer id="page-text-sociologist" template="fill"&gt;&lt;div animate-in="fade-in" animate-in-duration="2s" animate-in-delay="1s"&gt;&lt;table style="" class="por-55-10"&gt;&lt;tr&gt;&lt;td style="" class="txa-r"&gt;&lt;h4&gt;Popular beliefs&lt;/h4&gt;&lt;/td&gt;&lt;/tr&gt;&lt;tr&gt;&lt;td style="" class=""&gt;&lt;h4&gt;&lt;/h4&gt;&lt;/td&gt;&lt;/tr&gt;&lt;tr&gt;&lt;td style="" class=""&gt;&lt;h4&gt;&lt;/h4&gt;&lt;/td&gt;&lt;/tr&gt;&lt;/table&gt;&lt;/div&gt;&lt;div animate-in="fade-in" animate-in-duration="2s" animate-in-delay="2s"&gt;&lt;table style="" class="por-40-70"&gt;&lt;tr&gt;&lt;td style="" class="txa-l"&gt;&lt;h4&gt;Growing locations&lt;/h4&gt;&lt;/td&gt;&lt;/tr&gt;&lt;tr&gt;&lt;td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class="txa-l"&gt;&lt;h4&gt;Medical use&lt;/h4&gt;&lt;/td&gt;&lt;/tr&gt;&lt;tr&gt;&lt;td style="" class=""&gt;&lt;h4&gt;&lt;/h4&gt;&lt;/td&gt;&lt;/tr&gt;&lt;tr&gt;&lt;td style="" class=""&gt;&lt;h4&gt;&lt;/h4&gt;&lt;/td&gt;&lt;/tr&gt;&lt;/table&gt;&lt;/div&gt;&lt;/amp-story-grid-layer&gt;</v>
      </c>
      <c r="AB23" t="s">
        <v>1</v>
      </c>
      <c r="AC23" t="str">
        <f>[6]concatenated!$A$17</f>
        <v>&lt;amp-story-grid-layer id="page-text-food-manufacturer" template="fill"&gt;&lt;div animate-in="fade-in" animate-in-duration="2s" animate-in-delay="1s"&gt;&lt;table style="" class="por-35-12"&gt;&lt;tr&gt;&lt;td style="" class="txa-r"&gt;&lt;h4&gt;Wholesalers&lt;/h4&gt;&lt;/td&gt;&lt;/tr&gt;&lt;tr&gt;&lt;td style="" class="txa-r"&gt;&lt;h4&gt;Price per ton&lt;/h4&gt;&lt;/td&gt;&lt;/tr&gt;&lt;tr&gt;&lt;td style="" class="txa-r"&gt;&lt;h4&gt;Rice products&lt;/h4&gt;&lt;/td&gt;&lt;/tr&gt;&lt;/table&gt;&lt;/div&gt;&lt;div animate-in="fade-in" animate-in-duration="2s" animate-in-delay="2s"&gt;&lt;table style="" class="por-30-68"&gt;&lt;tr&gt;&lt;td style="" class="txa-l"&gt;&lt;h4&gt;Quality factors&lt;/h4&gt;&lt;/td&gt;&lt;/tr&gt;&lt;tr&gt;&lt;td style="" class=""&gt;&lt;h4&gt;&lt;/h4&gt;&lt;/td&gt;&lt;/tr&gt;&lt;tr&gt;&lt;td style="" class="txa-l"&gt;&lt;h5&gt;Aroma&lt;/h5&gt;&lt;/td&gt;&lt;/tr&gt;&lt;tr&gt;&lt;td style="" class="txa-l"&gt;&lt;h5&gt;Shape&lt;/h5&gt;&lt;/td&gt;&lt;/tr&gt;&lt;tr&gt;&lt;td style="" class="txa-l"&gt;&lt;h5&gt;Glutinousness&lt;/h5&gt;&lt;/td&gt;&lt;/tr&gt;&lt;tr&gt;&lt;td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</c>
      <c r="AD23" t="s">
        <v>1</v>
      </c>
      <c r="AE23" t="str">
        <f>[6]concatenated!$A$18</f>
        <v>&lt;amp-story-grid-layer id="page-text-nutritionist" template="fill"&gt;&lt;div animate-in="fade-in" animate-in-duration="2s" animate-in-delay="1s"&gt;&lt;table style="" class="por-40-10"&gt;&lt;tr&gt;&lt;td style="" class="txa-r"&gt;&lt;h4&gt;Cooking methods&lt;/h4&gt;&lt;/td&gt;&lt;/tr&gt;&lt;tr&gt;&lt;td style="" class="txa-r"&gt;&lt;h4&gt;Dishes&lt;/h4&gt;&lt;/td&gt;&lt;/tr&gt;&lt;tr&gt;&lt;td style="" class=""&gt;&lt;h4&gt;&lt;/h4&gt;&lt;/td&gt;&lt;/tr&gt;&lt;/table&gt;&lt;/div&gt;&lt;div animate-in="fade-in" animate-in-duration="2s" animate-in-delay="2s"&gt;&lt;table style="" class="por-37-63"&gt;&lt;tr&gt;&lt;td style="" class="txa-l"&gt;&lt;h4&gt;Quality&lt;/h4&gt;&lt;/td&gt;&lt;/tr&gt;&lt;tr&gt;&lt;td style="" class=""&gt;&lt;h4&gt;&lt;/h4&gt;&lt;/td&gt;&lt;/tr&gt;&lt;tr&gt;&lt;td style="" class="txa-l"&gt;&lt;h5&gt;Sugar content&lt;/h5&gt;&lt;/td&gt;&lt;/tr&gt;&lt;tr&gt;&lt;td style="" class="txa-l"&gt;&lt;h5&gt;Protein intake&lt;/h5&gt;&lt;/td&gt;&lt;/tr&gt;&lt;tr&gt;&lt;td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v>
      </c>
      <c r="AF23" t="s">
        <v>1</v>
      </c>
      <c r="AG23" t="str">
        <f>[6]concatenated!$A$19</f>
        <v>&lt;amp-story-grid-layer id="page-text-chef" template="fill"&gt;&lt;div animate-in="fade-in" animate-in-duration="2s" animate-in-delay="1s"&gt;&lt;table style="" class="por-40-20"&gt;&lt;tr&gt;&lt;td style="" class="txa-r"&gt;&lt;h4&gt;Fragrance&lt;/h4&gt;&lt;/td&gt;&lt;/tr&gt;&lt;tr&gt;&lt;td style="" class="txa-r"&gt;&lt;h4&gt;Stickiness&lt;/h4&gt;&lt;/td&gt;&lt;/tr&gt;&lt;tr&gt;&lt;td style="" class=""&gt;&lt;h4&gt;&lt;/h4&gt;&lt;/td&gt;&lt;/tr&gt;&lt;/table&gt;&lt;/div&gt;&lt;div animate-in="fade-in" animate-in-duration="2s" animate-in-delay="2s"&gt;&lt;table style="" class="por-40-68"&gt;&lt;tr&gt;&lt;td style="" class="txa-l"&gt;&lt;h4&gt;Price per kg&lt;/h4&gt;&lt;/td&gt;&lt;/tr&gt;&lt;tr&gt;&lt;td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class="txa-l"&gt;&lt;h4&gt;Recipes&lt;/h4&gt;&lt;/td&gt;&lt;/tr&gt;&lt;tr&gt;&lt;td style="" class=""&gt;&lt;h4&gt;&lt;/h4&gt;&lt;/td&gt;&lt;/tr&gt;&lt;tr&gt;&lt;td style="" class=""&gt;&lt;h4&gt;&lt;/h4&gt;&lt;/td&gt;&lt;/tr&gt;&lt;/table&gt;&lt;/div&gt;&lt;/amp-story-grid-layer&gt;</v>
      </c>
      <c r="AH23" t="s">
        <v>1</v>
      </c>
      <c r="AI23" t="str">
        <f>[6]concatenated!$A$20</f>
        <v>&lt;amp-story-grid-layer id="page-text-consumer" template="fill"&gt;&lt;div animate-in="fade-in" animate-in-duration="2s" animate-in-delay="1s"&gt;&lt;table style="" class="por-35-13"&gt;&lt;tr&gt;&lt;td style="" class="txa-r"&gt;&lt;h4&gt;Price per oz&lt;/h4&gt;&lt;/td&gt;&lt;/tr&gt;&lt;tr&gt;&lt;td style="" class="txa-r"&gt;&lt;h4&gt;Recipes&lt;/h4&gt;&lt;/td&gt;&lt;/tr&gt;&lt;tr&gt;&lt;td style="" class="txa-r"&gt;&lt;h4&gt;Cooking time&lt;/h4&gt;&lt;/td&gt;&lt;/tr&gt;&lt;/table&gt;&lt;/div&gt;&lt;div animate-in="fade-in" animate-in-duration="2s" animate-in-delay="2s"&gt;&lt;table style="" class="por-25-65"&gt;&lt;tr&gt;&lt;td style="" class="txa-l"&gt;&lt;h4&gt;Label&lt;/h4&gt;&lt;/td&gt;&lt;/tr&gt;&lt;tr&gt;&lt;td style="" class=""&gt;&lt;h4&gt;&lt;/h4&gt;&lt;/td&gt;&lt;/tr&gt;&lt;tr&gt;&lt;td style="" class="txa-l"&gt;&lt;h5&gt;Local&lt;/h5&gt;&lt;/td&gt;&lt;/tr&gt;&lt;tr&gt;&lt;td style="" class="txa-l"&gt;&lt;h5&gt;Organic&lt;/h5&gt;&lt;/td&gt;&lt;/tr&gt;&lt;tr&gt;&lt;td style="" class=""&gt;&lt;h5&gt;&lt;/h5&gt;&lt;/td&gt;&lt;/tr&gt;&lt;tr&gt;&lt;td style="" class="txa-l"&gt;&lt;h4&gt;Gluten content&lt;/h4&gt;&lt;/td&gt;&lt;/tr&gt;&lt;tr&gt;&lt;td style="" class=""&gt;&lt;h4&gt;&lt;/h4&gt;&lt;/td&gt;&lt;/tr&gt;&lt;tr&gt;&lt;td style="" class=""&gt;&lt;h4&gt;&lt;/h4&gt;&lt;/td&gt;&lt;/tr&gt;&lt;/table&gt;&lt;/div&gt;&lt;/amp-story-grid-layer&gt;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s="2" t="str">
        <f t="shared" si="0"/>
        <v>&lt;amp-story-grid-layer id="page-text-consumer" template="fill"&gt;&lt;div animate-in="fade-in" animate-in-duration="2s" animate-in-delay="1s"&gt;&lt;table style="" class="por-35-13"&gt;&lt;tr&gt;&lt;td style="" class="txa-r"&gt;&lt;h4&gt;Price per oz&lt;/h4&gt;&lt;/td&gt;&lt;/tr&gt;&lt;tr&gt;&lt;td style="" class="txa-r"&gt;&lt;h4&gt;Recipes&lt;/h4&gt;&lt;/td&gt;&lt;/tr&gt;&lt;tr&gt;&lt;td style="" class="txa-r"&gt;&lt;h4&gt;Cooking time&lt;/h4&gt;&lt;/td&gt;&lt;/tr&gt;&lt;/table&gt;&lt;/div&gt;&lt;div animate-in="fade-in" animate-in-duration="2s" animate-in-delay="2s"&gt;&lt;table style="" class="por-25-65"&gt;&lt;tr&gt;&lt;td style="" class="txa-l"&gt;&lt;h4&gt;Label&lt;/h4&gt;&lt;/td&gt;&lt;/tr&gt;&lt;tr&gt;&lt;td style="" class=""&gt;&lt;h4&gt;&lt;/h4&gt;&lt;/td&gt;&lt;/tr&gt;&lt;tr&gt;&lt;td style="" class="txa-l"&gt;&lt;h5&gt;Local&lt;/h5&gt;&lt;/td&gt;&lt;/tr&gt;&lt;tr&gt;&lt;td style="" class="txa-l"&gt;&lt;h5&gt;Organic&lt;/h5&gt;&lt;/td&gt;&lt;/tr&gt;&lt;tr&gt;&lt;td style="" class=""&gt;&lt;h5&gt;&lt;/h5&gt;&lt;/td&gt;&lt;/tr&gt;&lt;tr&gt;&lt;td style="" class="txa-l"&gt;&lt;h4&gt;Gluten content&lt;/h4&gt;&lt;/td&gt;&lt;/tr&gt;&lt;tr&gt;&lt;td style="" class=""&gt;&lt;h4&gt;&lt;/h4&gt;&lt;/td&gt;&lt;/tr&gt;&lt;tr&gt;&lt;td style="" class=""&gt;&lt;h4&gt;&lt;/h4&gt;&lt;/td&gt;&lt;/tr&gt;&lt;/table&gt;&lt;/div&gt;&lt;/amp-story-grid-layer&gt;</v>
      </c>
      <c r="AR23" t="s">
        <v>1</v>
      </c>
    </row>
    <row r="24" spans="1:44" x14ac:dyDescent="0.4">
      <c r="A24" t="s">
        <v>1</v>
      </c>
      <c r="B24" s="1">
        <v>24</v>
      </c>
      <c r="D24" t="s">
        <v>1</v>
      </c>
      <c r="E24" t="s">
        <v>13</v>
      </c>
      <c r="F24" t="s">
        <v>1</v>
      </c>
      <c r="H24" t="s">
        <v>1</v>
      </c>
      <c r="J24" t="s">
        <v>1</v>
      </c>
      <c r="L24" t="s">
        <v>1</v>
      </c>
      <c r="N24" t="s">
        <v>1</v>
      </c>
      <c r="P24" t="s">
        <v>1</v>
      </c>
      <c r="Q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R24" t="s">
        <v>1</v>
      </c>
      <c r="S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T24" t="s">
        <v>1</v>
      </c>
      <c r="U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V24" t="s">
        <v>1</v>
      </c>
      <c r="W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X24" t="s">
        <v>1</v>
      </c>
      <c r="Y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Z24" t="s">
        <v>1</v>
      </c>
      <c r="AA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B24" t="s">
        <v>1</v>
      </c>
      <c r="AC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D24" t="s">
        <v>1</v>
      </c>
      <c r="AE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F24" t="s">
        <v>1</v>
      </c>
      <c r="AG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H24" t="s">
        <v>1</v>
      </c>
      <c r="AI24" t="str">
        <f>'[7]Attach-DD-generic'!$D$11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s="2" t="str">
        <f t="shared" si="0"/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R24" t="s">
        <v>1</v>
      </c>
    </row>
    <row r="25" spans="1:44" x14ac:dyDescent="0.4">
      <c r="A25" t="s">
        <v>1</v>
      </c>
      <c r="B25" s="1">
        <v>25</v>
      </c>
      <c r="D25" t="s">
        <v>1</v>
      </c>
      <c r="E25" t="s">
        <v>14</v>
      </c>
      <c r="F25" t="s">
        <v>1</v>
      </c>
      <c r="H25" t="s">
        <v>1</v>
      </c>
      <c r="J25" t="s">
        <v>1</v>
      </c>
      <c r="L25" t="s">
        <v>1</v>
      </c>
      <c r="N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s="2" t="str">
        <f t="shared" si="0"/>
        <v>|</v>
      </c>
      <c r="AR25" t="s">
        <v>1</v>
      </c>
    </row>
    <row r="26" spans="1:44" x14ac:dyDescent="0.4">
      <c r="A26" t="s">
        <v>1</v>
      </c>
      <c r="B26" s="1">
        <v>26</v>
      </c>
      <c r="D26" t="s">
        <v>1</v>
      </c>
      <c r="E26" t="s">
        <v>1</v>
      </c>
      <c r="F26" t="s">
        <v>1</v>
      </c>
      <c r="H26" t="s">
        <v>1</v>
      </c>
      <c r="J26" t="s">
        <v>1</v>
      </c>
      <c r="L26" t="s">
        <v>1</v>
      </c>
      <c r="N26" t="s">
        <v>1</v>
      </c>
      <c r="P26" t="s">
        <v>1</v>
      </c>
      <c r="Q26" t="s">
        <v>0</v>
      </c>
      <c r="R26" t="s">
        <v>1</v>
      </c>
      <c r="S26" t="s">
        <v>0</v>
      </c>
      <c r="T26" t="s">
        <v>1</v>
      </c>
      <c r="U26" t="s">
        <v>0</v>
      </c>
      <c r="V26" t="s">
        <v>1</v>
      </c>
      <c r="W26" t="s">
        <v>0</v>
      </c>
      <c r="X26" t="s">
        <v>1</v>
      </c>
      <c r="Y26" t="s">
        <v>0</v>
      </c>
      <c r="Z26" t="s">
        <v>1</v>
      </c>
      <c r="AA26" t="s">
        <v>0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0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s="2" t="str">
        <f t="shared" si="0"/>
        <v>&lt;/amp-story-page&gt;</v>
      </c>
      <c r="AR26" t="s">
        <v>1</v>
      </c>
    </row>
  </sheetData>
  <sortState xmlns:xlrd2="http://schemas.microsoft.com/office/spreadsheetml/2017/richdata2" ref="B1:AR26">
    <sortCondition ref="B1:B26"/>
  </sortState>
  <printOptions gridLines="1"/>
  <pageMargins left="0.25" right="0.25" top="0.75" bottom="0.75" header="0.3" footer="0.3"/>
  <pageSetup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30E4-9F36-4472-9662-2F810AD31AA3}">
  <sheetPr>
    <tabColor rgb="FFFFFF00"/>
  </sheetPr>
  <dimension ref="A1:P21"/>
  <sheetViews>
    <sheetView zoomScale="75" zoomScaleNormal="7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F11" sqref="F11"/>
    </sheetView>
  </sheetViews>
  <sheetFormatPr defaultRowHeight="14.6" x14ac:dyDescent="0.4"/>
  <cols>
    <col min="1" max="1" width="1.84375" style="1" bestFit="1" customWidth="1"/>
    <col min="2" max="2" width="3.84375" style="1" bestFit="1" customWidth="1"/>
    <col min="3" max="3" width="15.69140625" style="1" bestFit="1" customWidth="1"/>
    <col min="4" max="4" width="1.84375" style="1" bestFit="1" customWidth="1"/>
    <col min="5" max="5" width="33.4609375" bestFit="1" customWidth="1"/>
    <col min="6" max="6" width="1.69140625" bestFit="1" customWidth="1"/>
    <col min="7" max="7" width="13.3828125" bestFit="1" customWidth="1"/>
    <col min="8" max="8" width="1.69140625" bestFit="1" customWidth="1"/>
    <col min="9" max="9" width="33.4609375" customWidth="1"/>
    <col min="10" max="10" width="1.69140625" bestFit="1" customWidth="1"/>
    <col min="11" max="11" width="33.4609375" customWidth="1"/>
    <col min="12" max="12" width="1.69140625" bestFit="1" customWidth="1"/>
    <col min="13" max="13" width="33.4609375" customWidth="1"/>
    <col min="14" max="14" width="1.69140625" bestFit="1" customWidth="1"/>
    <col min="15" max="15" width="33.4609375" customWidth="1"/>
    <col min="16" max="16" width="1.69140625" bestFit="1" customWidth="1"/>
  </cols>
  <sheetData>
    <row r="1" spans="1:16" x14ac:dyDescent="0.4">
      <c r="A1" t="s">
        <v>1</v>
      </c>
      <c r="B1" s="1">
        <v>1</v>
      </c>
    </row>
    <row r="2" spans="1:16" x14ac:dyDescent="0.4">
      <c r="A2" t="s">
        <v>1</v>
      </c>
      <c r="B2" s="1">
        <v>2</v>
      </c>
    </row>
    <row r="3" spans="1:16" x14ac:dyDescent="0.4">
      <c r="A3" t="s">
        <v>1</v>
      </c>
      <c r="B3" s="1">
        <v>3</v>
      </c>
    </row>
    <row r="4" spans="1:16" x14ac:dyDescent="0.4">
      <c r="A4" t="s">
        <v>1</v>
      </c>
      <c r="B4" s="1">
        <v>4</v>
      </c>
    </row>
    <row r="5" spans="1:16" x14ac:dyDescent="0.4">
      <c r="A5" t="s">
        <v>1</v>
      </c>
      <c r="B5" s="1">
        <v>5</v>
      </c>
    </row>
    <row r="6" spans="1:16" x14ac:dyDescent="0.4">
      <c r="A6" t="s">
        <v>1</v>
      </c>
      <c r="B6" s="1">
        <v>6</v>
      </c>
    </row>
    <row r="7" spans="1:16" x14ac:dyDescent="0.4">
      <c r="A7" t="s">
        <v>1</v>
      </c>
      <c r="B7" s="1">
        <v>7</v>
      </c>
    </row>
    <row r="8" spans="1:16" x14ac:dyDescent="0.4">
      <c r="A8" t="s">
        <v>1</v>
      </c>
      <c r="B8" s="1">
        <v>8</v>
      </c>
    </row>
    <row r="9" spans="1:16" x14ac:dyDescent="0.4">
      <c r="A9" t="s">
        <v>1</v>
      </c>
      <c r="B9" s="1">
        <v>9</v>
      </c>
    </row>
    <row r="10" spans="1:16" x14ac:dyDescent="0.4">
      <c r="A10" t="s">
        <v>1</v>
      </c>
      <c r="B10" s="1">
        <v>10</v>
      </c>
      <c r="C10" s="1" t="s">
        <v>2</v>
      </c>
      <c r="D10" t="s">
        <v>1</v>
      </c>
      <c r="E10" s="3" t="s">
        <v>15</v>
      </c>
      <c r="G10" s="4" t="s">
        <v>21</v>
      </c>
      <c r="I10" s="4" t="s">
        <v>22</v>
      </c>
      <c r="K10" s="4" t="s">
        <v>22</v>
      </c>
      <c r="M10" s="4" t="s">
        <v>22</v>
      </c>
      <c r="O10" s="4" t="s">
        <v>22</v>
      </c>
    </row>
    <row r="11" spans="1:16" x14ac:dyDescent="0.4">
      <c r="A11" t="s">
        <v>1</v>
      </c>
      <c r="B11" s="1">
        <v>11</v>
      </c>
      <c r="D11" t="s">
        <v>1</v>
      </c>
      <c r="E11" t="s">
        <v>7</v>
      </c>
      <c r="F11" t="s">
        <v>1</v>
      </c>
      <c r="G11" t="str">
        <f>[1]concatenated!$A$21</f>
        <v>&lt;amp-story-page id="item-1011" data-item-label="template-grid-persona" data-item-source="ontomatica"&gt;</v>
      </c>
      <c r="H11" t="s">
        <v>1</v>
      </c>
      <c r="J11" t="s">
        <v>1</v>
      </c>
      <c r="L11" t="s">
        <v>1</v>
      </c>
      <c r="N11" t="s">
        <v>1</v>
      </c>
      <c r="P11" t="s">
        <v>1</v>
      </c>
    </row>
    <row r="12" spans="1:16" x14ac:dyDescent="0.4">
      <c r="A12" t="s">
        <v>1</v>
      </c>
      <c r="B12" s="1">
        <v>12</v>
      </c>
      <c r="D12" t="s">
        <v>1</v>
      </c>
      <c r="E12" t="s">
        <v>9</v>
      </c>
      <c r="F12" t="s">
        <v>1</v>
      </c>
      <c r="G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H12" t="s">
        <v>1</v>
      </c>
      <c r="I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J12" t="s">
        <v>1</v>
      </c>
      <c r="K12" t="str">
        <f>[2]concatenated!$A$13</f>
        <v>&lt;amp-story-grid-layer template="fill"&gt;&lt;amp-img id="neural-network-130f30" data-item-role="background" data-item-type="static" data-item-label="neural-network-130f30" src="https://s3.amazonaws.com/benetta.net/media/background-svg/neural-network-130f30-w400-h371.svg" width="400" height="371" layout="responsive"&gt;&lt;/amp-img&gt;&lt;/amp-story-grid-layer&gt;</v>
      </c>
      <c r="L12" t="s">
        <v>1</v>
      </c>
      <c r="M12" t="str">
        <f>[2]concatenated!$A$14</f>
        <v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v>
      </c>
      <c r="N12" t="s">
        <v>1</v>
      </c>
      <c r="O12" t="str">
        <f>[2]concatenated!$A$15</f>
        <v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v>
      </c>
      <c r="P12" t="s">
        <v>1</v>
      </c>
    </row>
    <row r="13" spans="1:16" x14ac:dyDescent="0.4">
      <c r="A13" t="s">
        <v>1</v>
      </c>
      <c r="B13" s="1">
        <v>13</v>
      </c>
      <c r="D13" t="s">
        <v>1</v>
      </c>
      <c r="E13" s="1" t="s">
        <v>23</v>
      </c>
      <c r="F13" t="s">
        <v>1</v>
      </c>
      <c r="G13" s="1"/>
      <c r="H13" t="s">
        <v>1</v>
      </c>
      <c r="I13" s="1"/>
      <c r="J13" t="s">
        <v>1</v>
      </c>
      <c r="K13" s="1"/>
      <c r="L13" t="s">
        <v>1</v>
      </c>
      <c r="M13" s="1"/>
      <c r="N13" t="s">
        <v>1</v>
      </c>
      <c r="O13" s="1"/>
      <c r="P13" t="s">
        <v>1</v>
      </c>
    </row>
    <row r="14" spans="1:16" x14ac:dyDescent="0.4">
      <c r="A14" t="s">
        <v>1</v>
      </c>
      <c r="B14" s="1">
        <v>14</v>
      </c>
      <c r="D14" t="s">
        <v>1</v>
      </c>
      <c r="E14" s="1" t="s">
        <v>24</v>
      </c>
      <c r="F14" t="s">
        <v>1</v>
      </c>
      <c r="H14" t="s">
        <v>1</v>
      </c>
      <c r="J14" t="s">
        <v>1</v>
      </c>
      <c r="L14" t="s">
        <v>1</v>
      </c>
      <c r="N14" t="s">
        <v>1</v>
      </c>
      <c r="P14" t="s">
        <v>1</v>
      </c>
    </row>
    <row r="15" spans="1:16" x14ac:dyDescent="0.4">
      <c r="A15" t="s">
        <v>1</v>
      </c>
      <c r="B15" s="1">
        <v>15</v>
      </c>
      <c r="D15" t="s">
        <v>1</v>
      </c>
      <c r="E15" s="1" t="s">
        <v>16</v>
      </c>
      <c r="F15" t="s">
        <v>1</v>
      </c>
      <c r="H15" t="s">
        <v>1</v>
      </c>
      <c r="J15" t="s">
        <v>1</v>
      </c>
      <c r="L15" t="s">
        <v>1</v>
      </c>
      <c r="N15" t="s">
        <v>1</v>
      </c>
      <c r="P15" t="s">
        <v>1</v>
      </c>
    </row>
    <row r="16" spans="1:16" x14ac:dyDescent="0.4">
      <c r="A16" t="s">
        <v>1</v>
      </c>
      <c r="B16" s="1">
        <v>23</v>
      </c>
      <c r="D16" t="s">
        <v>1</v>
      </c>
      <c r="E16" t="s">
        <v>11</v>
      </c>
      <c r="F16" t="s">
        <v>1</v>
      </c>
      <c r="H16" t="s">
        <v>1</v>
      </c>
      <c r="J16" t="s">
        <v>1</v>
      </c>
      <c r="L16" t="s">
        <v>1</v>
      </c>
      <c r="N16" t="s">
        <v>1</v>
      </c>
      <c r="P16" t="s">
        <v>1</v>
      </c>
    </row>
    <row r="17" spans="1:16" x14ac:dyDescent="0.4">
      <c r="A17" t="s">
        <v>1</v>
      </c>
      <c r="B17" s="1">
        <v>24</v>
      </c>
      <c r="D17" t="s">
        <v>1</v>
      </c>
      <c r="E17" t="s">
        <v>10</v>
      </c>
      <c r="F17" t="s">
        <v>1</v>
      </c>
      <c r="H17" t="s">
        <v>1</v>
      </c>
      <c r="J17" t="s">
        <v>1</v>
      </c>
      <c r="L17" t="s">
        <v>1</v>
      </c>
      <c r="N17" t="s">
        <v>1</v>
      </c>
      <c r="P17" t="s">
        <v>1</v>
      </c>
    </row>
    <row r="18" spans="1:16" x14ac:dyDescent="0.4">
      <c r="A18" t="s">
        <v>1</v>
      </c>
      <c r="B18" s="1">
        <v>25</v>
      </c>
      <c r="D18" t="s">
        <v>1</v>
      </c>
      <c r="E18" t="s">
        <v>12</v>
      </c>
      <c r="F18" t="s">
        <v>1</v>
      </c>
      <c r="H18" t="s">
        <v>1</v>
      </c>
      <c r="J18" t="s">
        <v>1</v>
      </c>
      <c r="L18" t="s">
        <v>1</v>
      </c>
      <c r="N18" t="s">
        <v>1</v>
      </c>
      <c r="P18" t="s">
        <v>1</v>
      </c>
    </row>
    <row r="19" spans="1:16" x14ac:dyDescent="0.4">
      <c r="A19" t="s">
        <v>1</v>
      </c>
      <c r="B19" s="1">
        <v>26</v>
      </c>
      <c r="D19" t="s">
        <v>1</v>
      </c>
      <c r="E19" t="s">
        <v>13</v>
      </c>
      <c r="F19" t="s">
        <v>1</v>
      </c>
      <c r="H19" t="s">
        <v>1</v>
      </c>
      <c r="J19" t="s">
        <v>1</v>
      </c>
      <c r="L19" t="s">
        <v>1</v>
      </c>
      <c r="N19" t="s">
        <v>1</v>
      </c>
      <c r="P19" t="s">
        <v>1</v>
      </c>
    </row>
    <row r="20" spans="1:16" x14ac:dyDescent="0.4">
      <c r="E20" t="s">
        <v>14</v>
      </c>
    </row>
    <row r="21" spans="1:16" x14ac:dyDescent="0.4">
      <c r="E2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D0E6-ABB1-48BC-94A2-7884EF6B7D80}">
  <sheetPr>
    <tabColor rgb="FFC00000"/>
  </sheetPr>
  <dimension ref="A1:D4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2.765625" style="1" bestFit="1" customWidth="1"/>
    <col min="2" max="2" width="14.69140625" style="1" bestFit="1" customWidth="1"/>
    <col min="3" max="3" width="9.84375" style="1" bestFit="1" customWidth="1"/>
    <col min="4" max="4" width="15.23046875" style="1" bestFit="1" customWidth="1"/>
    <col min="5" max="16384" width="9.23046875" style="1"/>
  </cols>
  <sheetData>
    <row r="1" spans="1:4" x14ac:dyDescent="0.4">
      <c r="A1" s="1" t="s">
        <v>3</v>
      </c>
      <c r="B1" s="1" t="s">
        <v>6</v>
      </c>
      <c r="C1" s="1" t="s">
        <v>4</v>
      </c>
      <c r="D1" s="1" t="s">
        <v>4</v>
      </c>
    </row>
    <row r="2" spans="1:4" x14ac:dyDescent="0.4">
      <c r="A2" s="1">
        <v>1</v>
      </c>
      <c r="B2" s="1" t="s">
        <v>17</v>
      </c>
    </row>
    <row r="3" spans="1:4" x14ac:dyDescent="0.4">
      <c r="A3" s="1">
        <v>2</v>
      </c>
      <c r="C3" s="1" t="s">
        <v>18</v>
      </c>
    </row>
    <row r="4" spans="1:4" x14ac:dyDescent="0.4">
      <c r="D4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page-composition</vt:lpstr>
      <vt:lpstr>page-templates</vt:lpstr>
      <vt:lpstr>_instructions_</vt:lpstr>
      <vt:lpstr>'page-composition'!Print_Area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2023-05-05T13:06:08Z</dcterms:modified>
</cp:coreProperties>
</file>