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6D252CFA-D032-4794-8FEA-E7CB67958B16}" xr6:coauthVersionLast="47" xr6:coauthVersionMax="47" xr10:uidLastSave="{00000000-0000-0000-0000-000000000000}"/>
  <bookViews>
    <workbookView xWindow="-103" yWindow="-103" windowWidth="22149" windowHeight="12549" activeTab="1" xr2:uid="{B688BC4F-05F7-4F69-B405-8C8E8806F2FC}"/>
  </bookViews>
  <sheets>
    <sheet name="template" sheetId="1" r:id="rId1"/>
    <sheet name="story-ric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template!$B$10:$AB$21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4" i="2" l="1"/>
  <c r="M14" i="2"/>
  <c r="O14" i="2"/>
  <c r="AC14" i="2"/>
  <c r="AA14" i="2"/>
  <c r="AC11" i="2" l="1"/>
  <c r="AA11" i="2"/>
  <c r="AA12" i="2" l="1"/>
  <c r="AC12" i="2"/>
  <c r="AC23" i="2"/>
  <c r="AA23" i="2"/>
  <c r="Y14" i="2" l="1"/>
  <c r="Y12" i="2"/>
  <c r="Y11" i="2"/>
  <c r="Y23" i="2"/>
  <c r="W12" i="2"/>
  <c r="W11" i="2"/>
  <c r="W23" i="2"/>
  <c r="U14" i="2"/>
  <c r="U12" i="2"/>
  <c r="U11" i="2"/>
  <c r="U23" i="2"/>
  <c r="S11" i="2"/>
  <c r="Q14" i="2" l="1"/>
  <c r="K14" i="2"/>
  <c r="Q12" i="2"/>
  <c r="S12" i="2"/>
  <c r="S23" i="2"/>
  <c r="M11" i="2"/>
  <c r="O11" i="2"/>
  <c r="Q11" i="2"/>
  <c r="Q23" i="2" l="1"/>
  <c r="O23" i="2"/>
  <c r="O12" i="2"/>
  <c r="K11" i="2" l="1"/>
  <c r="I12" i="2" l="1"/>
  <c r="G11" i="2" l="1"/>
  <c r="I11" i="2"/>
  <c r="I13" i="2"/>
  <c r="M23" i="2" l="1"/>
  <c r="K23" i="2"/>
  <c r="M12" i="2"/>
  <c r="K12" i="2"/>
  <c r="K17" i="1"/>
  <c r="M14" i="1"/>
  <c r="AA18" i="1"/>
  <c r="Y18" i="1"/>
  <c r="W18" i="1"/>
  <c r="U18" i="1"/>
  <c r="S18" i="1"/>
  <c r="Q18" i="1"/>
  <c r="I16" i="1"/>
  <c r="AG21" i="1"/>
  <c r="O15" i="1"/>
  <c r="AS23" i="1" l="1"/>
  <c r="AQ23" i="1"/>
  <c r="AO23" i="1"/>
  <c r="AM23" i="1"/>
  <c r="AK23" i="1"/>
  <c r="AI23" i="1"/>
  <c r="AG12" i="1" l="1"/>
  <c r="O12" i="1"/>
  <c r="AO11" i="1" l="1"/>
  <c r="AM11" i="1"/>
  <c r="AG11" i="1"/>
  <c r="AE11" i="1"/>
  <c r="AC11" i="1"/>
  <c r="O11" i="1"/>
  <c r="M12" i="1" l="1"/>
  <c r="M11" i="1" l="1"/>
  <c r="K12" i="1" l="1"/>
  <c r="K11" i="1" l="1"/>
  <c r="I11" i="1" l="1"/>
  <c r="AG23" i="1" l="1"/>
  <c r="AE23" i="1"/>
  <c r="AC23" i="1"/>
  <c r="O23" i="1"/>
  <c r="M23" i="1"/>
  <c r="K23" i="1"/>
  <c r="I23" i="1"/>
  <c r="G12" i="1"/>
  <c r="G13" i="1" l="1"/>
  <c r="I12" i="1" l="1"/>
  <c r="G11" i="1" l="1"/>
</calcChain>
</file>

<file path=xl/sharedStrings.xml><?xml version="1.0" encoding="utf-8"?>
<sst xmlns="http://schemas.openxmlformats.org/spreadsheetml/2006/main" count="662" uniqueCount="63">
  <si>
    <t>|</t>
  </si>
  <si>
    <t>________NOTES</t>
  </si>
  <si>
    <t>html grid</t>
  </si>
  <si>
    <t>template-aspect-ratio-2</t>
  </si>
  <si>
    <t>template-aspect-ratio-3</t>
  </si>
  <si>
    <t>__________LINK-EXTERNAL-EWB</t>
  </si>
  <si>
    <t>_ewb-container-persona.xlsx</t>
  </si>
  <si>
    <t>_ewb-container-main.xlsx</t>
  </si>
  <si>
    <t>x</t>
  </si>
  <si>
    <t>_ewb-ken-burns.xlsx</t>
  </si>
  <si>
    <t>__ewb-page-open.xlsx</t>
  </si>
  <si>
    <t>__ewb-background.xlsx</t>
  </si>
  <si>
    <t>__ewb-thirds.xlsx</t>
  </si>
  <si>
    <t>__ewb-landscape.xlsx</t>
  </si>
  <si>
    <t>__ewb-title-page.xlsx</t>
  </si>
  <si>
    <t>_ewb-aspect-ratio.xlsx</t>
  </si>
  <si>
    <t>__ewb-outlink.xlsx</t>
  </si>
  <si>
    <t>__ewb-attachment.xlsx</t>
  </si>
  <si>
    <t>galaxies</t>
  </si>
  <si>
    <t>several pages</t>
  </si>
  <si>
    <t>&lt;/amp-story-page&gt;</t>
  </si>
  <si>
    <t>consider: aspect-ratio</t>
  </si>
  <si>
    <t>only 1 template; alternate backgrounds for other templates</t>
  </si>
  <si>
    <t>ontology</t>
  </si>
  <si>
    <t>template-panning-media-front-cover</t>
  </si>
  <si>
    <t>template-panning-media-ursa-major</t>
  </si>
  <si>
    <t>template-panning-media-ursa-minor</t>
  </si>
  <si>
    <t>template-panning-media-hercules</t>
  </si>
  <si>
    <t>template-panning-media-cassiopeia</t>
  </si>
  <si>
    <t>template-panning-media-perseus</t>
  </si>
  <si>
    <t>__ewb-panning-media.xlsx</t>
  </si>
  <si>
    <t>___template-container-persona</t>
  </si>
  <si>
    <t>_____template-container-main</t>
  </si>
  <si>
    <t>_____________template-thirds</t>
  </si>
  <si>
    <t>__________template-landscape</t>
  </si>
  <si>
    <t>__________template-title-page</t>
  </si>
  <si>
    <t>_________template-ken-burns</t>
  </si>
  <si>
    <t>________template-background</t>
  </si>
  <si>
    <t>needs a heading</t>
  </si>
  <si>
    <t>______template-attachment-1</t>
  </si>
  <si>
    <t>______template-attachment-2</t>
  </si>
  <si>
    <t>______template-attachment-3</t>
  </si>
  <si>
    <t>__________template-outlink-1</t>
  </si>
  <si>
    <t>_______template-aspect-ratio-1</t>
  </si>
  <si>
    <t>_title-page-CONTENT</t>
  </si>
  <si>
    <t>_page-CONTENT</t>
  </si>
  <si>
    <t>grid-persona-biologist</t>
  </si>
  <si>
    <t>__ewb-grid-persona.xlsx</t>
  </si>
  <si>
    <t>html grid avec injected SVG</t>
  </si>
  <si>
    <t>html grid avec injected SVG or PNG</t>
  </si>
  <si>
    <t>__ewb-grid-generic.xlsx</t>
  </si>
  <si>
    <t>none</t>
  </si>
  <si>
    <t>______page-CSS</t>
  </si>
  <si>
    <t>grid-persona-breeder</t>
  </si>
  <si>
    <t>grid-persona-farmer</t>
  </si>
  <si>
    <t>&lt;!-- inject manually --&gt;</t>
  </si>
  <si>
    <t>grid-persona-information manager</t>
  </si>
  <si>
    <t>grid-persona-chef</t>
  </si>
  <si>
    <t>grid-persona-nutritionist</t>
  </si>
  <si>
    <t>grid-persona-consumer</t>
  </si>
  <si>
    <t>grid-persona-sociologist</t>
  </si>
  <si>
    <t>grid-persona-food-manufacturer</t>
  </si>
  <si>
    <t>grid-persona-trader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</si>
</sst>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ewb-page-op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_ewb-backgrou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__ewb-title-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___ewb-inject-svg-person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__ewb-grid-thir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__ewb-grid-panning-medi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__ewb-bottom-attachm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____ewb-grid-pers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data"/>
    </sheetNames>
    <sheetDataSet>
      <sheetData sheetId="0">
        <row r="11">
          <cell r="A11" t="str">
            <v>&lt;amp-story-page id="item-1001" data-item-label="rice-biologist" data-item-source="ontomatica"&gt;</v>
          </cell>
        </row>
        <row r="12">
          <cell r="A12" t="str">
            <v>&lt;amp-story-page id="item-1002" data-item-label="rice-breeder" data-item-source="ontomatica"&gt;</v>
          </cell>
        </row>
        <row r="13">
          <cell r="A13" t="str">
            <v>&lt;amp-story-page id="item-1003" data-item-label="rice-farmer" data-item-source="ontomatica"&gt;</v>
          </cell>
        </row>
        <row r="14">
          <cell r="A14" t="str">
            <v>&lt;amp-story-page id="item-1004" data-item-label="rice-information-manager" data-item-source="ontomatica"&gt;</v>
          </cell>
        </row>
        <row r="15">
          <cell r="A15" t="str">
            <v>&lt;amp-story-page id="item-1005" data-item-label="rice-trader" data-item-source="ontomatica"&gt;</v>
          </cell>
        </row>
        <row r="16">
          <cell r="A16" t="str">
            <v>&lt;amp-story-page id="item-1006" data-item-label="rice-sociologist" data-item-source="ontomatica"&gt;</v>
          </cell>
        </row>
        <row r="17">
          <cell r="A17" t="str">
            <v>&lt;amp-story-page id="item-1007" data-item-label="rice-food-manufacturer" data-item-source="ontomatica"&gt;</v>
          </cell>
        </row>
        <row r="18">
          <cell r="A18" t="str">
            <v>&lt;amp-story-page id="item-1008" data-item-label="rice-nutritionist" data-item-source="ontomatica"&gt;</v>
          </cell>
        </row>
        <row r="19">
          <cell r="A19" t="str">
            <v>&lt;amp-story-page id="item-1009" data-item-label="rice-chef" data-item-source="ontomatica"&gt;</v>
          </cell>
        </row>
        <row r="20">
          <cell r="A20" t="str">
            <v>&lt;amp-story-page id="item-1010" data-item-label="rice-consumer" data-item-source="ontomatica"&gt;</v>
          </cell>
        </row>
        <row r="21">
          <cell r="A21" t="str">
            <v>&lt;amp-story-page id="item-1011" data-item-label="template-open" data-item-source="ontomatica"&gt;</v>
          </cell>
        </row>
        <row r="22">
          <cell r="A22" t="str">
            <v>&lt;amp-story-page id="item-1012" data-item-label="template-landscape" data-item-source="ontomatica"&gt;</v>
          </cell>
        </row>
        <row r="23">
          <cell r="A23" t="str">
            <v>&lt;amp-story-page id="item-1013" data-item-label="template-thirds" data-item-source="ontomatica"&gt;</v>
          </cell>
        </row>
        <row r="24">
          <cell r="A24" t="str">
            <v>&lt;amp-story-page id="item-1014" data-item-label="template-container-persona" data-item-source="ontomatica"&gt;</v>
          </cell>
        </row>
        <row r="25">
          <cell r="A25" t="str">
            <v>&lt;amp-story-page id="item-1015" data-item-label="template-container-main" data-item-source="ontomatica"&gt;</v>
          </cell>
        </row>
        <row r="27">
          <cell r="A27" t="str">
            <v>&lt;amp-story-page id="item-1017" data-item-label="template-panning-media-ursa-major" data-item-source="ontomatica"&gt;</v>
          </cell>
        </row>
        <row r="28">
          <cell r="A28" t="str">
            <v>&lt;amp-story-page id="item-1018" data-item-label="template-panning-media-ursa-minor" data-item-source="ontomatica"&gt;</v>
          </cell>
        </row>
        <row r="29">
          <cell r="A29" t="str">
            <v>&lt;amp-story-page id="item-1019" data-item-label="template-panning-media-hercules" data-item-source="ontomatica"&gt;</v>
          </cell>
        </row>
        <row r="34">
          <cell r="A34" t="str">
            <v>&lt;amp-story-page id="item-1019" data-item-label="template-outlink" data-item-source="ontomatica"&gt;</v>
          </cell>
        </row>
        <row r="43">
          <cell r="A43" t="str">
            <v>&lt;amp-story-page id="item-1033" data-item-label="story-of-rice" data-item-source="ontomatica"&gt;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data-2"/>
      <sheetName val="einstein"/>
    </sheetNames>
    <sheetDataSet>
      <sheetData sheetId="0">
        <row r="11">
          <cell r="A11" t="str">
    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    </cell>
        </row>
        <row r="12">
          <cell r="A12" t="str">
    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    </cell>
        </row>
        <row r="14">
          <cell r="A14" t="str">
            <v>&lt;amp-story-grid-layer template="fill"&gt;&lt;amp-img id="purple-solid-440044" data-item-role="background" data-item-type="static" data-item-label="background-440044-ontology" src="https://s3.amazonaws.com/benetta.net/media/background-svg/background-440044-ontology-w997-h997.svg" width="997" height="997" layout="responsive"&gt;&lt;/amp-img&gt;&lt;/amp-story-grid-layer&gt;</v>
          </cell>
        </row>
        <row r="15">
          <cell r="A15" t="str">
            <v>&lt;amp-story-grid-layer template="fill"&gt;&lt;amp-img id="blue-texture-1F64FF" data-item-role="background" data-item-type="static" data-item-label="background-1F64FF" src="https://s3.amazonaws.com/benetta.net/media/background-svg/background-1F64FF-w1000-h1000.svg" width="1000" height="1000" layout="responsive"&gt;&lt;/amp-img&gt;&lt;/amp-story-grid-layer&gt;</v>
          </cell>
        </row>
        <row r="19">
          <cell r="A19" t="str">
            <v>&lt;amp-story-grid-layer template="fill"&gt;&lt;amp-img id="background-neural-network" data-item-role="background" data-item-type="static" data-item-label="background-neural-network-440044-FFE1FFW" src="https://s3.amazonaws.com/benetta.net/media/background-svg/background-neural-network-440044-FFE1FFW-w400-h371.svg" width="400" height="371" layout="responsive"&gt;&lt;/amp-img&gt;&lt;/amp-story-grid-layer&gt;</v>
          </cell>
        </row>
        <row r="23">
          <cell r="A23" t="str">
            <v>&lt;amp-story-grid-layer template="fill"&gt;&lt;amp-img id="local" data-item-role="local" data-item-type="static" data-item-label="local" src="local" width="" height="" layout="responsive"&gt;&lt;/amp-img&gt;&lt;/amp-story-grid-layer&gt;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data"/>
      <sheetName val="title-page-CSS"/>
    </sheetNames>
    <sheetDataSet>
      <sheetData sheetId="0">
        <row r="11">
          <cell r="A11" t="str">
            <v>&lt;amp-story-grid-layer class="noedge c-bottom mb" template="vertical"&gt;&lt;div class="paper color-s bg-w cover-f d-flex"&gt;&lt;div class="flex-fill pt pb"&gt;&lt;hgroup class="ml-s"&gt;&lt;div class="text-fatty color-p"&gt;connecting the dots&lt;/div&gt;&lt;h1&gt;Solve Problems with Machine Reasoning&lt;/h1&gt;&lt;/hgroup&gt;&lt;div class="w-80 mx-a text-fatty"&gt;by Paula Perez&lt;/div&gt;&lt;/div&gt;&lt;div class="sep-v"&gt;&lt;/div&gt;&lt;/div&gt;&lt;/amp-story-grid-layer&gt;</v>
          </cell>
        </row>
        <row r="13">
          <cell r="A13" t="str">
            <v>&lt;amp-story-grid-layer class="noedge c-bottom mb" template="vertical"&gt;&lt;div class="paper color-s bg-w cover-f d-flex"&gt;&lt;div class="flex-fill pt pb"&gt;&lt;hgroup class="ml-s"&gt;&lt;div class="text-fatty color-p"&gt;connecting the dots&lt;/div&gt;&lt;h1&gt;Story of Rice&lt;/h1&gt;&lt;/hgroup&gt;&lt;div class="w-80 mx-a text-fatty"&gt;by Paula Perez&lt;/div&gt;&lt;/div&gt;&lt;div class="sep-v"&gt;&lt;/div&gt;&lt;/div&gt;&lt;/amp-story-grid-layer&gt;</v>
          </cell>
        </row>
      </sheetData>
      <sheetData sheetId="1"/>
      <sheetData sheetId="2">
        <row r="11">
          <cell r="B11" t="str">
            <v>.bg-w{background-color:var(--on-ffffff);}.c-bottom{align-content:end;}.color-p{color:var(--on-ff0000);}.color-s{color:var(--on-6c757d);}.cover-f{width:70%;}.d-flex{display:flex;display:-ms-flexbox;}.flex-fill{flex:1 1 auto;}.mb{margin-bottom:1em;}.ml-s{margin-left:0.5em;}.mx-a{margin-left:auto;margin-right:auto;}.noedge{padding:0;}.paper{-webkit-box-shadow:0 1px 1px 0 rgba(0, 0, 0, 0.14),0 1.5px 0.5px -1px rgba(0, 0, 0, 0.2),0 0 2.5px 0 rgba(0, 0, 0, 0.12);-moz-box-shadow:0 1px 1px 0 rgba(0, 0, 0, 0.14),0 1.5px 0.5px -1px rgba(0, 0, 0, 0.2),0 0 2.5px 0 rgba(0, 0, 0, 0.12);box-shadow:0 1px 1px 0 rgba(0, 0, 0, 0.14),0 1.5px 0.5px -1px rgba(0, 0, 0, 0.2),0 0 2.5px 0 rgba(0, 0, 0, 0.12);}.pb{color:var(--on-440044);padding-bottom:1em;}.pt{padding-top:1em;}.sep-v{border-left:24px solid var(--on-ff0000);}.text-fatty{font-family:Recursive;text-transform:uppercase;font-weight:700;}.w-50{width:50%;}.w-80{width:80%;}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instructions_"/>
      <sheetName val="concatenated"/>
      <sheetName val="sociologist-SVG"/>
      <sheetName val="trader-SVG"/>
      <sheetName val="biologist-SVG"/>
      <sheetName val="consumer-SVG"/>
      <sheetName val="breeder-SVG"/>
      <sheetName val="chef-SVG"/>
      <sheetName val="farmer-SVG"/>
      <sheetName val="food-manufacturer-SVG"/>
      <sheetName val="information-manager-SVG"/>
      <sheetName val="nutritionist-SVG"/>
      <sheetName val="data-items-list"/>
      <sheetName val="data-items-single"/>
      <sheetName val="z-22-10-15"/>
      <sheetName val="z-22-10-10"/>
      <sheetName val="z-concatenated"/>
    </sheetNames>
    <sheetDataSet>
      <sheetData sheetId="0"/>
      <sheetData sheetId="1">
        <row r="11">
          <cell r="A11" t="str">
            <v>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data"/>
    </sheetNames>
    <sheetDataSet>
      <sheetData sheetId="0">
        <row r="11">
          <cell r="A11" t="str">
            <v>&lt;amp-story-grid-layer template="thirds"&gt;&lt;div grid-area="upper-third"&gt;&lt;div class="title-centered" animate-in="fade-in" animate-in-duration="4s"&gt;&lt;h2&gt;Presentation Notes&lt;/h2&gt;&lt;/div&gt;&lt;/div&gt;&lt;div grid-area="middle-third"&gt;&lt;div class="title-centered" animate-in="fade-in" animate-in-duration="4s" animate-in-delay="1s"&gt;&lt;h4&gt;See footer &amp;#x2193; for page detail.&lt;/h4&gt;&lt;h4&gt;Table of Contents is &amp;#x2196; upper left &amp;#x2013; navigate from there.&lt;/h4&gt;&lt;h4&gt;Presentation works on &amp;#x1F4BB; &lt;small&gt;&amp;#x0026;&lt;/small&gt; &amp;#x1F4F1;.&lt;/h4&gt;&lt;/div&gt;&lt;/div&gt;&lt;/amp-story-grid-layer&gt;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front-cover"/>
      <sheetName val="ursa-major"/>
      <sheetName val="ursa-minor"/>
      <sheetName val="hercules"/>
      <sheetName val="cassiopeia"/>
      <sheetName val="perseus"/>
      <sheetName val="data-sample"/>
    </sheetNames>
    <sheetDataSet>
      <sheetData sheetId="0">
        <row r="11">
          <cell r="A11" t="str">
            <v>&lt;amp-story-page id="front-cover"&gt;&lt;amp-story-grid-layer template="fill" style="background-color:var(--on-151515);"&gt;&lt;amp-story-panning-media layout="fill" data-y="-45%" data-zoom=.35&gt;&lt;amp-img layout="fill" src="https://wsdemos.uc.r.appspot.com/constellations/assets/constellations.png" width="2048" height="2048"&gt;&lt;/amp-img&gt;&lt;/amp-story-panning-media&gt;&lt;/amp-story-grid-layer&gt;&lt;amp-story-grid-layer template="fill"&gt;&lt;div animate-in="fade-in" animate-in-duration="4s"&gt;&lt;div class="-z-content-wrapper"&gt;&lt;span class="-z-sub-heading"&gt;the wonderful&lt;/span&gt;&lt;span class="-z-main-heading"&gt;Northern Sky Constellations&lt;/span&gt;&lt;div class="btn"&gt;&lt;/div&gt;&lt;/div&gt;&lt;/div&gt;&lt;/amp-story-grid-layer&gt; &lt;/amp-story-page&gt;</v>
          </cell>
        </row>
        <row r="12">
          <cell r="A12" t="str">
            <v>&lt;amp-story-page id="ursa-major"&gt;&lt;amp-story-grid-layer template="fill" style="background-color:var(--on-151515);"&gt;&lt;amp-story-panning-media layout="fill" data-x="-3%" data-y="-28%" data-zoom=2&gt;&lt;amp-img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 animate-in="scale-fade-down"&gt;&lt;/div&gt;&lt;/amp-story-grid-layer&gt;&lt;amp-story-grid-layer template="fill"&gt;&lt;div animate-in="fade-in" animate-in-duration="4s"&gt;&lt;div class="-z-content-wrapper"&gt;&lt;span class="-z-sub-heading"&gt;The big bear&lt;/span&gt;&lt;span class="-z-main-heading"&gt;Ursa Major&lt;/span&gt;&lt;span class="-z-body-text"&gt;Its brightest stars form the Big Dipper, one of the most recognizable shapes in the sky, also known as the Plough. &lt;/span&gt;&lt;div class="btn"&gt;&lt;/div&gt;&lt;/div&gt;&lt;/div&gt;&lt;/amp-story-grid-layer&gt; &lt;/amp-story-page&gt;</v>
          </cell>
        </row>
        <row r="13">
          <cell r="A13" t="str">
            <v xml:space="preserve">&lt;amp-story-page id="ursa-minor"&gt;&lt;amp-story-grid-layer template="fill" style="background-color:var(--on-151515);"&gt;&lt;amp-story-panning-media layout="fill" data-x="5%" data-y="-7%" data-zoom=3.5&gt;&lt;amp-img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little bear&lt;/span&gt;&lt;span class="-z-main-heading"&gt;Ursa Minor&lt;/span&gt;&lt;span class="-z-body-text"&gt;Also known as the Little Dipper, it is notable for marking the location of the north celestial pole, the star known as Polaris.&lt;/span&gt;&lt;div class="btn"&gt;&lt;/div&gt;&lt;/div&gt;&lt;/div&gt;&lt;/amp-story-grid-layer&gt; &lt;/amp-story-page&gt;  </v>
          </cell>
        </row>
        <row r="14">
          <cell r="A14" t="str">
            <v xml:space="preserve">&lt;amp-story-page id="hercules"&gt;&lt;amp-story-grid-layer template="fill" style="background-color:var(--on-151515);"&gt;&lt;amp-story-panning-media layout="fill" data-x="29%" data-y="-14%" data-zoom=2.6&gt;&lt;amp-img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warrior&lt;/span&gt;&lt;span class="-z-main-heading"&gt;Hercules&lt;/span&gt;&lt;span class="-z-body-text"&gt;The constellation itself has a long history, dating back to Sumerian times. Hercules is the fifth largest constellation.&lt;/span&gt;&lt;div class="btn"&gt;&lt;/div&gt;&lt;/div&gt;&lt;/div&gt;&lt;/amp-story-grid-layer&gt; &lt;/amp-story-page&gt;  </v>
          </cell>
        </row>
        <row r="15">
          <cell r="A15" t="str">
            <v>&lt;amp-story-page id="cassiopeia"&gt;&lt;amp-story-grid-layer template="fill" style="background-color:var(--on-151515);"&gt;&lt;amp-story-panning-media layout="fill" data-x="-4%" data-y="12%" data-zoom=4.3&gt;&lt;amp-img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queen&lt;/span&gt;&lt;span class="-z-main-heading"&gt;Cassiopeia&lt;/span&gt;&lt;span class="-z-body-text"&gt;Named after Cassiopeia, the boastful queen of Greek mythology. It is Nicknamed the W constellation for it's zigzag formation.&lt;/span&gt;&lt;div class="btn"&gt;&lt;/div&gt;&lt;/div&gt;&lt;/div&gt;&lt;/amp-story-grid-layer&gt; &lt;/amp-story-page&gt;</v>
          </cell>
        </row>
        <row r="16">
          <cell r="A16" t="str">
            <v>&lt;amp-story-page id="perseus"&gt;&lt;amp-story-grid-layer template="fill" style="background-color:var(--on-151515);"&gt;&lt;amp-story-panning-media layout="fill" data-x="-18%" data-y="11%" data-zoom=2.7&gt;&lt;amp-img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hero&lt;/span&gt;&lt;span class="-z-main-heading"&gt;Perseus&lt;/span&gt;&lt;span class="-z-body-text"&gt;Perseus contains several interesting deep sky objects such as Messier 34, the Double Cluster and the California Nebula.&lt;/span&gt;&lt;div class="btn"&gt;&lt;/div&gt;&lt;/div&gt;&lt;/div&gt;&lt;/amp-story-grid-layer&gt; &lt;/amp-story-page&gt;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generic-text-yes"/>
      <sheetName val="text-yes-avec-svg"/>
      <sheetName val="generic-text-no"/>
      <sheetName val="generic-text-no-dark"/>
      <sheetName val="generic-root-color-statements"/>
    </sheetNames>
    <sheetDataSet>
      <sheetData sheetId="0">
        <row r="11">
          <cell r="A11" t="str">
    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grid-v2-manual-svg"/>
      <sheetName val="grid-biologist"/>
      <sheetName val="grid-breeder"/>
      <sheetName val="grid-farmer"/>
      <sheetName val="grid-information-manager"/>
      <sheetName val="grid-chef"/>
      <sheetName val="grid-nutritionist"/>
      <sheetName val="grid-food-manufacturer"/>
      <sheetName val="grid-consumer"/>
      <sheetName val="grid-sociologist"/>
      <sheetName val="grid-trader"/>
      <sheetName val="grid-persona-avec-svg"/>
      <sheetName val="grid-persona-v1"/>
    </sheetNames>
    <sheetDataSet>
      <sheetData sheetId="0">
        <row r="11">
          <cell r="A11" t="str">
            <v>&lt;amp-story-grid-layer template="vertical"&gt;&lt;div class="parent parent-pc"&gt;&lt;div class="persona" animate-in="fade-in" animate-in-delay=""&gt;&lt;svg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Z"/&gt;&lt;/g&gt;&lt;/svg&gt;&lt;/g&gt;&lt;/svg&gt;&lt;/div&gt;&lt;div class="heading-2 title-centered" animate-in="fade-in" animate-in-delay=""&gt;&lt;h2&gt;Biologist&lt;/h2&gt;&lt;/div&gt;&lt;div class="comment" animate-in="fade-in" animate-in-delay=""&gt;&lt;h6&gt;Notes about Biologist responibilities&lt;/h6&gt;&lt;/div&gt;&lt;div class="diagram-svg" animate-in="fade-in" animate-in-delay=""&gt;&lt;svg id="svg-function-biologist" xmlns="http://www.w3.org/2000/svg"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8.25-11.13Z"/&gt;&lt;/g&gt;&lt;/g&gt;&lt;/svg&gt;&lt;/div&gt;&lt;div class="row-3-left row-text" animate-in="fade-in" animate-in-delay=""&gt;&lt;h4&gt;Genome&lt;/h4&gt;&lt;/div&gt;&lt;div class="row-3-right row-text" animate-in="fade-in" animate-in-delay=""&gt;&lt;h4&gt;Anatomy&lt;/h4&gt;&lt;/div&gt;&lt;div class="row-4-left row-text" animate-in="fade-in" animate-in-delay=""&gt;&lt;h4&gt;Phenotype&lt;/h4&gt;&lt;/div&gt;&lt;div class="row-4-right row-text" animate-in="fade-in" animate-in-delay=""&gt;&lt;h4&gt;Growing environment&lt;/h4&gt;&lt;/div&gt;&lt;div class="row-5-left row-text" animate-in="fade-in" animate-in-delay=""&gt;&lt;h4&gt;&lt;/h4&gt;&lt;/div&gt;&lt;div class="row-5-right row-text" animate-in="fade-in" animate-in-delay=""&gt;&lt;h4&gt;&lt;/h4&gt;&lt;/div&gt;&lt;div class="row-6-left row-text" animate-in="fade-in" animate-in-delay=""&gt;&lt;h4&gt;&lt;/h4&gt;&lt;/div&gt;&lt;div class="row-6-right row-text" animate-in="fade-in" animate-in-delay=""&gt;&lt;h4&gt;&lt;/h4&gt;&lt;/div&gt;&lt;/div&gt;&lt;/amp-story-grid-layer&gt;</v>
          </cell>
        </row>
        <row r="12">
          <cell r="A12" t="str">
            <v>&lt;amp-story-grid-layer template="vertical"&gt;&lt;div class="parent-pc"&gt;&lt;div class="persona" animate-in="fade-in" animate-in-delay=""&gt;&lt;svg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Z"/&gt;&lt;/svg&gt;&lt;/g&gt;&lt;/svg&gt;&lt;/div&gt;&lt;div class="page-title ta-c" animate-in="fade-in" animate-in-delay=""&gt;&lt;h2&gt;Breeder&lt;/h2&gt;&lt;/div&gt;&lt;div class="comment" animate-in="fade-in" animate-in-delay=""&gt;&lt;h6&gt;Optional notes about Breeder responsibilities&lt;/h6&gt;&lt;/div&gt;&lt;div class="svg-diagram-breeder" animate-in="fade-in" animate-in-delay=""&gt;&lt;svg id="svg-function-breeder" xmlns="http://www.w3.org/2000/svg" viewBox="0 0 342 569"&gt;&lt;defs&gt;&lt;style&gt;:root{--on-7eba98:#7eba98;--on-c2dbce:#c2dbce;--on-ced146:#ced146;--on-f4f044:#f4f044;--on-2f9f4b:#2f9f4b;--on-d2b373:#d2b373;--on-ecf4f7:#ecf4f7;}.brd-st1,.brd-st2,.brd-st3{fill:var(--on-ecf4f7);stroke:none;stroke-linecap:round;stroke-linejoin:round;stroke-width:0.75;}.brd-st2,.brd-st3{fill:var(--on-2f9f4b);}.brd-st3{fill:var(--on-d2b373);}.brd-st4{fill:var(--on-ced146);fill-opacity:0.9;stroke:none;stroke-linecap:round;stroke-linejoin:round;stroke-width:0.75;}.brd-st5{fill:var(--on-f4f044);stroke:none;stroke-linecap:round;stroke-linejoin:round;stroke-width:0.75;}.brd-st6{fill:var(--on-7eba98);fill-opacity:0.76;stroke:none;stroke-linecap:round;stroke-linejoin:round;stroke-width:0.75;}.brd-st7{fill:var(--on-c2dbce);stroke:none;stroke-linecap:round;stroke-linejoin:round;stroke-width:0.75;}&lt;/style&gt;&lt;/defs&gt;&lt;g id="brd-32"&gt;&lt;g id="brd-33"&gt;&lt;path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id="brd-34"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id="brd-35"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id="brd-36"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id="brd-37"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id="brd-38"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id="brd-39" transform="translate(27.536 -14.475)"&gt;&lt;path class="brd-st4" d="M61.08 270.68v268.4c0 16.54-13.67 29.98-30.65 29.98C13.66 569.06 0 555.62 0 539.08v-268.4h61.08Z"/&gt;&lt;/g&gt;&lt;g id="brd-40"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id="brd-41" transform="translate(177.222 -14.475)"&gt;&lt;path class="brd-st6" d="M61.08 270.68v268.4c0 16.54-13.67 29.98-30.65 29.98C13.66 569.06 0 555.62 0 539.08v-268.4h61.08Z"/&gt;&lt;/g&gt;&lt;g id="brd-42"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0-3.51-2.7-6.41-6.42-6.41Z"/&gt;&lt;/g&gt;&lt;/g&gt;&lt;/svg&gt;&lt;/div&gt;&lt;div class="row-3-left ta-r" animate-in="fade-in" animate-in-delay=""&gt;&lt;h4&gt;Growing conditions&lt;/h4&gt;&lt;/div&gt;&lt;div class="row-3-right ta-l" animate-in="fade-in" animate-in-delay=""&gt;&lt;h4&gt;Phenotype traits&lt;/h4&gt;&lt;/div&gt;&lt;div class="row-4-left ta-r" animate-in="fade-in" animate-in-delay=""&gt;&lt;h4&gt;&lt;/h4&gt;&lt;/div&gt;&lt;div class="row-4-right ta-l" animate-in="fade-in" animate-in-delay=""&gt;&lt;h4&gt;Disease resistance&lt;/h4&gt;&lt;/div&gt;&lt;div class="row-5-left ta-r" animate-in="fade-in" animate-in-delay=""&gt;&lt;h4&gt;Climate data&lt;/h4&gt;&lt;/div&gt;&lt;div class="row-5-right ta-l" animate-in="fade-in" animate-in-delay=""&gt;&lt;h4&gt;Protein content&lt;/h4&gt;&lt;/div&gt;&lt;div class="row-6-left ta-r" animate-in="fade-in" animate-in-delay=""&gt;&lt;h4&gt;&lt;/h4&gt;&lt;/div&gt;&lt;div class="row-6-right ta-l" animate-in="fade-in" animate-in-delay=""&gt;&lt;h4&gt;Yield&lt;/h4&gt;&lt;/div&gt;&lt;/div&gt;&lt;/amp-story-grid-layer&gt;</v>
          </cell>
        </row>
        <row r="13">
          <cell r="A13" t="str">
            <v>&lt;!-- manually inject HTML --&gt;</v>
          </cell>
        </row>
        <row r="14">
          <cell r="A14" t="str">
            <v>&lt;amp-story-grid-layer template="vertical"&gt;&lt;div class="parent-pc"&gt;&lt;div class="persona" animate-in="fade-in" animate-in-delay=""&gt;&lt;svg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Z"/&gt;&lt;/svg&gt;&lt;/svg&gt;&lt;/g&gt;&lt;/svg&gt;&lt;/div&gt;&lt;div class="page-title ta-c" animate-in="fade-in" animate-in-delay=""&gt;&lt;h2&gt;Information Manager&lt;/h2&gt;&lt;/div&gt;&lt;div class="comment" animate-in="fade-in" animate-in-delay=""&gt;&lt;h6&gt;Optional notes about Information Manager responsibilities&lt;/h6&gt;&lt;/div&gt;&lt;div class="svg-diagram-information-manager" animate-in="fade-in" animate-in-delay=""&gt;&lt;svg id="svg-function-information-manager" xmlns="http://www.w3.org/2000/svg" viewBox="0 0 425 401"&gt;&lt;defs&gt;&lt;style&gt;:root{--on-ffffff:#ffffff;}@font-face{font-family:RobotoFlex;src:url('https://s3.amazonaws.com/benetta.net/fonts/robotoflex/RobotoFlex.woff2')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.inm-st2{fill:var(--on-ffffff);stroke:none;stroke-linecap:butt;stroke-width:2.25;}.inm-st3{fill:none;}.inm-st4{fill:none;stroke:var(--on-ffffff);stroke-linecap:butt;stroke-width:5.63;}.inm-st5{fill:none;stroke:none;stroke-width:0.75;}.inm-st6{fill:var(--on-ffffff);font-family:RobotoFlex;font-size:2.25em;}&lt;/style&gt;&lt;/defs&gt;&lt;g id="inm-26" transform="translate(110.487 -201.009)"&gt;&lt;path class="inm-st2" d="M16.09 392.46a8.044 8.044 0 0 1-8.05 8.05A8.044 8.044 0 0 1 0 392.46a8.044 8.044 0 0 1 8.04-8.04 8.044 8.044 0 0 1 8.05 8.04Z"/&gt;&lt;/g&gt;&lt;g id="inm-27" transform="translate(168.789 -305.336)"&gt;&lt;path class="inm-st2" d="M16.09 392.46a8.044 8.044 0 0 1-8.05 8.05A8.044 8.044 0 0 1 0 392.46a8.044 8.044 0 0 1 8.04-8.04 8.044 8.044 0 0 1 8.05 8.04Z"/&gt;&lt;/g&gt;&lt;g id="inm-28" transform="translate(168.789 -201.009)"&gt;&lt;path class="inm-st2" d="M16.09 392.46a8.044 8.044 0 0 1-8.05 8.05A8.044 8.044 0 0 1 0 392.46a8.044 8.044 0 0 1 8.04-8.04 8.044 8.044 0 0 1 8.05 8.04Z"/&gt;&lt;/g&gt;&lt;g id="inm-29" transform="translate(168.789 -94.046)"&gt;&lt;path class="inm-st2" d="M16.09 392.46a8.044 8.044 0 0 1-8.05 8.05A8.044 8.044 0 0 1 0 392.46a8.044 8.044 0 0 1 8.04-8.04 8.044 8.044 0 0 1 8.05 8.04Z"/&gt;&lt;/g&gt;&lt;g id="inm-30" transform="translate(147.482 -101.401)"&gt;&lt;path class="inm-st4" d="M22.12 188.19H0v212.32h24.47"/&gt;&lt;/g&gt;&lt;g id="inm-32" transform="translate(117.135 -209.3)"&gt;&lt;path class="inm-st3" d="M0 400.51h60.43H0Z"/&gt;&lt;path class="inm-st4" d="M0 400.51h60.43"/&gt;&lt;/g&gt;&lt;g id="inm-34" transform="translate(110.487 -201.009)"&gt;&lt;path class="inm-st2" d="M16.09 392.46a8.044 8.044 0 0 1-8.05 8.05A8.044 8.044 0 0 1 0 392.46a8.044 8.044 0 0 1 8.04-8.04 8.044 8.044 0 0 1 8.05 8.04Z"/&gt;&lt;/g&gt;&lt;g id="inm-35" transform="translate(34.953 -190.724)"&gt;&lt;path class="inm-st5" d="M0 368.065h108.184v32.44H0z"/&gt;&lt;text class="inm-st6" y="390.4"&gt;rice&lt;/text&gt;&lt;/g&gt;&lt;g id="inm-37" transform="translate(193.479 -296.631)"&gt;&lt;path class="inm-st5" d="M0 368.065h157.524v32.44H0z"/&gt;&lt;text class="inm-st6" y="391.4"&gt;rice (crop)&lt;/text&gt;&lt;/g&gt;&lt;g id="inm-39" transform="translate(193.479 -190.461)"&gt;&lt;path class="inm-st5" d="M0 368.065h168.774v32.44H0z"/&gt;&lt;text class="inm-st6" y="389.4"&gt;rice (plant)&lt;/text&gt;&lt;/g&gt;&lt;g id="inm-41" transform="translate(193.479 -81.447)"&gt;&lt;path class="inm-st5" d="M0 368.065h168.774v32.44H0z"/&gt;&lt;text class="inm-st6" y="387.4"&gt;rice (food)&lt;/text&gt;&lt;/g&gt;&lt;/svg&gt;&lt;/div&gt;&lt;div class="row-3-left ta-r" animate-in="fade-in" animate-in-delay=""&gt;&lt;h4&gt;Specific&lt;/h4&gt;&lt;/div&gt;&lt;div class="row-3-right ta-l" animate-in="fade-in" animate-in-delay=""&gt;&lt;h4&gt;Equivalents&lt;/h4&gt;&lt;/div&gt;&lt;div class="row-4-left ta-l" animate-in="fade-in" animate-in-delay=""&gt;&lt;h4&gt;Generic&lt;/h4&gt;&lt;/div&gt;&lt;div class="row-4-right ta-l" animate-in="fade-in" animate-in-delay=""&gt;&lt;h5&gt;Riz&lt;/h5&gt;&lt;/div&gt;&lt;div class="row-5-left ta-l" animate-in="fade-in" animate-in-delay=""&gt;&lt;h4&gt;Geographic locations&lt;/h4&gt;&lt;/div&gt;&lt;div class="row-5-right ta-l" animate-in="fade-in" animate-in-delay=""&gt;&lt;h5&gt;japanese&lt;/h5&gt;&lt;/div&gt;&lt;div class="row-6-left ta-l" animate-in="fade-in" animate-in-delay=""&gt;&lt;h4&gt;&lt;/h4&gt;&lt;/div&gt;&lt;div class="row-6-right ta-l" animate-in="fade-in" animate-in-delay=""&gt;&lt;h5&gt;Oryza&lt;/h5&gt;&lt;/div&gt;&lt;/div&gt;&lt;/amp-story-grid-layer&gt;</v>
          </cell>
        </row>
        <row r="16">
          <cell r="A16" t="str">
            <v>&lt;amp-story-grid-layer template="vertical"&gt;&lt;div class="parent parent-pc"&gt;&lt;div class="persona" animate-in="fade-in" animate-in-delay=""&gt;&lt;svg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rotate(-90)"/&gt;&lt;/g&gt;&lt;/svg&gt;&lt;/g&gt;&lt;/svg&gt;&lt;/div&gt;&lt;div class="page-title ta-c" animate-in="fade-in" animate-in-delay=""&gt;&lt;h2&gt;Nutritionist&lt;/h2&gt;&lt;/div&gt;&lt;div class="comment" animate-in="fade-in" animate-in-delay=""&gt;&lt;h6&gt;Optional notes about Nutritionist responsibilities&lt;/h6&gt;&lt;/div&gt;&lt;div class="diagram-svg" animate-in="fade-in" animate-in-delay=""&gt;&lt;svg id="svg-function-nutritionist" xmlns="http://www.w3.org/2000/svg"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y="355.38"&gt;2.2&lt;/text&gt;&lt;/g&gt;&lt;/g&gt;&lt;/svg&gt;&lt;/div&gt;&lt;div class="row-3-left ta-r" animate-in="fade-in" animate-in-delay=""&gt;&lt;h4&gt;Cooking methods&lt;/h4&gt;&lt;/div&gt;&lt;div class="row-3-right ta-l" animate-in="fade-in" animate-in-delay=""&gt;&lt;h4&gt;Quality&lt;/h4&gt;&lt;/div&gt;&lt;div class="row-4-left ta-r" animate-in="fade-in" animate-in-delay=""&gt;&lt;h4&gt;Dishes&lt;/h4&gt;&lt;/div&gt;&lt;div class="row-4-right ta-l" animate-in="fade-in" animate-in-delay=""&gt;&lt;h5&gt;Sugar content&lt;/h5&gt;&lt;/div&gt;&lt;div class="row-5-left ta-r" animate-in="fade-in" animate-in-delay=""&gt;&lt;h4&gt;&lt;/h4&gt;&lt;/div&gt;&lt;div class="row-5-right ta-l" animate-in="fade-in" animate-in-delay=""&gt;&lt;h5&gt;Protein intake&lt;/h5&gt;&lt;/div&gt;&lt;div class="row-6-left ta-r" animate-in="fade-in" animate-in-delay=""&gt;&lt;h4&gt;&lt;/h4&gt;&lt;/div&gt;&lt;div class="row-6-right ta-l" animate-in="fade-in" animate-in-delay=""&gt;&lt;h4&gt;&lt;/h4&gt;&lt;/div&gt;&lt;/div&gt;&lt;/amp-story-grid-layer&gt;</v>
          </cell>
        </row>
        <row r="17">
          <cell r="A17" t="str">
            <v>&lt;!-- manually inject HTML --&gt;</v>
          </cell>
        </row>
        <row r="18">
          <cell r="A18" t="str">
            <v>&lt;amp-story-grid-layer template="vertical"&gt;&lt;div class="parent parent-pc"&gt;&lt;div class="persona" animate-in="fade-in" animate-in-delay=""&gt;&lt;svg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Z"/&gt;&lt;/g&gt;&lt;/g&gt;&lt;/svg&gt;&lt;/svg&gt;&lt;/g&gt;&lt;/svg&gt;&lt;/div&gt;&lt;div class="page-title ta-c" animate-in="fade-in" animate-in-delay=""&gt;&lt;h2&gt;Consumer&lt;/h2&gt;&lt;/div&gt;&lt;div class="comment" animate-in="fade-in" animate-in-delay=""&gt;&lt;h6&gt;Optional notes about Consumer expectations&lt;/h6&gt;&lt;/div&gt;&lt;div class="diagram-svg" animate-in="fade-in" animate-in-delay=""&gt;&lt;svg id="svg-function-consumer" xmlns="http://www.w3.org/2000/svg"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17.79Z"/&gt;&lt;/g&gt;&lt;/g&gt;&lt;/svg&gt;&lt;/div&gt;&lt;div class="row-3-left ta-r" animate-in="fade-in" animate-in-delay=""&gt;&lt;h4&gt;Price per oz&lt;/h4&gt;&lt;/div&gt;&lt;div class="row-3-right ta-l" animate-in="fade-in" animate-in-delay=""&gt;&lt;h4&gt;Label&lt;/h4&gt;&lt;/div&gt;&lt;div class="row-4-left ta-r" animate-in="fade-in" animate-in-delay=""&gt;&lt;h4&gt;Recipes&lt;/h4&gt;&lt;/div&gt;&lt;div class="row-4-right ta-l" animate-in="fade-in" animate-in-delay=""&gt;&lt;h5&gt;Local&lt;/h5&gt;&lt;/div&gt;&lt;div class="row-5-left ta-r" animate-in="fade-in" animate-in-delay=""&gt;&lt;h4&gt;Cooking time&lt;/h4&gt;&lt;/div&gt;&lt;div class="row-5-right ta-l" animate-in="fade-in" animate-in-delay=""&gt;&lt;h5&gt;Organic&lt;/h5&gt;&lt;/div&gt;&lt;div class="row-6-left ta-r" animate-in="fade-in" animate-in-delay=""&gt;&lt;h4&gt;&lt;/h4&gt;&lt;/div&gt;&lt;div class="row-6-right ta-l" animate-in="fade-in" animate-in-delay=""&gt;&lt;h5&gt;Gluten content&lt;/h5&gt;&lt;/div&gt;&lt;/div&gt;&lt;/amp-story-grid-layer&gt;</v>
          </cell>
        </row>
        <row r="19">
          <cell r="A19" t="str">
            <v>&lt;amp-story-grid-layer template="vertical"&gt;&lt;div class="parent parent-pc"&gt;&lt;div class="persona" animate-in="fade-in" animate-in-delay=""&gt;&lt;svg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Z"/&gt;&lt;/svg&gt;&lt;/g&gt;&lt;/svg&gt;&lt;/div&gt;&lt;div class="page-title ta-c" animate-in="fade-in" animate-in-delay=""&gt;&lt;h2&gt;Sociologist&lt;/h2&gt;&lt;/div&gt;&lt;div class="comment" animate-in="fade-in" animate-in-delay=""&gt;&lt;h6&gt;Optional notes about Sociologist responsibilities&lt;/h6&gt;&lt;/div&gt;&lt;div class="diagram-svg" animate-in="fade-in" animate-in-delay=""&gt;&lt;/div&gt;&lt;div class="row-3-left ta-r" animate-in="fade-in" animate-in-delay=""&gt;&lt;h4&gt;Popular beliefs&lt;/h4&gt;&lt;/div&gt;&lt;div class="row-3-right ta-l" animate-in="fade-in" animate-in-delay=""&gt;&lt;h4&gt;Growing locations&lt;/h4&gt;&lt;/div&gt;&lt;div class="row-4-left ta-r" animate-in="fade-in" animate-in-delay=""&gt;&lt;h4&gt;&lt;/h4&gt;&lt;/div&gt;&lt;div class="row-4-right ta-l" animate-in="fade-in" animate-in-delay=""&gt;&lt;h4&gt;Medical use&lt;/h4&gt;&lt;/div&gt;&lt;/div&gt;&lt;/div&gt;&lt;/amp-story-grid-layer&gt;</v>
          </cell>
        </row>
        <row r="20">
          <cell r="A20" t="str">
            <v>&lt;amp-story-grid-layer template="vertical"&gt;&lt;div class="parent parent-pc"&gt;&lt;div class="persona" animate-in="fade-in" animate-in-delay=""&gt;&lt;svg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Z"/&gt;&lt;/svg&gt;&lt;/g&gt;&lt;/svg&gt;&lt;/div&gt;&lt;div class="page-title ta-c" animate-in="fade-in" animate-in-delay=""&gt;&lt;h2&gt;Trader&lt;/h2&gt;&lt;/div&gt;&lt;div class="comment" animate-in="fade-in" animate-in-delay=""&gt;&lt;h6&gt;Optional notes about Trader responsibilities&lt;/h6&gt;&lt;/div&gt;&lt;div class="diagram-svg" animate-in="fade-in" animate-in-delay=""&gt;&lt;/div&gt;&lt;div class="row-3-left ta-r" animate-in="fade-in" animate-in-delay=""&gt;&lt;h4&gt;Average world yield&lt;/h4&gt;&lt;/div&gt;&lt;div class="row-3-right ta-l" animate-in="fade-in" animate-in-delay=""&gt;&lt;h4&gt;Cropping practices&lt;/h4&gt;&lt;/div&gt;&lt;div class="row-4-left ta-r" animate-in="fade-in" animate-in-delay=""&gt;&lt;h4&gt;Rice prices&lt;/h4&gt;&lt;/div&gt;&lt;div class="row-4-right ta-l" animate-in="fade-in" animate-in-delay=""&gt;&lt;h5&gt;Organic&lt;/h5&gt;&lt;/div&gt;&lt;div class="row-5-left ta-r" animate-in="fade-in" animate-in-delay=""&gt;&lt;h4&gt;Producers&lt;/h4&gt;&lt;/div&gt;&lt;div class="row-5-right ta-l" animate-in="fade-in" animate-in-delay=""&gt;&lt;h5&gt;Conventional&lt;/h5&gt;&lt;/div&gt;&lt;/div&gt;&lt;/amp-story-grid-layer&gt;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T23"/>
  <sheetViews>
    <sheetView zoomScale="75" zoomScaleNormal="75" workbookViewId="0">
      <pane xSplit="5" ySplit="10" topLeftCell="F11" activePane="bottomRight" state="frozen"/>
      <selection pane="topRight" activeCell="E1" sqref="E1"/>
      <selection pane="bottomLeft" activeCell="A11" sqref="A11"/>
      <selection pane="bottomRight" activeCell="F11" sqref="F11"/>
    </sheetView>
  </sheetViews>
  <sheetFormatPr defaultRowHeight="14.6" x14ac:dyDescent="0.4"/>
  <cols>
    <col min="1" max="1" width="1.84375" style="1" bestFit="1" customWidth="1"/>
    <col min="2" max="2" width="3.84375" style="1" bestFit="1" customWidth="1"/>
    <col min="3" max="3" width="18.765625" style="1" bestFit="1" customWidth="1"/>
    <col min="4" max="4" width="1.84375" style="1" bestFit="1" customWidth="1"/>
    <col min="5" max="5" width="28.4609375" bestFit="1" customWidth="1"/>
    <col min="6" max="6" width="1.69140625" bestFit="1" customWidth="1"/>
    <col min="7" max="7" width="27.07421875" bestFit="1" customWidth="1"/>
    <col min="8" max="8" width="1.84375" bestFit="1" customWidth="1"/>
    <col min="9" max="9" width="27.3828125" bestFit="1" customWidth="1"/>
    <col min="10" max="10" width="1.84375" bestFit="1" customWidth="1"/>
    <col min="11" max="11" width="27" bestFit="1" customWidth="1"/>
    <col min="12" max="12" width="1.84375" bestFit="1" customWidth="1"/>
    <col min="13" max="13" width="27.3046875" bestFit="1" customWidth="1"/>
    <col min="14" max="14" width="1.84375" bestFit="1" customWidth="1"/>
    <col min="15" max="15" width="26.765625" bestFit="1" customWidth="1"/>
    <col min="16" max="16" width="1.84375" bestFit="1" customWidth="1"/>
    <col min="17" max="17" width="31.53515625" bestFit="1" customWidth="1"/>
    <col min="18" max="18" width="1.84375" bestFit="1" customWidth="1"/>
    <col min="19" max="19" width="31.07421875" bestFit="1" customWidth="1"/>
    <col min="20" max="20" width="1.84375" bestFit="1" customWidth="1"/>
    <col min="21" max="21" width="31.23046875" bestFit="1" customWidth="1"/>
    <col min="22" max="22" width="1.84375" bestFit="1" customWidth="1"/>
    <col min="23" max="23" width="29.07421875" bestFit="1" customWidth="1"/>
    <col min="24" max="24" width="1.84375" bestFit="1" customWidth="1"/>
    <col min="25" max="25" width="30.53515625" bestFit="1" customWidth="1"/>
    <col min="26" max="26" width="1.84375" bestFit="1" customWidth="1"/>
    <col min="27" max="27" width="28.53515625" bestFit="1" customWidth="1"/>
    <col min="28" max="28" width="1.84375" bestFit="1" customWidth="1"/>
    <col min="29" max="29" width="26.53515625" bestFit="1" customWidth="1"/>
    <col min="30" max="30" width="1.84375" bestFit="1" customWidth="1"/>
    <col min="31" max="31" width="26.921875" bestFit="1" customWidth="1"/>
    <col min="32" max="32" width="1.84375" bestFit="1" customWidth="1"/>
    <col min="33" max="33" width="26.3828125" bestFit="1" customWidth="1"/>
    <col min="34" max="34" width="1.84375" bestFit="1" customWidth="1"/>
    <col min="35" max="35" width="26.3828125" bestFit="1" customWidth="1"/>
    <col min="36" max="36" width="1.84375" bestFit="1" customWidth="1"/>
    <col min="37" max="37" width="26.3828125" bestFit="1" customWidth="1"/>
    <col min="38" max="38" width="1.84375" bestFit="1" customWidth="1"/>
    <col min="39" max="39" width="26.61328125" bestFit="1" customWidth="1"/>
    <col min="40" max="40" width="1.84375" bestFit="1" customWidth="1"/>
    <col min="41" max="41" width="27.61328125" bestFit="1" customWidth="1"/>
    <col min="42" max="42" width="1.84375" bestFit="1" customWidth="1"/>
    <col min="43" max="43" width="20.4609375" bestFit="1" customWidth="1"/>
    <col min="44" max="44" width="1.84375" bestFit="1" customWidth="1"/>
    <col min="45" max="45" width="20.4609375" bestFit="1" customWidth="1"/>
    <col min="46" max="46" width="1.84375" bestFit="1" customWidth="1"/>
  </cols>
  <sheetData>
    <row r="1" spans="1:46" x14ac:dyDescent="0.4">
      <c r="A1" t="s">
        <v>0</v>
      </c>
      <c r="B1" s="1">
        <v>1</v>
      </c>
    </row>
    <row r="2" spans="1:46" x14ac:dyDescent="0.4">
      <c r="A2" t="s">
        <v>0</v>
      </c>
      <c r="B2" s="1">
        <v>2</v>
      </c>
    </row>
    <row r="3" spans="1:46" x14ac:dyDescent="0.4">
      <c r="A3" t="s">
        <v>0</v>
      </c>
      <c r="B3" s="1">
        <v>3</v>
      </c>
    </row>
    <row r="4" spans="1:46" x14ac:dyDescent="0.4">
      <c r="A4" t="s">
        <v>0</v>
      </c>
      <c r="B4" s="1">
        <v>4</v>
      </c>
    </row>
    <row r="5" spans="1:46" x14ac:dyDescent="0.4">
      <c r="A5" t="s">
        <v>0</v>
      </c>
      <c r="B5" s="1">
        <v>5</v>
      </c>
      <c r="AE5" s="4" t="s">
        <v>38</v>
      </c>
    </row>
    <row r="6" spans="1:46" x14ac:dyDescent="0.4">
      <c r="A6" t="s">
        <v>0</v>
      </c>
      <c r="B6" s="1">
        <v>6</v>
      </c>
    </row>
    <row r="7" spans="1:46" x14ac:dyDescent="0.4">
      <c r="A7" t="s">
        <v>0</v>
      </c>
      <c r="B7" s="1">
        <v>7</v>
      </c>
      <c r="AE7" t="s">
        <v>22</v>
      </c>
    </row>
    <row r="8" spans="1:46" x14ac:dyDescent="0.4">
      <c r="A8" t="s">
        <v>0</v>
      </c>
      <c r="B8" s="1">
        <v>8</v>
      </c>
    </row>
    <row r="9" spans="1:46" x14ac:dyDescent="0.4">
      <c r="A9" t="s">
        <v>0</v>
      </c>
      <c r="B9" s="1">
        <v>9</v>
      </c>
    </row>
    <row r="10" spans="1:46" x14ac:dyDescent="0.4">
      <c r="A10" t="s">
        <v>0</v>
      </c>
      <c r="B10" s="1">
        <v>10</v>
      </c>
      <c r="C10" s="1" t="s">
        <v>1</v>
      </c>
      <c r="D10" t="s">
        <v>0</v>
      </c>
      <c r="E10" s="2" t="s">
        <v>5</v>
      </c>
      <c r="G10" s="3" t="s">
        <v>35</v>
      </c>
      <c r="H10" t="s">
        <v>0</v>
      </c>
      <c r="I10" s="3" t="s">
        <v>34</v>
      </c>
      <c r="J10" t="s">
        <v>0</v>
      </c>
      <c r="K10" s="3" t="s">
        <v>33</v>
      </c>
      <c r="L10" t="s">
        <v>0</v>
      </c>
      <c r="M10" s="3" t="s">
        <v>31</v>
      </c>
      <c r="N10" t="s">
        <v>0</v>
      </c>
      <c r="O10" s="3" t="s">
        <v>32</v>
      </c>
      <c r="P10" t="s">
        <v>0</v>
      </c>
      <c r="Q10" s="3" t="s">
        <v>24</v>
      </c>
      <c r="R10" t="s">
        <v>0</v>
      </c>
      <c r="S10" s="3" t="s">
        <v>25</v>
      </c>
      <c r="T10" t="s">
        <v>0</v>
      </c>
      <c r="U10" s="3" t="s">
        <v>26</v>
      </c>
      <c r="V10" t="s">
        <v>0</v>
      </c>
      <c r="W10" s="3" t="s">
        <v>27</v>
      </c>
      <c r="X10" t="s">
        <v>0</v>
      </c>
      <c r="Y10" s="3" t="s">
        <v>28</v>
      </c>
      <c r="Z10" t="s">
        <v>0</v>
      </c>
      <c r="AA10" s="3" t="s">
        <v>29</v>
      </c>
      <c r="AB10" t="s">
        <v>0</v>
      </c>
      <c r="AC10" s="3" t="s">
        <v>36</v>
      </c>
      <c r="AD10" t="s">
        <v>0</v>
      </c>
      <c r="AE10" s="3" t="s">
        <v>37</v>
      </c>
      <c r="AF10" t="s">
        <v>0</v>
      </c>
      <c r="AG10" s="3" t="s">
        <v>39</v>
      </c>
      <c r="AH10" t="s">
        <v>0</v>
      </c>
      <c r="AI10" s="3" t="s">
        <v>40</v>
      </c>
      <c r="AJ10" t="s">
        <v>0</v>
      </c>
      <c r="AK10" s="3" t="s">
        <v>41</v>
      </c>
      <c r="AL10" t="s">
        <v>0</v>
      </c>
      <c r="AM10" s="3" t="s">
        <v>42</v>
      </c>
      <c r="AN10" t="s">
        <v>0</v>
      </c>
      <c r="AO10" s="3" t="s">
        <v>43</v>
      </c>
      <c r="AP10" t="s">
        <v>0</v>
      </c>
      <c r="AQ10" s="3" t="s">
        <v>3</v>
      </c>
      <c r="AR10" t="s">
        <v>0</v>
      </c>
      <c r="AS10" s="3" t="s">
        <v>4</v>
      </c>
      <c r="AT10" t="s">
        <v>0</v>
      </c>
    </row>
    <row r="11" spans="1:46" x14ac:dyDescent="0.4">
      <c r="A11" t="s">
        <v>0</v>
      </c>
      <c r="B11" s="1">
        <v>11</v>
      </c>
      <c r="D11" t="s">
        <v>0</v>
      </c>
      <c r="E11" t="s">
        <v>10</v>
      </c>
      <c r="F11" t="s">
        <v>0</v>
      </c>
      <c r="G11" t="str">
        <f>[1]concatenated!$A$21</f>
        <v>&lt;amp-story-page id="item-1011" data-item-label="template-open" data-item-source="ontomatica"&gt;</v>
      </c>
      <c r="H11" t="s">
        <v>0</v>
      </c>
      <c r="I11" t="str">
        <f>[1]concatenated!$A$22</f>
        <v>&lt;amp-story-page id="item-1012" data-item-label="template-landscape" data-item-source="ontomatica"&gt;</v>
      </c>
      <c r="J11" t="s">
        <v>0</v>
      </c>
      <c r="K11" t="str">
        <f>[1]concatenated!$A$23</f>
        <v>&lt;amp-story-page id="item-1013" data-item-label="template-thirds" data-item-source="ontomatica"&gt;</v>
      </c>
      <c r="L11" t="s">
        <v>0</v>
      </c>
      <c r="M11" t="str">
        <f>[1]concatenated!$A$24</f>
        <v>&lt;amp-story-page id="item-1014" data-item-label="template-container-persona" data-item-source="ontomatica"&gt;</v>
      </c>
      <c r="N11" t="s">
        <v>0</v>
      </c>
      <c r="O11" t="str">
        <f>[1]concatenated!$A$25</f>
        <v>&lt;amp-story-page id="item-1015" data-item-label="template-container-main" data-item-source="ontomatica"&gt;</v>
      </c>
      <c r="P11" t="s">
        <v>0</v>
      </c>
      <c r="R11" t="s">
        <v>0</v>
      </c>
      <c r="T11" t="s">
        <v>0</v>
      </c>
      <c r="V11" t="s">
        <v>0</v>
      </c>
      <c r="X11" t="s">
        <v>0</v>
      </c>
      <c r="Z11" t="s">
        <v>0</v>
      </c>
      <c r="AB11" t="s">
        <v>0</v>
      </c>
      <c r="AC11" t="str">
        <f>[1]concatenated!$A$27</f>
        <v>&lt;amp-story-page id="item-1017" data-item-label="template-panning-media-ursa-major" data-item-source="ontomatica"&gt;</v>
      </c>
      <c r="AD11" t="s">
        <v>0</v>
      </c>
      <c r="AE11" t="str">
        <f>[1]concatenated!$A$28</f>
        <v>&lt;amp-story-page id="item-1018" data-item-label="template-panning-media-ursa-minor" data-item-source="ontomatica"&gt;</v>
      </c>
      <c r="AF11" t="s">
        <v>0</v>
      </c>
      <c r="AG11" t="str">
        <f>[1]concatenated!$A$34</f>
        <v>&lt;amp-story-page id="item-1019" data-item-label="template-outlink" data-item-source="ontomatica"&gt;</v>
      </c>
      <c r="AH11" t="s">
        <v>0</v>
      </c>
      <c r="AI11" t="s">
        <v>8</v>
      </c>
      <c r="AJ11" t="s">
        <v>0</v>
      </c>
      <c r="AK11" t="s">
        <v>8</v>
      </c>
      <c r="AL11" t="s">
        <v>0</v>
      </c>
      <c r="AM11" t="str">
        <f>[1]concatenated!$A$29</f>
        <v>&lt;amp-story-page id="item-1019" data-item-label="template-panning-media-hercules" data-item-source="ontomatica"&gt;</v>
      </c>
      <c r="AN11" t="s">
        <v>0</v>
      </c>
      <c r="AO11">
        <f>[1]concatenated!$A$37</f>
        <v>0</v>
      </c>
      <c r="AP11" t="s">
        <v>0</v>
      </c>
      <c r="AQ11" t="s">
        <v>8</v>
      </c>
      <c r="AR11" t="s">
        <v>0</v>
      </c>
      <c r="AS11" t="s">
        <v>8</v>
      </c>
      <c r="AT11" t="s">
        <v>0</v>
      </c>
    </row>
    <row r="12" spans="1:46" x14ac:dyDescent="0.4">
      <c r="A12" t="s">
        <v>0</v>
      </c>
      <c r="B12" s="1">
        <v>12</v>
      </c>
      <c r="C12" s="1" t="s">
        <v>19</v>
      </c>
      <c r="D12" t="s">
        <v>0</v>
      </c>
      <c r="E12" t="s">
        <v>11</v>
      </c>
      <c r="F12" t="s">
        <v>0</v>
      </c>
      <c r="G12" t="str">
        <f>[2]concatenated!$A$19</f>
        <v>&lt;amp-story-grid-layer template="fill"&gt;&lt;amp-img id="background-neural-network" data-item-role="background" data-item-type="static" data-item-label="background-neural-network-440044-FFE1FFW" src="https://s3.amazonaws.com/benetta.net/media/background-svg/background-neural-network-440044-FFE1FFW-w400-h371.svg" width="400" height="371" layout="responsive"&gt;&lt;/amp-img&gt;&lt;/amp-story-grid-layer&gt;</v>
      </c>
      <c r="H12" t="s">
        <v>0</v>
      </c>
      <c r="I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J12" t="s">
        <v>0</v>
      </c>
      <c r="K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L12" t="s">
        <v>0</v>
      </c>
      <c r="M12" t="str">
        <f>[2]concatenated!$A$14</f>
        <v>&lt;amp-story-grid-layer template="fill"&gt;&lt;amp-img id="purple-solid-440044" data-item-role="background" data-item-type="static" data-item-label="background-440044-ontology" src="https://s3.amazonaws.com/benetta.net/media/background-svg/background-440044-ontology-w997-h997.svg" width="997" height="997" layout="responsive"&gt;&lt;/amp-img&gt;&lt;/amp-story-grid-layer&gt;</v>
      </c>
      <c r="N12" t="s">
        <v>0</v>
      </c>
      <c r="O12" t="str">
        <f>[2]concatenated!$A$15</f>
        <v>&lt;amp-story-grid-layer template="fill"&gt;&lt;amp-img id="blue-texture-1F64FF" data-item-role="background" data-item-type="static" data-item-label="background-1F64FF" src="https://s3.amazonaws.com/benetta.net/media/background-svg/background-1F64FF-w1000-h1000.svg" width="1000" height="1000" layout="responsive"&gt;&lt;/amp-img&gt;&lt;/amp-story-grid-layer&gt;</v>
      </c>
      <c r="P12" t="s">
        <v>0</v>
      </c>
      <c r="R12" t="s">
        <v>0</v>
      </c>
      <c r="T12" t="s">
        <v>0</v>
      </c>
      <c r="V12" t="s">
        <v>0</v>
      </c>
      <c r="X12" t="s">
        <v>0</v>
      </c>
      <c r="Z12" t="s">
        <v>0</v>
      </c>
      <c r="AB12" t="s">
        <v>0</v>
      </c>
      <c r="AC12" t="s">
        <v>8</v>
      </c>
      <c r="AD12" t="s">
        <v>0</v>
      </c>
      <c r="AE12" t="s">
        <v>8</v>
      </c>
      <c r="AF12" t="s">
        <v>0</v>
      </c>
      <c r="AG12" t="str">
        <f>[2]concatenated!$A$15</f>
        <v>&lt;amp-story-grid-layer template="fill"&gt;&lt;amp-img id="blue-texture-1F64FF" data-item-role="background" data-item-type="static" data-item-label="background-1F64FF" src="https://s3.amazonaws.com/benetta.net/media/background-svg/background-1F64FF-w1000-h1000.svg" width="1000" height="1000" layout="responsive"&gt;&lt;/amp-img&gt;&lt;/amp-story-grid-layer&gt;</v>
      </c>
      <c r="AH12" t="s">
        <v>0</v>
      </c>
      <c r="AI12" t="s">
        <v>8</v>
      </c>
      <c r="AJ12" t="s">
        <v>0</v>
      </c>
      <c r="AK12" t="s">
        <v>8</v>
      </c>
      <c r="AL12" t="s">
        <v>0</v>
      </c>
      <c r="AM12" t="s">
        <v>8</v>
      </c>
      <c r="AN12" t="s">
        <v>0</v>
      </c>
      <c r="AO12" t="s">
        <v>8</v>
      </c>
      <c r="AP12" t="s">
        <v>0</v>
      </c>
      <c r="AQ12" t="s">
        <v>8</v>
      </c>
      <c r="AR12" t="s">
        <v>0</v>
      </c>
      <c r="AS12" t="s">
        <v>8</v>
      </c>
      <c r="AT12" t="s">
        <v>0</v>
      </c>
    </row>
    <row r="13" spans="1:46" x14ac:dyDescent="0.4">
      <c r="A13" t="s">
        <v>0</v>
      </c>
      <c r="B13" s="1">
        <v>13</v>
      </c>
      <c r="D13" t="s">
        <v>0</v>
      </c>
      <c r="E13" t="s">
        <v>14</v>
      </c>
      <c r="F13" t="s">
        <v>0</v>
      </c>
      <c r="G13" t="str">
        <f>[3]concatenated!$A$11</f>
        <v>&lt;amp-story-grid-layer class="noedge c-bottom mb" template="vertical"&gt;&lt;div class="paper color-s bg-w cover-f d-flex"&gt;&lt;div class="flex-fill pt pb"&gt;&lt;hgroup class="ml-s"&gt;&lt;div class="text-fatty color-p"&gt;connecting the dots&lt;/div&gt;&lt;h1&gt;Solve Problems with Machine Reasoning&lt;/h1&gt;&lt;/hgroup&gt;&lt;div class="w-80 mx-a text-fatty"&gt;by Paula Perez&lt;/div&gt;&lt;/div&gt;&lt;div class="sep-v"&gt;&lt;/div&gt;&lt;/div&gt;&lt;/amp-story-grid-layer&gt;</v>
      </c>
      <c r="H13" t="s">
        <v>0</v>
      </c>
      <c r="J13" t="s">
        <v>0</v>
      </c>
      <c r="L13" t="s">
        <v>0</v>
      </c>
      <c r="N13" t="s">
        <v>0</v>
      </c>
      <c r="P13" t="s">
        <v>0</v>
      </c>
      <c r="R13" t="s">
        <v>0</v>
      </c>
      <c r="T13" t="s">
        <v>0</v>
      </c>
      <c r="V13" t="s">
        <v>0</v>
      </c>
      <c r="X13" t="s">
        <v>0</v>
      </c>
      <c r="Z13" t="s">
        <v>0</v>
      </c>
      <c r="AB13" t="s">
        <v>0</v>
      </c>
      <c r="AD13" t="s">
        <v>0</v>
      </c>
      <c r="AF13" t="s">
        <v>0</v>
      </c>
      <c r="AH13" t="s">
        <v>0</v>
      </c>
      <c r="AJ13" t="s">
        <v>0</v>
      </c>
      <c r="AL13" t="s">
        <v>0</v>
      </c>
      <c r="AN13" t="s">
        <v>0</v>
      </c>
      <c r="AP13" t="s">
        <v>0</v>
      </c>
      <c r="AR13" t="s">
        <v>0</v>
      </c>
      <c r="AT13" t="s">
        <v>0</v>
      </c>
    </row>
    <row r="14" spans="1:46" x14ac:dyDescent="0.4">
      <c r="A14" t="s">
        <v>0</v>
      </c>
      <c r="B14" s="1">
        <v>13</v>
      </c>
      <c r="C14" s="1" t="s">
        <v>2</v>
      </c>
      <c r="D14" t="s">
        <v>0</v>
      </c>
      <c r="E14" t="s">
        <v>6</v>
      </c>
      <c r="F14" t="s">
        <v>0</v>
      </c>
      <c r="H14" t="s">
        <v>0</v>
      </c>
      <c r="J14" t="s">
        <v>0</v>
      </c>
      <c r="L14" t="s">
        <v>0</v>
      </c>
      <c r="M14" t="str">
        <f>[4]concatenated!$A$11</f>
        <v>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v>
      </c>
      <c r="N14" t="s">
        <v>0</v>
      </c>
      <c r="P14" t="s">
        <v>0</v>
      </c>
      <c r="R14" t="s">
        <v>0</v>
      </c>
      <c r="T14" t="s">
        <v>0</v>
      </c>
      <c r="V14" t="s">
        <v>0</v>
      </c>
      <c r="X14" t="s">
        <v>0</v>
      </c>
      <c r="Z14" t="s">
        <v>0</v>
      </c>
      <c r="AB14" t="s">
        <v>0</v>
      </c>
      <c r="AD14" t="s">
        <v>0</v>
      </c>
      <c r="AF14" t="s">
        <v>0</v>
      </c>
      <c r="AH14" t="s">
        <v>0</v>
      </c>
      <c r="AJ14" t="s">
        <v>0</v>
      </c>
      <c r="AL14" t="s">
        <v>0</v>
      </c>
      <c r="AN14" t="s">
        <v>0</v>
      </c>
      <c r="AP14" t="s">
        <v>0</v>
      </c>
      <c r="AR14" t="s">
        <v>0</v>
      </c>
      <c r="AT14" t="s">
        <v>0</v>
      </c>
    </row>
    <row r="15" spans="1:46" x14ac:dyDescent="0.4">
      <c r="A15" t="s">
        <v>0</v>
      </c>
      <c r="B15" s="1">
        <v>14</v>
      </c>
      <c r="C15" s="1" t="s">
        <v>2</v>
      </c>
      <c r="D15" t="s">
        <v>0</v>
      </c>
      <c r="E15" t="s">
        <v>7</v>
      </c>
      <c r="F15" t="s">
        <v>0</v>
      </c>
      <c r="G15" s="1"/>
      <c r="H15" t="s">
        <v>0</v>
      </c>
      <c r="I15" s="1"/>
      <c r="J15" t="s">
        <v>0</v>
      </c>
      <c r="K15" s="1"/>
      <c r="L15" t="s">
        <v>0</v>
      </c>
      <c r="M15" s="1"/>
      <c r="N15" t="s">
        <v>0</v>
      </c>
      <c r="O15" s="1" t="e">
        <f>#REF!</f>
        <v>#REF!</v>
      </c>
      <c r="P15" t="s">
        <v>0</v>
      </c>
      <c r="Q15" s="1"/>
      <c r="R15" t="s">
        <v>0</v>
      </c>
      <c r="S15" s="1"/>
      <c r="T15" t="s">
        <v>0</v>
      </c>
      <c r="U15" s="1"/>
      <c r="V15" t="s">
        <v>0</v>
      </c>
      <c r="W15" s="1"/>
      <c r="X15" t="s">
        <v>0</v>
      </c>
      <c r="Y15" s="1"/>
      <c r="Z15" t="s">
        <v>0</v>
      </c>
      <c r="AA15" s="1"/>
      <c r="AB15" t="s">
        <v>0</v>
      </c>
      <c r="AC15" s="1"/>
      <c r="AD15" t="s">
        <v>0</v>
      </c>
      <c r="AE15" s="1"/>
      <c r="AF15" t="s">
        <v>0</v>
      </c>
      <c r="AG15" s="1"/>
      <c r="AH15" t="s">
        <v>0</v>
      </c>
      <c r="AJ15" t="s">
        <v>0</v>
      </c>
      <c r="AL15" t="s">
        <v>0</v>
      </c>
      <c r="AM15" s="1"/>
      <c r="AN15" t="s">
        <v>0</v>
      </c>
      <c r="AO15" s="1"/>
      <c r="AP15" t="s">
        <v>0</v>
      </c>
      <c r="AQ15" s="1"/>
      <c r="AR15" t="s">
        <v>0</v>
      </c>
      <c r="AS15" s="1"/>
      <c r="AT15" t="s">
        <v>0</v>
      </c>
    </row>
    <row r="16" spans="1:46" x14ac:dyDescent="0.4">
      <c r="A16" t="s">
        <v>0</v>
      </c>
      <c r="B16" s="1">
        <v>15</v>
      </c>
      <c r="C16" s="1" t="s">
        <v>23</v>
      </c>
      <c r="D16" t="s">
        <v>0</v>
      </c>
      <c r="E16" t="s">
        <v>13</v>
      </c>
      <c r="F16" t="s">
        <v>0</v>
      </c>
      <c r="H16" t="s">
        <v>0</v>
      </c>
      <c r="I16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J16" t="s">
        <v>0</v>
      </c>
      <c r="L16" t="s">
        <v>0</v>
      </c>
      <c r="N16" t="s">
        <v>0</v>
      </c>
      <c r="P16" t="s">
        <v>0</v>
      </c>
      <c r="R16" t="s">
        <v>0</v>
      </c>
      <c r="T16" t="s">
        <v>0</v>
      </c>
      <c r="V16" t="s">
        <v>0</v>
      </c>
      <c r="X16" t="s">
        <v>0</v>
      </c>
      <c r="Z16" t="s">
        <v>0</v>
      </c>
      <c r="AB16" t="s">
        <v>0</v>
      </c>
      <c r="AD16" t="s">
        <v>0</v>
      </c>
      <c r="AF16" t="s">
        <v>0</v>
      </c>
      <c r="AH16" t="s">
        <v>0</v>
      </c>
      <c r="AJ16" t="s">
        <v>0</v>
      </c>
      <c r="AL16" t="s">
        <v>0</v>
      </c>
      <c r="AN16" t="s">
        <v>0</v>
      </c>
      <c r="AP16" t="s">
        <v>0</v>
      </c>
      <c r="AR16" t="s">
        <v>0</v>
      </c>
      <c r="AT16" t="s">
        <v>0</v>
      </c>
    </row>
    <row r="17" spans="1:46" x14ac:dyDescent="0.4">
      <c r="A17" t="s">
        <v>0</v>
      </c>
      <c r="B17" s="1">
        <v>23</v>
      </c>
      <c r="C17" s="1" t="s">
        <v>21</v>
      </c>
      <c r="D17" t="s">
        <v>0</v>
      </c>
      <c r="E17" t="s">
        <v>12</v>
      </c>
      <c r="F17" t="s">
        <v>0</v>
      </c>
      <c r="H17" t="s">
        <v>0</v>
      </c>
      <c r="J17" t="s">
        <v>0</v>
      </c>
      <c r="K17" t="str">
        <f>[5]concatenated!$A$11</f>
        <v>&lt;amp-story-grid-layer template="thirds"&gt;&lt;div grid-area="upper-third"&gt;&lt;div class="title-centered" animate-in="fade-in" animate-in-duration="4s"&gt;&lt;h2&gt;Presentation Notes&lt;/h2&gt;&lt;/div&gt;&lt;/div&gt;&lt;div grid-area="middle-third"&gt;&lt;div class="title-centered" animate-in="fade-in" animate-in-duration="4s" animate-in-delay="1s"&gt;&lt;h4&gt;See footer &amp;#x2193; for page detail.&lt;/h4&gt;&lt;h4&gt;Table of Contents is &amp;#x2196; upper left &amp;#x2013; navigate from there.&lt;/h4&gt;&lt;h4&gt;Presentation works on &amp;#x1F4BB; &lt;small&gt;&amp;#x0026;&lt;/small&gt; &amp;#x1F4F1;.&lt;/h4&gt;&lt;/div&gt;&lt;/div&gt;&lt;/amp-story-grid-layer&gt;</v>
      </c>
      <c r="L17" t="s">
        <v>0</v>
      </c>
      <c r="N17" t="s">
        <v>0</v>
      </c>
      <c r="P17" t="s">
        <v>0</v>
      </c>
      <c r="R17" t="s">
        <v>0</v>
      </c>
      <c r="T17" t="s">
        <v>0</v>
      </c>
      <c r="V17" t="s">
        <v>0</v>
      </c>
      <c r="X17" t="s">
        <v>0</v>
      </c>
      <c r="Z17" t="s">
        <v>0</v>
      </c>
      <c r="AB17" t="s">
        <v>0</v>
      </c>
      <c r="AD17" t="s">
        <v>0</v>
      </c>
      <c r="AF17" t="s">
        <v>0</v>
      </c>
      <c r="AH17" t="s">
        <v>0</v>
      </c>
      <c r="AJ17" t="s">
        <v>0</v>
      </c>
      <c r="AL17" t="s">
        <v>0</v>
      </c>
      <c r="AN17" t="s">
        <v>0</v>
      </c>
      <c r="AP17" t="s">
        <v>0</v>
      </c>
      <c r="AR17" t="s">
        <v>0</v>
      </c>
      <c r="AT17" t="s">
        <v>0</v>
      </c>
    </row>
    <row r="18" spans="1:46" x14ac:dyDescent="0.4">
      <c r="A18" t="s">
        <v>0</v>
      </c>
      <c r="B18" s="1">
        <v>24</v>
      </c>
      <c r="C18" s="1" t="s">
        <v>18</v>
      </c>
      <c r="D18" t="s">
        <v>0</v>
      </c>
      <c r="E18" t="s">
        <v>30</v>
      </c>
      <c r="F18" t="s">
        <v>0</v>
      </c>
      <c r="H18" t="s">
        <v>0</v>
      </c>
      <c r="J18" t="s">
        <v>0</v>
      </c>
      <c r="L18" t="s">
        <v>0</v>
      </c>
      <c r="N18" t="s">
        <v>0</v>
      </c>
      <c r="P18" t="s">
        <v>0</v>
      </c>
      <c r="Q18" t="str">
        <f>[6]concatenated!$A$11</f>
        <v>&lt;amp-story-page id="front-cover"&gt;&lt;amp-story-grid-layer template="fill" style="background-color:var(--on-151515);"&gt;&lt;amp-story-panning-media layout="fill" data-y="-45%" data-zoom=.35&gt;&lt;amp-img layout="fill" src="https://wsdemos.uc.r.appspot.com/constellations/assets/constellations.png" width="2048" height="2048"&gt;&lt;/amp-img&gt;&lt;/amp-story-panning-media&gt;&lt;/amp-story-grid-layer&gt;&lt;amp-story-grid-layer template="fill"&gt;&lt;div animate-in="fade-in" animate-in-duration="4s"&gt;&lt;div class="-z-content-wrapper"&gt;&lt;span class="-z-sub-heading"&gt;the wonderful&lt;/span&gt;&lt;span class="-z-main-heading"&gt;Northern Sky Constellations&lt;/span&gt;&lt;div class="btn"&gt;&lt;/div&gt;&lt;/div&gt;&lt;/div&gt;&lt;/amp-story-grid-layer&gt; &lt;/amp-story-page&gt;</v>
      </c>
      <c r="R18" t="s">
        <v>0</v>
      </c>
      <c r="S18" t="str">
        <f>[6]concatenated!$A$12</f>
        <v>&lt;amp-story-page id="ursa-major"&gt;&lt;amp-story-grid-layer template="fill" style="background-color:var(--on-151515);"&gt;&lt;amp-story-panning-media layout="fill" data-x="-3%" data-y="-28%" data-zoom=2&gt;&lt;amp-img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 animate-in="scale-fade-down"&gt;&lt;/div&gt;&lt;/amp-story-grid-layer&gt;&lt;amp-story-grid-layer template="fill"&gt;&lt;div animate-in="fade-in" animate-in-duration="4s"&gt;&lt;div class="-z-content-wrapper"&gt;&lt;span class="-z-sub-heading"&gt;The big bear&lt;/span&gt;&lt;span class="-z-main-heading"&gt;Ursa Major&lt;/span&gt;&lt;span class="-z-body-text"&gt;Its brightest stars form the Big Dipper, one of the most recognizable shapes in the sky, also known as the Plough. &lt;/span&gt;&lt;div class="btn"&gt;&lt;/div&gt;&lt;/div&gt;&lt;/div&gt;&lt;/amp-story-grid-layer&gt; &lt;/amp-story-page&gt;</v>
      </c>
      <c r="T18" t="s">
        <v>0</v>
      </c>
      <c r="U18" t="str">
        <f>[6]concatenated!$A$13</f>
        <v xml:space="preserve">&lt;amp-story-page id="ursa-minor"&gt;&lt;amp-story-grid-layer template="fill" style="background-color:var(--on-151515);"&gt;&lt;amp-story-panning-media layout="fill" data-x="5%" data-y="-7%" data-zoom=3.5&gt;&lt;amp-img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little bear&lt;/span&gt;&lt;span class="-z-main-heading"&gt;Ursa Minor&lt;/span&gt;&lt;span class="-z-body-text"&gt;Also known as the Little Dipper, it is notable for marking the location of the north celestial pole, the star known as Polaris.&lt;/span&gt;&lt;div class="btn"&gt;&lt;/div&gt;&lt;/div&gt;&lt;/div&gt;&lt;/amp-story-grid-layer&gt; &lt;/amp-story-page&gt;  </v>
      </c>
      <c r="V18" t="s">
        <v>0</v>
      </c>
      <c r="W18" t="str">
        <f>[6]concatenated!$A$14</f>
        <v xml:space="preserve">&lt;amp-story-page id="hercules"&gt;&lt;amp-story-grid-layer template="fill" style="background-color:var(--on-151515);"&gt;&lt;amp-story-panning-media layout="fill" data-x="29%" data-y="-14%" data-zoom=2.6&gt;&lt;amp-img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warrior&lt;/span&gt;&lt;span class="-z-main-heading"&gt;Hercules&lt;/span&gt;&lt;span class="-z-body-text"&gt;The constellation itself has a long history, dating back to Sumerian times. Hercules is the fifth largest constellation.&lt;/span&gt;&lt;div class="btn"&gt;&lt;/div&gt;&lt;/div&gt;&lt;/div&gt;&lt;/amp-story-grid-layer&gt; &lt;/amp-story-page&gt;  </v>
      </c>
      <c r="X18" t="s">
        <v>0</v>
      </c>
      <c r="Y18" t="str">
        <f>[6]concatenated!$A$15</f>
        <v>&lt;amp-story-page id="cassiopeia"&gt;&lt;amp-story-grid-layer template="fill" style="background-color:var(--on-151515);"&gt;&lt;amp-story-panning-media layout="fill" data-x="-4%" data-y="12%" data-zoom=4.3&gt;&lt;amp-img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queen&lt;/span&gt;&lt;span class="-z-main-heading"&gt;Cassiopeia&lt;/span&gt;&lt;span class="-z-body-text"&gt;Named after Cassiopeia, the boastful queen of Greek mythology. It is Nicknamed the W constellation for it's zigzag formation.&lt;/span&gt;&lt;div class="btn"&gt;&lt;/div&gt;&lt;/div&gt;&lt;/div&gt;&lt;/amp-story-grid-layer&gt; &lt;/amp-story-page&gt;</v>
      </c>
      <c r="Z18" t="s">
        <v>0</v>
      </c>
      <c r="AA18" t="str">
        <f>[6]concatenated!$A$16</f>
        <v>&lt;amp-story-page id="perseus"&gt;&lt;amp-story-grid-layer template="fill" style="background-color:var(--on-151515);"&gt;&lt;amp-story-panning-media layout="fill" data-x="-18%" data-y="11%" data-zoom=2.7&gt;&lt;amp-img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hero&lt;/span&gt;&lt;span class="-z-main-heading"&gt;Perseus&lt;/span&gt;&lt;span class="-z-body-text"&gt;Perseus contains several interesting deep sky objects such as Messier 34, the Double Cluster and the California Nebula.&lt;/span&gt;&lt;div class="btn"&gt;&lt;/div&gt;&lt;/div&gt;&lt;/div&gt;&lt;/amp-story-grid-layer&gt; &lt;/amp-story-page&gt;</v>
      </c>
      <c r="AB18" t="s">
        <v>0</v>
      </c>
      <c r="AD18" t="s">
        <v>0</v>
      </c>
      <c r="AF18" t="s">
        <v>0</v>
      </c>
      <c r="AH18" t="s">
        <v>0</v>
      </c>
      <c r="AJ18" t="s">
        <v>0</v>
      </c>
      <c r="AL18" t="s">
        <v>0</v>
      </c>
      <c r="AN18" t="s">
        <v>0</v>
      </c>
      <c r="AP18" t="s">
        <v>0</v>
      </c>
      <c r="AR18" t="s">
        <v>0</v>
      </c>
      <c r="AT18" t="s">
        <v>0</v>
      </c>
    </row>
    <row r="19" spans="1:46" x14ac:dyDescent="0.4">
      <c r="A19" t="s">
        <v>0</v>
      </c>
      <c r="B19" s="1">
        <v>24</v>
      </c>
      <c r="D19" t="s">
        <v>0</v>
      </c>
      <c r="E19" t="s">
        <v>9</v>
      </c>
      <c r="F19" t="s">
        <v>0</v>
      </c>
      <c r="H19" t="s">
        <v>0</v>
      </c>
      <c r="J19" t="s">
        <v>0</v>
      </c>
      <c r="L19" t="s">
        <v>0</v>
      </c>
      <c r="N19" t="s">
        <v>0</v>
      </c>
      <c r="P19" t="s">
        <v>0</v>
      </c>
      <c r="R19" t="s">
        <v>0</v>
      </c>
      <c r="T19" t="s">
        <v>0</v>
      </c>
      <c r="V19" t="s">
        <v>0</v>
      </c>
      <c r="X19" t="s">
        <v>0</v>
      </c>
      <c r="Z19" t="s">
        <v>0</v>
      </c>
      <c r="AB19" t="s">
        <v>0</v>
      </c>
      <c r="AC19" t="s">
        <v>8</v>
      </c>
      <c r="AD19" t="s">
        <v>0</v>
      </c>
      <c r="AF19" t="s">
        <v>0</v>
      </c>
      <c r="AH19" t="s">
        <v>0</v>
      </c>
      <c r="AJ19" t="s">
        <v>0</v>
      </c>
      <c r="AL19" t="s">
        <v>0</v>
      </c>
      <c r="AN19" t="s">
        <v>0</v>
      </c>
      <c r="AP19" t="s">
        <v>0</v>
      </c>
      <c r="AR19" t="s">
        <v>0</v>
      </c>
      <c r="AT19" t="s">
        <v>0</v>
      </c>
    </row>
    <row r="20" spans="1:46" x14ac:dyDescent="0.4">
      <c r="A20" t="s">
        <v>0</v>
      </c>
      <c r="B20" s="1">
        <v>25</v>
      </c>
      <c r="C20" s="1" t="s">
        <v>19</v>
      </c>
      <c r="D20" t="s">
        <v>0</v>
      </c>
      <c r="E20" t="s">
        <v>15</v>
      </c>
      <c r="F20" t="s">
        <v>0</v>
      </c>
      <c r="H20" t="s">
        <v>0</v>
      </c>
      <c r="J20" t="s">
        <v>0</v>
      </c>
      <c r="L20" t="s">
        <v>0</v>
      </c>
      <c r="N20" t="s">
        <v>0</v>
      </c>
      <c r="P20" t="s">
        <v>0</v>
      </c>
      <c r="R20" t="s">
        <v>0</v>
      </c>
      <c r="T20" t="s">
        <v>0</v>
      </c>
      <c r="V20" t="s">
        <v>0</v>
      </c>
      <c r="X20" t="s">
        <v>0</v>
      </c>
      <c r="Z20" t="s">
        <v>0</v>
      </c>
      <c r="AB20" t="s">
        <v>0</v>
      </c>
      <c r="AD20" t="s">
        <v>0</v>
      </c>
      <c r="AF20" t="s">
        <v>0</v>
      </c>
      <c r="AH20" t="s">
        <v>0</v>
      </c>
      <c r="AJ20" t="s">
        <v>0</v>
      </c>
      <c r="AL20" t="s">
        <v>0</v>
      </c>
      <c r="AN20" t="s">
        <v>0</v>
      </c>
      <c r="AO20" t="s">
        <v>8</v>
      </c>
      <c r="AP20" t="s">
        <v>0</v>
      </c>
      <c r="AQ20" t="s">
        <v>8</v>
      </c>
      <c r="AR20" t="s">
        <v>0</v>
      </c>
      <c r="AS20" t="s">
        <v>8</v>
      </c>
      <c r="AT20" t="s">
        <v>0</v>
      </c>
    </row>
    <row r="21" spans="1:46" x14ac:dyDescent="0.4">
      <c r="A21" t="s">
        <v>0</v>
      </c>
      <c r="B21" s="1">
        <v>26</v>
      </c>
      <c r="C21" s="1" t="s">
        <v>19</v>
      </c>
      <c r="D21" t="s">
        <v>0</v>
      </c>
      <c r="E21" t="s">
        <v>17</v>
      </c>
      <c r="F21" t="s">
        <v>0</v>
      </c>
      <c r="H21" t="s">
        <v>0</v>
      </c>
      <c r="J21" t="s">
        <v>0</v>
      </c>
      <c r="L21" t="s">
        <v>0</v>
      </c>
      <c r="N21" t="s">
        <v>0</v>
      </c>
      <c r="P21" t="s">
        <v>0</v>
      </c>
      <c r="R21" t="s">
        <v>0</v>
      </c>
      <c r="T21" t="s">
        <v>0</v>
      </c>
      <c r="V21" t="s">
        <v>0</v>
      </c>
      <c r="X21" t="s">
        <v>0</v>
      </c>
      <c r="Z21" t="s">
        <v>0</v>
      </c>
      <c r="AB21" t="s">
        <v>0</v>
      </c>
      <c r="AD21" t="s">
        <v>0</v>
      </c>
      <c r="AF21" t="s">
        <v>0</v>
      </c>
      <c r="AG21" t="str">
        <f>[7]concatenated!$A$11</f>
        <v>&lt;amp-story-page-attachment layout="nodisplay" cta-image="https://afdsi.com/___supplier/paula-perez/reference/ontomatica-symbol-w33-h36-color-1F64FF-bgnd-white.svg" cta-text="More information" data-title="Sample DL-DT-DD for attachment"&gt;&lt;section class="p-s"&gt;&lt;dl class="chartlegend"&gt;&lt;div class="av"&gt;Abbervail Dream&lt;/div&gt;&lt;dt&gt;Blue Diamonds&lt;/dt&gt;&lt;dd&gt;&lt;span class="c-c0334d mr-s"&gt;&lt;/span&gt;Bright amazing and wonderful&lt;/dd&gt;&lt;dd&gt;&lt;span class="c-f3d480 mr-s"&gt;&lt;/span&gt;Dancing around the flames&lt;/dd&gt;&lt;dd&gt;&lt;span class="c-f1931b mr-s"&gt;&lt;/span&gt;Everybody knows bird is word&lt;/dd&gt;&lt;div class="av"&gt;Caramel Sensation&lt;/div&gt;&lt;dt&gt;Dairy Cream&lt;/dt&gt;&lt;dd&gt;&lt;span class="c-8f715b mr-s"&gt;&lt;/span&gt;Frosty the snowman is a boss&lt;/dd&gt;&lt;dd&gt;&lt;span class="c-78d68c mr-s"&gt;&lt;/span&gt;Girls just want to have fun&lt;/dd&gt;&lt;dd&gt;&lt;span class="c-720017 mr-s"&gt;&lt;/span&gt;Got some popsicles in the cellar&lt;/dd&gt;&lt;div class="av"&gt;Elusive Enchantment&lt;/div&gt;&lt;dt&gt;Fat Chance Cinnamon&lt;/dt&gt;&lt;dd&gt;&lt;span class="c-d8d583 mr-s"&gt;&lt;/span&gt;Insomnia gives me time to&lt;/dd&gt;&lt;dd&gt;&lt;span class="c-d98c2a mr-s"&gt;&lt;/span&gt;Inspiration slaps me in the face&lt;/dd&gt;&lt;dd&gt;&lt;span class="c-36688d mr-s"&gt;&lt;/span&gt;Last chance for one last dance&lt;/dd&gt;&lt;div class="av"&gt;Good Luck Charm&lt;/div&gt;&lt;dt&gt;Hershey's Kiss&lt;/dt&gt;&lt;dd&gt;&lt;span class="c-a3586d mr-s"&gt;&lt;/span&gt;Laugh all day for no reason&lt;/dd&gt;&lt;dd&gt;&lt;span class="c-aba6bf mr-s"&gt;&lt;/span&gt;Life is a box of chocolates&lt;/dd&gt;&lt;dd&gt;&lt;span class="c-595775 mr-s"&gt;&lt;/span&gt;Live like there is no tomorrow&lt;/dd&gt;&lt;div class="av"&gt;Ice Cream Mix&lt;/div&gt;&lt;dt&gt;Jack Daniels&lt;/dt&gt;&lt;dd&gt;&lt;span class="c-84a45a mr-s"&gt;&lt;/span&gt;Make it up as you go&lt;/dd&gt;&lt;dd&gt;&lt;span class="c-583e2e mr-s"&gt;&lt;/span&gt;Moms cookies make everything&lt;/dd&gt;&lt;dd&gt;&lt;span class="c-bf988f mr-s"&gt;&lt;/span&gt;My room is an organized mess&lt;/dd&gt;&lt;div class="av"&gt;Kitty Hawk&lt;/div&gt;&lt;dt&gt;Last Man Standing&lt;/dt&gt;&lt;dd&gt;&lt;span class="c-a7414a mr-s"&gt;&lt;/span&gt;Pluto is still a planet&lt;/dd&gt;&lt;dd&gt;&lt;span class="c-6a8a82 mr-s"&gt;&lt;/span&gt;Six words can mean the world&lt;/dd&gt;&lt;dd&gt;&lt;span class="c-a37c27 mr-s"&gt;&lt;/span&gt;Sleeping with a giant bear&lt;/dd&gt;&lt;div class="av"&gt;Made You Look&lt;/div&gt;&lt;dt&gt;Nabisco Cracker&lt;/dt&gt;&lt;dd&gt;&lt;span class="c-4fd993 mr-s"&gt;&lt;/span&gt;Sour candy makes me twitch&lt;/dd&gt;&lt;dd&gt;&lt;span class="c-704404 mr-s"&gt;&lt;/span&gt;The sky is not the limit&lt;/dd&gt;&lt;dd&gt;&lt;span class="c-4e7ba7 mr-s"&gt;&lt;/span&gt;There always gonna be another&lt;/dd&gt;&lt;div class="av"&gt;One in a Million&lt;/div&gt;&lt;dt&gt;Peach Blossom&lt;/dt&gt;&lt;dd&gt;&lt;span class="c-d28f1b mr-s"&gt;&lt;/span&gt;There no place like grandmas&lt;/dd&gt;&lt;dd&gt;&lt;span class="c-1ecfd6 mr-s"&gt;&lt;/span&gt;Why whisper what you shout&lt;/dd&gt;&lt;dd&gt;&lt;span class="c-edd179 mr-s"&gt;&lt;/span&gt;Your the apple to my pie&lt;/dd&gt;&lt;/dl&gt;&lt;/section&gt;&lt;hr&gt;&lt;/amp-story-page-attachment&gt;</v>
      </c>
      <c r="AH21" t="s">
        <v>0</v>
      </c>
      <c r="AI21" t="s">
        <v>8</v>
      </c>
      <c r="AJ21" t="s">
        <v>0</v>
      </c>
      <c r="AK21" t="s">
        <v>8</v>
      </c>
      <c r="AL21" t="s">
        <v>0</v>
      </c>
      <c r="AN21" t="s">
        <v>0</v>
      </c>
      <c r="AP21" t="s">
        <v>0</v>
      </c>
      <c r="AR21" t="s">
        <v>0</v>
      </c>
      <c r="AT21" t="s">
        <v>0</v>
      </c>
    </row>
    <row r="22" spans="1:46" x14ac:dyDescent="0.4">
      <c r="C22" s="1" t="s">
        <v>19</v>
      </c>
      <c r="D22" t="s">
        <v>0</v>
      </c>
      <c r="E22" t="s">
        <v>16</v>
      </c>
      <c r="F22" t="s">
        <v>0</v>
      </c>
      <c r="H22" t="s">
        <v>0</v>
      </c>
      <c r="J22" t="s">
        <v>0</v>
      </c>
      <c r="L22" t="s">
        <v>0</v>
      </c>
      <c r="N22" t="s">
        <v>0</v>
      </c>
      <c r="P22" t="s">
        <v>0</v>
      </c>
      <c r="R22" t="s">
        <v>0</v>
      </c>
      <c r="T22" t="s">
        <v>0</v>
      </c>
      <c r="V22" t="s">
        <v>0</v>
      </c>
      <c r="X22" t="s">
        <v>0</v>
      </c>
      <c r="Z22" t="s">
        <v>0</v>
      </c>
      <c r="AB22" t="s">
        <v>0</v>
      </c>
      <c r="AD22" t="s">
        <v>0</v>
      </c>
      <c r="AF22" t="s">
        <v>0</v>
      </c>
      <c r="AH22" t="s">
        <v>0</v>
      </c>
      <c r="AJ22" t="s">
        <v>0</v>
      </c>
      <c r="AL22" t="s">
        <v>0</v>
      </c>
      <c r="AM22" t="s">
        <v>8</v>
      </c>
      <c r="AN22" t="s">
        <v>0</v>
      </c>
      <c r="AP22" t="s">
        <v>0</v>
      </c>
      <c r="AR22" t="s">
        <v>0</v>
      </c>
      <c r="AT22" t="s">
        <v>0</v>
      </c>
    </row>
    <row r="23" spans="1:46" x14ac:dyDescent="0.4">
      <c r="F23" t="s">
        <v>0</v>
      </c>
      <c r="G23" t="s">
        <v>20</v>
      </c>
      <c r="H23" t="s">
        <v>0</v>
      </c>
      <c r="I23" t="str">
        <f>G23</f>
        <v>&lt;/amp-story-page&gt;</v>
      </c>
      <c r="J23" t="s">
        <v>0</v>
      </c>
      <c r="K23" t="str">
        <f>G23</f>
        <v>&lt;/amp-story-page&gt;</v>
      </c>
      <c r="L23" t="s">
        <v>0</v>
      </c>
      <c r="M23" t="str">
        <f>G23</f>
        <v>&lt;/amp-story-page&gt;</v>
      </c>
      <c r="N23" t="s">
        <v>0</v>
      </c>
      <c r="O23" t="str">
        <f>G23</f>
        <v>&lt;/amp-story-page&gt;</v>
      </c>
      <c r="P23" t="s">
        <v>0</v>
      </c>
      <c r="R23" t="s">
        <v>0</v>
      </c>
      <c r="T23" t="s">
        <v>0</v>
      </c>
      <c r="V23" t="s">
        <v>0</v>
      </c>
      <c r="X23" t="s">
        <v>0</v>
      </c>
      <c r="Z23" t="s">
        <v>0</v>
      </c>
      <c r="AB23" t="s">
        <v>0</v>
      </c>
      <c r="AC23" t="str">
        <f>G23</f>
        <v>&lt;/amp-story-page&gt;</v>
      </c>
      <c r="AD23" t="s">
        <v>0</v>
      </c>
      <c r="AE23" t="str">
        <f>G23</f>
        <v>&lt;/amp-story-page&gt;</v>
      </c>
      <c r="AF23" t="s">
        <v>0</v>
      </c>
      <c r="AG23" t="str">
        <f>G23</f>
        <v>&lt;/amp-story-page&gt;</v>
      </c>
      <c r="AH23" t="s">
        <v>0</v>
      </c>
      <c r="AI23" t="str">
        <f>I23</f>
        <v>&lt;/amp-story-page&gt;</v>
      </c>
      <c r="AJ23" t="s">
        <v>0</v>
      </c>
      <c r="AK23" t="str">
        <f>K23</f>
        <v>&lt;/amp-story-page&gt;</v>
      </c>
      <c r="AL23" t="s">
        <v>0</v>
      </c>
      <c r="AM23" t="str">
        <f>M23</f>
        <v>&lt;/amp-story-page&gt;</v>
      </c>
      <c r="AN23" t="s">
        <v>0</v>
      </c>
      <c r="AO23" t="str">
        <f>O23</f>
        <v>&lt;/amp-story-page&gt;</v>
      </c>
      <c r="AP23" t="s">
        <v>0</v>
      </c>
      <c r="AQ23">
        <f>Q23</f>
        <v>0</v>
      </c>
      <c r="AR23" t="s">
        <v>0</v>
      </c>
      <c r="AS23">
        <f>S23</f>
        <v>0</v>
      </c>
      <c r="AT23" t="s">
        <v>0</v>
      </c>
    </row>
  </sheetData>
  <sortState xmlns:xlrd2="http://schemas.microsoft.com/office/spreadsheetml/2017/richdata2" ref="B1:AB22">
    <sortCondition ref="B1:B22"/>
  </sortState>
  <printOptions gridLines="1"/>
  <pageMargins left="0.25" right="0.25" top="0.75" bottom="0.75" header="0.3" footer="0.3"/>
  <pageSetup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CD50-D225-49B8-AD83-448B48F87C87}">
  <dimension ref="A1:AD23"/>
  <sheetViews>
    <sheetView tabSelected="1" topLeftCell="N1" zoomScale="75" zoomScaleNormal="75" workbookViewId="0">
      <selection activeCell="AE10" sqref="AE10"/>
    </sheetView>
  </sheetViews>
  <sheetFormatPr defaultRowHeight="14.6" x14ac:dyDescent="0.4"/>
  <cols>
    <col min="1" max="1" width="1.84375" bestFit="1" customWidth="1"/>
    <col min="2" max="2" width="2.921875" bestFit="1" customWidth="1"/>
    <col min="3" max="3" width="29.921875" bestFit="1" customWidth="1"/>
    <col min="4" max="4" width="1.84375" bestFit="1" customWidth="1"/>
    <col min="5" max="5" width="28.4609375" bestFit="1" customWidth="1"/>
    <col min="6" max="6" width="1.84375" bestFit="1" customWidth="1"/>
    <col min="7" max="7" width="14.3828125" bestFit="1" customWidth="1"/>
    <col min="8" max="8" width="1.84375" bestFit="1" customWidth="1"/>
    <col min="9" max="9" width="18.4609375" bestFit="1" customWidth="1"/>
    <col min="10" max="10" width="1.84375" bestFit="1" customWidth="1"/>
    <col min="11" max="11" width="19" bestFit="1" customWidth="1"/>
    <col min="12" max="12" width="1.84375" bestFit="1" customWidth="1"/>
    <col min="13" max="13" width="18.53515625" bestFit="1" customWidth="1"/>
    <col min="14" max="14" width="1.84375" bestFit="1" customWidth="1"/>
    <col min="15" max="15" width="18.53515625" bestFit="1" customWidth="1"/>
    <col min="16" max="16" width="1.84375" bestFit="1" customWidth="1"/>
    <col min="17" max="17" width="19.4609375" bestFit="1" customWidth="1"/>
    <col min="18" max="18" width="1.84375" bestFit="1" customWidth="1"/>
    <col min="19" max="19" width="17.07421875" bestFit="1" customWidth="1"/>
    <col min="20" max="20" width="1.84375" bestFit="1" customWidth="1"/>
    <col min="21" max="21" width="19.4609375" bestFit="1" customWidth="1"/>
    <col min="22" max="22" width="1.84375" bestFit="1" customWidth="1"/>
    <col min="23" max="23" width="24.765625" bestFit="1" customWidth="1"/>
    <col min="24" max="24" width="1.84375" bestFit="1" customWidth="1"/>
    <col min="25" max="25" width="20.15234375" bestFit="1" customWidth="1"/>
    <col min="26" max="26" width="1.84375" bestFit="1" customWidth="1"/>
    <col min="27" max="27" width="20.61328125" bestFit="1" customWidth="1"/>
    <col min="28" max="28" width="1.84375" bestFit="1" customWidth="1"/>
    <col min="29" max="29" width="17.07421875" bestFit="1" customWidth="1"/>
    <col min="30" max="30" width="1.84375" bestFit="1" customWidth="1"/>
  </cols>
  <sheetData>
    <row r="1" spans="1:30" x14ac:dyDescent="0.4">
      <c r="A1" t="s">
        <v>0</v>
      </c>
      <c r="B1" s="1">
        <v>1</v>
      </c>
      <c r="C1" s="1"/>
      <c r="D1" s="1"/>
    </row>
    <row r="2" spans="1:30" x14ac:dyDescent="0.4">
      <c r="A2" t="s">
        <v>0</v>
      </c>
      <c r="B2" s="1">
        <v>2</v>
      </c>
      <c r="C2" s="1"/>
      <c r="D2" s="1"/>
    </row>
    <row r="3" spans="1:30" x14ac:dyDescent="0.4">
      <c r="A3" t="s">
        <v>0</v>
      </c>
      <c r="B3" s="1">
        <v>3</v>
      </c>
      <c r="C3" s="1"/>
      <c r="D3" s="1"/>
    </row>
    <row r="4" spans="1:30" x14ac:dyDescent="0.4">
      <c r="A4" t="s">
        <v>0</v>
      </c>
      <c r="B4" s="1">
        <v>4</v>
      </c>
      <c r="C4" s="1"/>
      <c r="D4" s="1"/>
    </row>
    <row r="5" spans="1:30" x14ac:dyDescent="0.4">
      <c r="A5" t="s">
        <v>0</v>
      </c>
      <c r="B5" s="1">
        <v>5</v>
      </c>
      <c r="C5" s="1"/>
      <c r="D5" s="1"/>
    </row>
    <row r="6" spans="1:30" x14ac:dyDescent="0.4">
      <c r="A6" t="s">
        <v>0</v>
      </c>
      <c r="B6" s="1">
        <v>6</v>
      </c>
      <c r="C6" s="1"/>
      <c r="D6" s="1"/>
    </row>
    <row r="7" spans="1:30" x14ac:dyDescent="0.4">
      <c r="A7" t="s">
        <v>0</v>
      </c>
      <c r="B7" s="1">
        <v>7</v>
      </c>
      <c r="C7" s="1"/>
      <c r="D7" s="1"/>
      <c r="M7" t="s">
        <v>54</v>
      </c>
      <c r="Q7" t="s">
        <v>56</v>
      </c>
      <c r="U7" t="s">
        <v>58</v>
      </c>
      <c r="Y7" t="s">
        <v>59</v>
      </c>
      <c r="AC7" t="s">
        <v>62</v>
      </c>
    </row>
    <row r="8" spans="1:30" x14ac:dyDescent="0.4">
      <c r="A8" t="s">
        <v>0</v>
      </c>
      <c r="B8" s="1">
        <v>8</v>
      </c>
      <c r="C8" s="1"/>
      <c r="D8" s="1"/>
      <c r="K8" t="s">
        <v>46</v>
      </c>
      <c r="O8" t="s">
        <v>53</v>
      </c>
      <c r="S8" t="s">
        <v>57</v>
      </c>
      <c r="W8" t="s">
        <v>61</v>
      </c>
      <c r="AA8" t="s">
        <v>60</v>
      </c>
    </row>
    <row r="9" spans="1:30" x14ac:dyDescent="0.4">
      <c r="A9" t="s">
        <v>0</v>
      </c>
      <c r="B9" s="1">
        <v>9</v>
      </c>
      <c r="C9" s="1"/>
      <c r="D9" s="1"/>
    </row>
    <row r="10" spans="1:30" x14ac:dyDescent="0.4">
      <c r="A10" t="s">
        <v>0</v>
      </c>
      <c r="B10" s="1">
        <v>10</v>
      </c>
      <c r="C10" s="1" t="s">
        <v>1</v>
      </c>
      <c r="D10" t="s">
        <v>0</v>
      </c>
      <c r="E10" s="2" t="s">
        <v>5</v>
      </c>
      <c r="G10" s="5" t="s">
        <v>52</v>
      </c>
      <c r="I10" s="3" t="s">
        <v>44</v>
      </c>
      <c r="J10" t="s">
        <v>0</v>
      </c>
      <c r="K10" s="3" t="s">
        <v>45</v>
      </c>
      <c r="L10" t="s">
        <v>0</v>
      </c>
      <c r="M10" s="3" t="s">
        <v>45</v>
      </c>
      <c r="N10" t="s">
        <v>0</v>
      </c>
      <c r="O10" s="3" t="s">
        <v>45</v>
      </c>
      <c r="P10" t="s">
        <v>0</v>
      </c>
      <c r="Q10" s="3" t="s">
        <v>45</v>
      </c>
      <c r="R10" t="s">
        <v>0</v>
      </c>
      <c r="S10" s="3" t="s">
        <v>45</v>
      </c>
      <c r="T10" t="s">
        <v>0</v>
      </c>
      <c r="U10" s="3" t="s">
        <v>45</v>
      </c>
      <c r="V10" t="s">
        <v>0</v>
      </c>
      <c r="W10" s="3" t="s">
        <v>45</v>
      </c>
      <c r="Y10" s="3" t="s">
        <v>45</v>
      </c>
      <c r="Z10" t="s">
        <v>0</v>
      </c>
      <c r="AA10" s="3" t="s">
        <v>45</v>
      </c>
      <c r="AB10" t="s">
        <v>0</v>
      </c>
      <c r="AC10" s="3" t="s">
        <v>45</v>
      </c>
      <c r="AD10" t="s">
        <v>0</v>
      </c>
    </row>
    <row r="11" spans="1:30" x14ac:dyDescent="0.4">
      <c r="A11" t="s">
        <v>0</v>
      </c>
      <c r="B11" s="1">
        <v>11</v>
      </c>
      <c r="C11" s="1"/>
      <c r="D11" t="s">
        <v>0</v>
      </c>
      <c r="E11" t="s">
        <v>10</v>
      </c>
      <c r="F11" t="s">
        <v>0</v>
      </c>
      <c r="G11" t="str">
        <f>'[3]title-page-CSS'!$B$11</f>
        <v>.bg-w{background-color:var(--on-ffffff);}.c-bottom{align-content:end;}.color-p{color:var(--on-ff0000);}.color-s{color:var(--on-6c757d);}.cover-f{width:70%;}.d-flex{display:flex;display:-ms-flexbox;}.flex-fill{flex:1 1 auto;}.mb{margin-bottom:1em;}.ml-s{margin-left:0.5em;}.mx-a{margin-left:auto;margin-right:auto;}.noedge{padding:0;}.paper{-webkit-box-shadow:0 1px 1px 0 rgba(0, 0, 0, 0.14),0 1.5px 0.5px -1px rgba(0, 0, 0, 0.2),0 0 2.5px 0 rgba(0, 0, 0, 0.12);-moz-box-shadow:0 1px 1px 0 rgba(0, 0, 0, 0.14),0 1.5px 0.5px -1px rgba(0, 0, 0, 0.2),0 0 2.5px 0 rgba(0, 0, 0, 0.12);box-shadow:0 1px 1px 0 rgba(0, 0, 0, 0.14),0 1.5px 0.5px -1px rgba(0, 0, 0, 0.2),0 0 2.5px 0 rgba(0, 0, 0, 0.12);}.pb{color:var(--on-440044);padding-bottom:1em;}.pt{padding-top:1em;}.sep-v{border-left:24px solid var(--on-ff0000);}.text-fatty{font-family:Recursive;text-transform:uppercase;font-weight:700;}.w-50{width:50%;}.w-80{width:80%;}</v>
      </c>
      <c r="H11" t="s">
        <v>0</v>
      </c>
      <c r="I11" t="str">
        <f>[1]concatenated!$A$43</f>
        <v>&lt;amp-story-page id="item-1033" data-item-label="story-of-rice" data-item-source="ontomatica"&gt;</v>
      </c>
      <c r="J11" t="s">
        <v>0</v>
      </c>
      <c r="K11" t="str">
        <f>[1]concatenated!$A$11</f>
        <v>&lt;amp-story-page id="item-1001" data-item-label="rice-biologist" data-item-source="ontomatica"&gt;</v>
      </c>
      <c r="L11" t="s">
        <v>0</v>
      </c>
      <c r="M11" t="str">
        <f>[1]concatenated!$A$13</f>
        <v>&lt;amp-story-page id="item-1003" data-item-label="rice-farmer" data-item-source="ontomatica"&gt;</v>
      </c>
      <c r="N11" t="s">
        <v>0</v>
      </c>
      <c r="O11" t="str">
        <f>[1]concatenated!$A$12</f>
        <v>&lt;amp-story-page id="item-1002" data-item-label="rice-breeder" data-item-source="ontomatica"&gt;</v>
      </c>
      <c r="P11" t="s">
        <v>0</v>
      </c>
      <c r="Q11" t="str">
        <f>[1]concatenated!$A$14</f>
        <v>&lt;amp-story-page id="item-1004" data-item-label="rice-information-manager" data-item-source="ontomatica"&gt;</v>
      </c>
      <c r="R11" t="s">
        <v>0</v>
      </c>
      <c r="S11" t="str">
        <f>[1]concatenated!$A$19</f>
        <v>&lt;amp-story-page id="item-1009" data-item-label="rice-chef" data-item-source="ontomatica"&gt;</v>
      </c>
      <c r="T11" t="s">
        <v>0</v>
      </c>
      <c r="U11" t="str">
        <f>[1]concatenated!$A$18</f>
        <v>&lt;amp-story-page id="item-1008" data-item-label="rice-nutritionist" data-item-source="ontomatica"&gt;</v>
      </c>
      <c r="V11" t="s">
        <v>0</v>
      </c>
      <c r="W11" t="str">
        <f>[1]concatenated!$A$17</f>
        <v>&lt;amp-story-page id="item-1007" data-item-label="rice-food-manufacturer" data-item-source="ontomatica"&gt;</v>
      </c>
      <c r="X11" t="s">
        <v>0</v>
      </c>
      <c r="Y11" t="str">
        <f>[1]concatenated!$A$20</f>
        <v>&lt;amp-story-page id="item-1010" data-item-label="rice-consumer" data-item-source="ontomatica"&gt;</v>
      </c>
      <c r="Z11" t="s">
        <v>0</v>
      </c>
      <c r="AA11" t="str">
        <f>[1]concatenated!$A$16</f>
        <v>&lt;amp-story-page id="item-1006" data-item-label="rice-sociologist" data-item-source="ontomatica"&gt;</v>
      </c>
      <c r="AB11" t="s">
        <v>0</v>
      </c>
      <c r="AC11" t="str">
        <f>[1]concatenated!$A$15</f>
        <v>&lt;amp-story-page id="item-1005" data-item-label="rice-trader" data-item-source="ontomatica"&gt;</v>
      </c>
      <c r="AD11" t="s">
        <v>0</v>
      </c>
    </row>
    <row r="12" spans="1:30" x14ac:dyDescent="0.4">
      <c r="A12" t="s">
        <v>0</v>
      </c>
      <c r="B12" s="1">
        <v>12</v>
      </c>
      <c r="C12" s="1" t="s">
        <v>19</v>
      </c>
      <c r="D12" t="s">
        <v>0</v>
      </c>
      <c r="E12" t="s">
        <v>11</v>
      </c>
      <c r="F12" t="s">
        <v>0</v>
      </c>
      <c r="G12" t="s">
        <v>51</v>
      </c>
      <c r="H12" t="s">
        <v>0</v>
      </c>
      <c r="I12" t="str">
        <f>[2]concatenated!$A$23</f>
        <v>&lt;amp-story-grid-layer template="fill"&gt;&lt;amp-img id="local" data-item-role="local" data-item-type="static" data-item-label="local" src="local" width="" height="" layout="responsive"&gt;&lt;/amp-img&gt;&lt;/amp-story-grid-layer&gt;</v>
      </c>
      <c r="J12" t="s">
        <v>0</v>
      </c>
      <c r="K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L12" t="s">
        <v>0</v>
      </c>
      <c r="M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N12" t="s">
        <v>0</v>
      </c>
      <c r="O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P12" t="s">
        <v>0</v>
      </c>
      <c r="Q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R12" t="s">
        <v>0</v>
      </c>
      <c r="S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T12" t="s">
        <v>0</v>
      </c>
      <c r="U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V12" t="s">
        <v>0</v>
      </c>
      <c r="W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X12" t="s">
        <v>0</v>
      </c>
      <c r="Y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Z12" t="s">
        <v>0</v>
      </c>
      <c r="AA12" t="str">
        <f>[2]concatenated!$A$11</f>
        <v>&lt;amp-story-grid-layer template="fill"&gt;&lt;amp-img id="constellation-130F30" data-item-role="background" data-item-type="static" data-item-label="background-130F30-constellation" src="https://s3.amazonaws.com/benetta.net/media/background-svg/background-130F30-constellation-w997-h997.svg" width="997" height="997" layout="responsive"&gt;&lt;/amp-img&gt;&lt;/amp-story-grid-layer&gt;</v>
      </c>
      <c r="AB12" t="s">
        <v>0</v>
      </c>
      <c r="AC12" t="str">
        <f>[2]concatenated!$A$12</f>
        <v>&lt;amp-story-grid-layer template="fill"&gt;&lt;amp-img id="constellation-440044" data-item-role="background" data-item-type="static" data-item-label="background-440044-constellation" src="https://s3.amazonaws.com/benetta.net/media/background-svg/background-440044-constellation-w997-h997.svg" width="997" height="997" layout="responsive"&gt;&lt;/amp-img&gt;&lt;/amp-story-grid-layer&gt;</v>
      </c>
      <c r="AD12" t="s">
        <v>0</v>
      </c>
    </row>
    <row r="13" spans="1:30" x14ac:dyDescent="0.4">
      <c r="A13" t="s">
        <v>0</v>
      </c>
      <c r="B13" s="1">
        <v>13</v>
      </c>
      <c r="C13" s="1"/>
      <c r="D13" t="s">
        <v>0</v>
      </c>
      <c r="E13" t="s">
        <v>14</v>
      </c>
      <c r="F13" t="s">
        <v>0</v>
      </c>
      <c r="H13" t="s">
        <v>0</v>
      </c>
      <c r="I13" t="str">
        <f>[3]concatenated!$A$13</f>
        <v>&lt;amp-story-grid-layer class="noedge c-bottom mb" template="vertical"&gt;&lt;div class="paper color-s bg-w cover-f d-flex"&gt;&lt;div class="flex-fill pt pb"&gt;&lt;hgroup class="ml-s"&gt;&lt;div class="text-fatty color-p"&gt;connecting the dots&lt;/div&gt;&lt;h1&gt;Story of Rice&lt;/h1&gt;&lt;/hgroup&gt;&lt;div class="w-80 mx-a text-fatty"&gt;by Paula Perez&lt;/div&gt;&lt;/div&gt;&lt;div class="sep-v"&gt;&lt;/div&gt;&lt;/div&gt;&lt;/amp-story-grid-layer&gt;</v>
      </c>
      <c r="J13" t="s">
        <v>0</v>
      </c>
      <c r="L13" t="s">
        <v>0</v>
      </c>
      <c r="N13" t="s">
        <v>0</v>
      </c>
      <c r="P13" t="s">
        <v>0</v>
      </c>
      <c r="R13" t="s">
        <v>0</v>
      </c>
      <c r="T13" t="s">
        <v>0</v>
      </c>
      <c r="V13" t="s">
        <v>0</v>
      </c>
      <c r="X13" t="s">
        <v>0</v>
      </c>
      <c r="Z13" t="s">
        <v>0</v>
      </c>
      <c r="AB13" t="s">
        <v>0</v>
      </c>
      <c r="AD13" t="s">
        <v>0</v>
      </c>
    </row>
    <row r="14" spans="1:30" x14ac:dyDescent="0.4">
      <c r="A14" t="s">
        <v>0</v>
      </c>
      <c r="B14" s="1">
        <v>13</v>
      </c>
      <c r="C14" s="1" t="s">
        <v>48</v>
      </c>
      <c r="D14" t="s">
        <v>0</v>
      </c>
      <c r="E14" t="s">
        <v>47</v>
      </c>
      <c r="F14" t="s">
        <v>0</v>
      </c>
      <c r="G14" t="s">
        <v>8</v>
      </c>
      <c r="H14" t="s">
        <v>0</v>
      </c>
      <c r="J14" t="s">
        <v>0</v>
      </c>
      <c r="K14" t="str">
        <f>[8]concatenated!$A$11</f>
        <v>&lt;amp-story-grid-layer template="vertical"&gt;&lt;div class="parent parent-pc"&gt;&lt;div class="persona" animate-in="fade-in" animate-in-delay=""&gt;&lt;svg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Z"/&gt;&lt;/g&gt;&lt;/svg&gt;&lt;/g&gt;&lt;/svg&gt;&lt;/div&gt;&lt;div class="heading-2 title-centered" animate-in="fade-in" animate-in-delay=""&gt;&lt;h2&gt;Biologist&lt;/h2&gt;&lt;/div&gt;&lt;div class="comment" animate-in="fade-in" animate-in-delay=""&gt;&lt;h6&gt;Notes about Biologist responibilities&lt;/h6&gt;&lt;/div&gt;&lt;div class="diagram-svg" animate-in="fade-in" animate-in-delay=""&gt;&lt;svg id="svg-function-biologist" xmlns="http://www.w3.org/2000/svg"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8.25-11.13Z"/&gt;&lt;/g&gt;&lt;/g&gt;&lt;/svg&gt;&lt;/div&gt;&lt;div class="row-3-left row-text" animate-in="fade-in" animate-in-delay=""&gt;&lt;h4&gt;Genome&lt;/h4&gt;&lt;/div&gt;&lt;div class="row-3-right row-text" animate-in="fade-in" animate-in-delay=""&gt;&lt;h4&gt;Anatomy&lt;/h4&gt;&lt;/div&gt;&lt;div class="row-4-left row-text" animate-in="fade-in" animate-in-delay=""&gt;&lt;h4&gt;Phenotype&lt;/h4&gt;&lt;/div&gt;&lt;div class="row-4-right row-text" animate-in="fade-in" animate-in-delay=""&gt;&lt;h4&gt;Growing environment&lt;/h4&gt;&lt;/div&gt;&lt;div class="row-5-left row-text" animate-in="fade-in" animate-in-delay=""&gt;&lt;h4&gt;&lt;/h4&gt;&lt;/div&gt;&lt;div class="row-5-right row-text" animate-in="fade-in" animate-in-delay=""&gt;&lt;h4&gt;&lt;/h4&gt;&lt;/div&gt;&lt;div class="row-6-left row-text" animate-in="fade-in" animate-in-delay=""&gt;&lt;h4&gt;&lt;/h4&gt;&lt;/div&gt;&lt;div class="row-6-right row-text" animate-in="fade-in" animate-in-delay=""&gt;&lt;h4&gt;&lt;/h4&gt;&lt;/div&gt;&lt;/div&gt;&lt;/amp-story-grid-layer&gt;</v>
      </c>
      <c r="L14" t="s">
        <v>0</v>
      </c>
      <c r="M14" t="str">
        <f>[8]concatenated!$A$13</f>
        <v>&lt;!-- manually inject HTML --&gt;</v>
      </c>
      <c r="N14" t="s">
        <v>0</v>
      </c>
      <c r="O14" t="str">
        <f>[8]concatenated!$A$12</f>
        <v>&lt;amp-story-grid-layer template="vertical"&gt;&lt;div class="parent-pc"&gt;&lt;div class="persona" animate-in="fade-in" animate-in-delay=""&gt;&lt;svg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Z"/&gt;&lt;/svg&gt;&lt;/g&gt;&lt;/svg&gt;&lt;/div&gt;&lt;div class="page-title ta-c" animate-in="fade-in" animate-in-delay=""&gt;&lt;h2&gt;Breeder&lt;/h2&gt;&lt;/div&gt;&lt;div class="comment" animate-in="fade-in" animate-in-delay=""&gt;&lt;h6&gt;Optional notes about Breeder responsibilities&lt;/h6&gt;&lt;/div&gt;&lt;div class="svg-diagram-breeder" animate-in="fade-in" animate-in-delay=""&gt;&lt;svg id="svg-function-breeder" xmlns="http://www.w3.org/2000/svg" viewBox="0 0 342 569"&gt;&lt;defs&gt;&lt;style&gt;:root{--on-7eba98:#7eba98;--on-c2dbce:#c2dbce;--on-ced146:#ced146;--on-f4f044:#f4f044;--on-2f9f4b:#2f9f4b;--on-d2b373:#d2b373;--on-ecf4f7:#ecf4f7;}.brd-st1,.brd-st2,.brd-st3{fill:var(--on-ecf4f7);stroke:none;stroke-linecap:round;stroke-linejoin:round;stroke-width:0.75;}.brd-st2,.brd-st3{fill:var(--on-2f9f4b);}.brd-st3{fill:var(--on-d2b373);}.brd-st4{fill:var(--on-ced146);fill-opacity:0.9;stroke:none;stroke-linecap:round;stroke-linejoin:round;stroke-width:0.75;}.brd-st5{fill:var(--on-f4f044);stroke:none;stroke-linecap:round;stroke-linejoin:round;stroke-width:0.75;}.brd-st6{fill:var(--on-7eba98);fill-opacity:0.76;stroke:none;stroke-linecap:round;stroke-linejoin:round;stroke-width:0.75;}.brd-st7{fill:var(--on-c2dbce);stroke:none;stroke-linecap:round;stroke-linejoin:round;stroke-width:0.75;}&lt;/style&gt;&lt;/defs&gt;&lt;g id="brd-32"&gt;&lt;g id="brd-33"&gt;&lt;path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id="brd-34"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id="brd-35"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id="brd-36"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id="brd-37"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id="brd-38"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id="brd-39" transform="translate(27.536 -14.475)"&gt;&lt;path class="brd-st4" d="M61.08 270.68v268.4c0 16.54-13.67 29.98-30.65 29.98C13.66 569.06 0 555.62 0 539.08v-268.4h61.08Z"/&gt;&lt;/g&gt;&lt;g id="brd-40"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id="brd-41" transform="translate(177.222 -14.475)"&gt;&lt;path class="brd-st6" d="M61.08 270.68v268.4c0 16.54-13.67 29.98-30.65 29.98C13.66 569.06 0 555.62 0 539.08v-268.4h61.08Z"/&gt;&lt;/g&gt;&lt;g id="brd-42"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0-3.51-2.7-6.41-6.42-6.41Z"/&gt;&lt;/g&gt;&lt;/g&gt;&lt;/svg&gt;&lt;/div&gt;&lt;div class="row-3-left ta-r" animate-in="fade-in" animate-in-delay=""&gt;&lt;h4&gt;Growing conditions&lt;/h4&gt;&lt;/div&gt;&lt;div class="row-3-right ta-l" animate-in="fade-in" animate-in-delay=""&gt;&lt;h4&gt;Phenotype traits&lt;/h4&gt;&lt;/div&gt;&lt;div class="row-4-left ta-r" animate-in="fade-in" animate-in-delay=""&gt;&lt;h4&gt;&lt;/h4&gt;&lt;/div&gt;&lt;div class="row-4-right ta-l" animate-in="fade-in" animate-in-delay=""&gt;&lt;h4&gt;Disease resistance&lt;/h4&gt;&lt;/div&gt;&lt;div class="row-5-left ta-r" animate-in="fade-in" animate-in-delay=""&gt;&lt;h4&gt;Climate data&lt;/h4&gt;&lt;/div&gt;&lt;div class="row-5-right ta-l" animate-in="fade-in" animate-in-delay=""&gt;&lt;h4&gt;Protein content&lt;/h4&gt;&lt;/div&gt;&lt;div class="row-6-left ta-r" animate-in="fade-in" animate-in-delay=""&gt;&lt;h4&gt;&lt;/h4&gt;&lt;/div&gt;&lt;div class="row-6-right ta-l" animate-in="fade-in" animate-in-delay=""&gt;&lt;h4&gt;Yield&lt;/h4&gt;&lt;/div&gt;&lt;/div&gt;&lt;/amp-story-grid-layer&gt;</v>
      </c>
      <c r="P14" t="s">
        <v>0</v>
      </c>
      <c r="Q14" t="str">
        <f>[8]concatenated!$A$14</f>
        <v>&lt;amp-story-grid-layer template="vertical"&gt;&lt;div class="parent-pc"&gt;&lt;div class="persona" animate-in="fade-in" animate-in-delay=""&gt;&lt;svg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Z"/&gt;&lt;/svg&gt;&lt;/svg&gt;&lt;/g&gt;&lt;/svg&gt;&lt;/div&gt;&lt;div class="page-title ta-c" animate-in="fade-in" animate-in-delay=""&gt;&lt;h2&gt;Information Manager&lt;/h2&gt;&lt;/div&gt;&lt;div class="comment" animate-in="fade-in" animate-in-delay=""&gt;&lt;h6&gt;Optional notes about Information Manager responsibilities&lt;/h6&gt;&lt;/div&gt;&lt;div class="svg-diagram-information-manager" animate-in="fade-in" animate-in-delay=""&gt;&lt;svg id="svg-function-information-manager" xmlns="http://www.w3.org/2000/svg" viewBox="0 0 425 401"&gt;&lt;defs&gt;&lt;style&gt;:root{--on-ffffff:#ffffff;}@font-face{font-family:RobotoFlex;src:url('https://s3.amazonaws.com/benetta.net/fonts/robotoflex/RobotoFlex.woff2') format('woff2-variations'), url('https://s3.amazonaws.com/benetta.net/fonts/robotoflex/RobotoFlex-VariableFont.ttf') format('truetype');font-variation-settings:'wght' 400,'wdth'100,'opsz' 14,'GRAD' 0,'slnt' 0,'XTRA' 468,'XOPQ' 96,'YOPQ' 79,'YTLC' 514,'YTUC' 712,'YTAS' 750,'YTDE' -203,'YTFI' 738;font-display:swap;font-weight:100 1000;font-stretch:25% 151%;}.inm-st2{fill:var(--on-ffffff);stroke:none;stroke-linecap:butt;stroke-width:2.25;}.inm-st3{fill:none;}.inm-st4{fill:none;stroke:var(--on-ffffff);stroke-linecap:butt;stroke-width:5.63;}.inm-st5{fill:none;stroke:none;stroke-width:0.75;}.inm-st6{fill:var(--on-ffffff);font-family:RobotoFlex;font-size:2.25em;}&lt;/style&gt;&lt;/defs&gt;&lt;g id="inm-26" transform="translate(110.487 -201.009)"&gt;&lt;path class="inm-st2" d="M16.09 392.46a8.044 8.044 0 0 1-8.05 8.05A8.044 8.044 0 0 1 0 392.46a8.044 8.044 0 0 1 8.04-8.04 8.044 8.044 0 0 1 8.05 8.04Z"/&gt;&lt;/g&gt;&lt;g id="inm-27" transform="translate(168.789 -305.336)"&gt;&lt;path class="inm-st2" d="M16.09 392.46a8.044 8.044 0 0 1-8.05 8.05A8.044 8.044 0 0 1 0 392.46a8.044 8.044 0 0 1 8.04-8.04 8.044 8.044 0 0 1 8.05 8.04Z"/&gt;&lt;/g&gt;&lt;g id="inm-28" transform="translate(168.789 -201.009)"&gt;&lt;path class="inm-st2" d="M16.09 392.46a8.044 8.044 0 0 1-8.05 8.05A8.044 8.044 0 0 1 0 392.46a8.044 8.044 0 0 1 8.04-8.04 8.044 8.044 0 0 1 8.05 8.04Z"/&gt;&lt;/g&gt;&lt;g id="inm-29" transform="translate(168.789 -94.046)"&gt;&lt;path class="inm-st2" d="M16.09 392.46a8.044 8.044 0 0 1-8.05 8.05A8.044 8.044 0 0 1 0 392.46a8.044 8.044 0 0 1 8.04-8.04 8.044 8.044 0 0 1 8.05 8.04Z"/&gt;&lt;/g&gt;&lt;g id="inm-30" transform="translate(147.482 -101.401)"&gt;&lt;path class="inm-st4" d="M22.12 188.19H0v212.32h24.47"/&gt;&lt;/g&gt;&lt;g id="inm-32" transform="translate(117.135 -209.3)"&gt;&lt;path class="inm-st3" d="M0 400.51h60.43H0Z"/&gt;&lt;path class="inm-st4" d="M0 400.51h60.43"/&gt;&lt;/g&gt;&lt;g id="inm-34" transform="translate(110.487 -201.009)"&gt;&lt;path class="inm-st2" d="M16.09 392.46a8.044 8.044 0 0 1-8.05 8.05A8.044 8.044 0 0 1 0 392.46a8.044 8.044 0 0 1 8.04-8.04 8.044 8.044 0 0 1 8.05 8.04Z"/&gt;&lt;/g&gt;&lt;g id="inm-35" transform="translate(34.953 -190.724)"&gt;&lt;path class="inm-st5" d="M0 368.065h108.184v32.44H0z"/&gt;&lt;text class="inm-st6" y="390.4"&gt;rice&lt;/text&gt;&lt;/g&gt;&lt;g id="inm-37" transform="translate(193.479 -296.631)"&gt;&lt;path class="inm-st5" d="M0 368.065h157.524v32.44H0z"/&gt;&lt;text class="inm-st6" y="391.4"&gt;rice (crop)&lt;/text&gt;&lt;/g&gt;&lt;g id="inm-39" transform="translate(193.479 -190.461)"&gt;&lt;path class="inm-st5" d="M0 368.065h168.774v32.44H0z"/&gt;&lt;text class="inm-st6" y="389.4"&gt;rice (plant)&lt;/text&gt;&lt;/g&gt;&lt;g id="inm-41" transform="translate(193.479 -81.447)"&gt;&lt;path class="inm-st5" d="M0 368.065h168.774v32.44H0z"/&gt;&lt;text class="inm-st6" y="387.4"&gt;rice (food)&lt;/text&gt;&lt;/g&gt;&lt;/svg&gt;&lt;/div&gt;&lt;div class="row-3-left ta-r" animate-in="fade-in" animate-in-delay=""&gt;&lt;h4&gt;Specific&lt;/h4&gt;&lt;/div&gt;&lt;div class="row-3-right ta-l" animate-in="fade-in" animate-in-delay=""&gt;&lt;h4&gt;Equivalents&lt;/h4&gt;&lt;/div&gt;&lt;div class="row-4-left ta-l" animate-in="fade-in" animate-in-delay=""&gt;&lt;h4&gt;Generic&lt;/h4&gt;&lt;/div&gt;&lt;div class="row-4-right ta-l" animate-in="fade-in" animate-in-delay=""&gt;&lt;h5&gt;Riz&lt;/h5&gt;&lt;/div&gt;&lt;div class="row-5-left ta-l" animate-in="fade-in" animate-in-delay=""&gt;&lt;h4&gt;Geographic locations&lt;/h4&gt;&lt;/div&gt;&lt;div class="row-5-right ta-l" animate-in="fade-in" animate-in-delay=""&gt;&lt;h5&gt;japanese&lt;/h5&gt;&lt;/div&gt;&lt;div class="row-6-left ta-l" animate-in="fade-in" animate-in-delay=""&gt;&lt;h4&gt;&lt;/h4&gt;&lt;/div&gt;&lt;div class="row-6-right ta-l" animate-in="fade-in" animate-in-delay=""&gt;&lt;h5&gt;Oryza&lt;/h5&gt;&lt;/div&gt;&lt;/div&gt;&lt;/amp-story-grid-layer&gt;</v>
      </c>
      <c r="R14" t="s">
        <v>0</v>
      </c>
      <c r="S14" t="s">
        <v>55</v>
      </c>
      <c r="T14" t="s">
        <v>0</v>
      </c>
      <c r="U14" t="str">
        <f>[8]concatenated!$A$16</f>
        <v>&lt;amp-story-grid-layer template="vertical"&gt;&lt;div class="parent parent-pc"&gt;&lt;div class="persona" animate-in="fade-in" animate-in-delay=""&gt;&lt;svg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rotate(-90)"/&gt;&lt;/g&gt;&lt;/svg&gt;&lt;/g&gt;&lt;/svg&gt;&lt;/div&gt;&lt;div class="page-title ta-c" animate-in="fade-in" animate-in-delay=""&gt;&lt;h2&gt;Nutritionist&lt;/h2&gt;&lt;/div&gt;&lt;div class="comment" animate-in="fade-in" animate-in-delay=""&gt;&lt;h6&gt;Optional notes about Nutritionist responsibilities&lt;/h6&gt;&lt;/div&gt;&lt;div class="diagram-svg" animate-in="fade-in" animate-in-delay=""&gt;&lt;svg id="svg-function-nutritionist" xmlns="http://www.w3.org/2000/svg"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y="355.38"&gt;2.2&lt;/text&gt;&lt;/g&gt;&lt;/g&gt;&lt;/svg&gt;&lt;/div&gt;&lt;div class="row-3-left ta-r" animate-in="fade-in" animate-in-delay=""&gt;&lt;h4&gt;Cooking methods&lt;/h4&gt;&lt;/div&gt;&lt;div class="row-3-right ta-l" animate-in="fade-in" animate-in-delay=""&gt;&lt;h4&gt;Quality&lt;/h4&gt;&lt;/div&gt;&lt;div class="row-4-left ta-r" animate-in="fade-in" animate-in-delay=""&gt;&lt;h4&gt;Dishes&lt;/h4&gt;&lt;/div&gt;&lt;div class="row-4-right ta-l" animate-in="fade-in" animate-in-delay=""&gt;&lt;h5&gt;Sugar content&lt;/h5&gt;&lt;/div&gt;&lt;div class="row-5-left ta-r" animate-in="fade-in" animate-in-delay=""&gt;&lt;h4&gt;&lt;/h4&gt;&lt;/div&gt;&lt;div class="row-5-right ta-l" animate-in="fade-in" animate-in-delay=""&gt;&lt;h5&gt;Protein intake&lt;/h5&gt;&lt;/div&gt;&lt;div class="row-6-left ta-r" animate-in="fade-in" animate-in-delay=""&gt;&lt;h4&gt;&lt;/h4&gt;&lt;/div&gt;&lt;div class="row-6-right ta-l" animate-in="fade-in" animate-in-delay=""&gt;&lt;h4&gt;&lt;/h4&gt;&lt;/div&gt;&lt;/div&gt;&lt;/amp-story-grid-layer&gt;</v>
      </c>
      <c r="V14" t="s">
        <v>0</v>
      </c>
      <c r="W14" t="str">
        <f>[8]concatenated!$A$17</f>
        <v>&lt;!-- manually inject HTML --&gt;</v>
      </c>
      <c r="X14" t="s">
        <v>0</v>
      </c>
      <c r="Y14" t="str">
        <f>[8]concatenated!$A$18</f>
        <v>&lt;amp-story-grid-layer template="vertical"&gt;&lt;div class="parent parent-pc"&gt;&lt;div class="persona" animate-in="fade-in" animate-in-delay=""&gt;&lt;svg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Z"/&gt;&lt;/g&gt;&lt;/g&gt;&lt;/svg&gt;&lt;/svg&gt;&lt;/g&gt;&lt;/svg&gt;&lt;/div&gt;&lt;div class="page-title ta-c" animate-in="fade-in" animate-in-delay=""&gt;&lt;h2&gt;Consumer&lt;/h2&gt;&lt;/div&gt;&lt;div class="comment" animate-in="fade-in" animate-in-delay=""&gt;&lt;h6&gt;Optional notes about Consumer expectations&lt;/h6&gt;&lt;/div&gt;&lt;div class="diagram-svg" animate-in="fade-in" animate-in-delay=""&gt;&lt;svg id="svg-function-consumer" xmlns="http://www.w3.org/2000/svg" viewBox="0 0 698 486"&gt;&lt;g id="cns-13"&gt;&lt;g id="cns-14" transform="translate(166.456 -171.008)"&gt;&lt;path class="cns-st1" d="M0 171.01v315.34h224.63V171.01H0Z"/&gt;&lt;/g&gt;&lt;g id="cns-15" transform="translate(390.882 -202.645)"&gt;&lt;path class="cns-st2" d="m0 202.65 32.71 283.7H0v-283.7Z"/&gt;&lt;/g&gt;&lt;g id="cns-16" transform="translate(390.882 -171.008)"&gt;&lt;path class="cns-st3" d="M0 454.71v31.64l14.08-20.68 18.63-10.96H0Z"/&gt;&lt;/g&gt;&lt;g id="cns-17" transform="translate(166.456 -457.399)"&gt;&lt;path class="cns-st4" d="M0 457.4v28.95h224.63V457.4H0Z"/&gt;&lt;/g&gt;&lt;g id="cns-18" transform="translate(189.023 -461.121)"&gt;&lt;path class="cns-st1" d="M0 465.26v21.09h4.35v-21.09H0Z"/&gt;&lt;/g&gt;&lt;g id="cns-19" transform="translate(200.824 -461.121)"&gt;&lt;path class="cns-st1" d="M0 465.26v21.09h4.35v-21.09H0Z"/&gt;&lt;/g&gt;&lt;g id="cns-20" transform="translate(212.625 -461.121)"&gt;&lt;path class="cns-st1" d="M0 465.26v21.09h4.35v-21.09H0Z"/&gt;&lt;/g&gt;&lt;g id="cns-21" transform="translate(224.633 -461.121)"&gt;&lt;path class="cns-st1" d="M0 465.26v21.09h4.35v-21.09H0Z"/&gt;&lt;/g&gt;&lt;g id="cns-22" transform="translate(236.227 -461.121)"&gt;&lt;path class="cns-st1" d="M0 465.26v21.09h4.55v-21.09H0Z"/&gt;&lt;/g&gt;&lt;g id="cns-23" transform="translate(248.235 -461.121)"&gt;&lt;path class="cns-st1" d="M0 465.26v21.09h4.35v-21.09H0Z"/&gt;&lt;/g&gt;&lt;g id="cns-24" transform="translate(260.243 -461.121)"&gt;&lt;path class="cns-st1" d="M0 465.26v21.09h4.35v-21.09H0Z"/&gt;&lt;/g&gt;&lt;g id="cns-25" transform="translate(272.044 -461.121)"&gt;&lt;path class="cns-st1" d="M0 465.26v21.09h4.35v-21.09H0Z"/&gt;&lt;/g&gt;&lt;g id="cns-26" transform="translate(177.222 -461.121)"&gt;&lt;path class="cns-st1" d="M0 465.26v21.09h4.35v-21.09H0Z"/&gt;&lt;/g&gt;&lt;g id="cns-27" transform="translate(283.845 -461.121)"&gt;&lt;path class="cns-st1" d="M0 465.26v21.09h4.35v-21.09H0Z"/&gt;&lt;/g&gt;&lt;g id="cns-28" transform="translate(295.853 -461.121)"&gt;&lt;path class="cns-st1" d="M0 465.26v21.09h4.35v-21.09H0Z"/&gt;&lt;/g&gt;&lt;g id="cns-29" transform="translate(307.654 -461.121)"&gt;&lt;path class="cns-st1" d="M0 465.26v21.09h4.35v-21.09H0Z"/&gt;&lt;/g&gt;&lt;g id="cns-30" transform="translate(319.662 -461.121)"&gt;&lt;path class="cns-st1" d="M0 465.26v21.09h4.35v-21.09H0Z"/&gt;&lt;/g&gt;&lt;g id="cns-31" transform="translate(331.256 -461.121)"&gt;&lt;path class="cns-st1" d="M0 465.26v21.09h4.35v-21.09H0Z"/&gt;&lt;/g&gt;&lt;g id="cns-32" transform="translate(343.264 -461.121)"&gt;&lt;path class="cns-st1" d="M0 465.26v21.09h4.35v-21.09H0Z"/&gt;&lt;/g&gt;&lt;g id="cns-33" transform="translate(355.272 -461.121)"&gt;&lt;path class="cns-st1" d="M0 465.26v21.09h4.35v-21.09H0Z"/&gt;&lt;/g&gt;&lt;g id="cns-34" transform="translate(366.866 -461.121)"&gt;&lt;path class="cns-st1" d="M0 465.26v21.09h4.35v-21.09H0Z"/&gt;&lt;/g&gt;&lt;g id="cns-35" transform="translate(378.874 -461.121)"&gt;&lt;path class="cns-st1" d="M0 465.26v21.09h4.35v-21.09H0Z"/&gt;&lt;/g&gt;&lt;g id="cns-36" transform="translate(127.119 -134.408)"&gt;&lt;path class="cns-st1" d="M0 171.01v315.34h224.63V171.01H0Z"/&gt;&lt;/g&gt;&lt;g id="cns-37" transform="translate(351.545 -166.045)"&gt;&lt;path class="cns-st2" d="m0 202.65 32.71 283.7H0v-283.7Z"/&gt;&lt;/g&gt;&lt;g id="cns-38" transform="translate(351.545 -134.408)"&gt;&lt;path class="cns-st3" d="M0 454.71v31.64l14.08-20.47 18.63-11.17H0Z"/&gt;&lt;/g&gt;&lt;g id="cns-39" transform="translate(127.119 -420.799)"&gt;&lt;path class="cns-st4" d="M0 457.4v28.95h224.63V457.4H0Z"/&gt;&lt;/g&gt;&lt;g id="cns-40" transform="translate(149.686 -424.521)"&gt;&lt;path class="cns-st1" d="M0 465.46v20.89h4.35v-20.89H0Z"/&gt;&lt;/g&gt;&lt;g id="cns-41" transform="translate(161.28 -424.521)"&gt;&lt;path class="cns-st1" d="M0 465.46v20.89h4.55v-20.89H0Z"/&gt;&lt;/g&gt;&lt;g id="cns-42" transform="translate(173.288 -424.521)"&gt;&lt;path class="cns-st1" d="M0 465.46v20.89h4.35v-20.89H0Z"/&gt;&lt;/g&gt;&lt;g id="cns-43" transform="translate(185.296 -424.521)"&gt;&lt;path class="cns-st1" d="M0 465.46v20.89h4.35v-20.89H0Z"/&gt;&lt;/g&gt;&lt;g id="cns-44" transform="translate(196.89 -424.521)"&gt;&lt;path class="cns-st1" d="M0 465.46v20.89h4.35v-20.89H0Z"/&gt;&lt;/g&gt;&lt;g id="cns-45" transform="translate(208.898 -424.521)"&gt;&lt;path class="cns-st1" d="M0 465.46v20.89h4.35v-20.89H0Z"/&gt;&lt;/g&gt;&lt;g id="cns-46" transform="translate(220.699 -424.521)"&gt;&lt;path class="cns-st1" d="M0 465.46v20.89h4.55v-20.89H0Z"/&gt;&lt;/g&gt;&lt;g id="cns-47" transform="translate(232.707 -424.521)"&gt;&lt;path class="cns-st1" d="M0 465.46v20.89h4.35v-20.89H0Z"/&gt;&lt;/g&gt;&lt;g id="cns-48" transform="translate(137.678 -424.521)"&gt;&lt;path class="cns-st1" d="M0 465.46v20.89h4.35v-20.89H0Z"/&gt;&lt;/g&gt;&lt;g id="cns-49" transform="translate(244.508 -424.521)"&gt;&lt;path class="cns-st1" d="M0 465.46v20.89h4.35v-20.89H0Z"/&gt;&lt;/g&gt;&lt;g id="cns-50" transform="translate(256.309 -424.521)"&gt;&lt;path class="cns-st1" d="M0 465.46v20.89h4.35v-20.89H0Z"/&gt;&lt;/g&gt;&lt;g id="cns-51" transform="translate(268.317 -424.521)"&gt;&lt;path class="cns-st1" d="M0 465.46v20.89h4.35v-20.89H0Z"/&gt;&lt;/g&gt;&lt;g id="cns-52" transform="translate(280.325 -424.521)"&gt;&lt;path class="cns-st1" d="M0 465.46v20.89h4.35v-20.89H0Z"/&gt;&lt;/g&gt;&lt;g id="cns-53" transform="translate(291.919 -424.521)"&gt;&lt;path class="cns-st1" d="M0 465.46v20.89h4.35v-20.89H0Z"/&gt;&lt;/g&gt;&lt;g id="cns-54" transform="translate(303.927 -424.521)"&gt;&lt;path class="cns-st1" d="M0 465.46v20.89h4.35v-20.89H0Z"/&gt;&lt;/g&gt;&lt;g id="cns-55" transform="translate(315.728 -424.521)"&gt;&lt;path class="cns-st1" d="M0 465.46v20.89h4.35v-20.89H0Z"/&gt;&lt;/g&gt;&lt;g id="cns-56" transform="translate(327.529 -424.521)"&gt;&lt;path class="cns-st1" d="M0 465.46v20.89h4.35v-20.89H0Z"/&gt;&lt;/g&gt;&lt;g id="cns-57" transform="translate(339.33 -424.521)"&gt;&lt;path class="cns-st1" d="M0 465.46v20.89h4.55v-20.89H0Z"/&gt;&lt;/g&gt;&lt;g id="cns-58" transform="translate(83.85 -92.638)"&gt;&lt;path class="cns-st1" d="M0 170.8v315.55h224.63V170.8H0Z"/&gt;&lt;/g&gt;&lt;g id="cns-59" transform="translate(308.689 -124.275)"&gt;&lt;path class="cns-st2" d="m0 202.44 32.5 283.91H0V202.44Z"/&gt;&lt;/g&gt;&lt;g id="cns-60" transform="translate(308.689 -92.845)"&gt;&lt;path class="cns-st3" d="M0 454.92v31.43l13.87-20.47 18.63-10.96H0Z"/&gt;&lt;/g&gt;&lt;g id="cns-61" transform="translate(83.85 -379.029)"&gt;&lt;path class="cns-st4" d="M0 457.19v29.16h224.63v-29.16H0Z"/&gt;&lt;/g&gt;&lt;g id="cns-62" transform="translate(106.416 -382.751)"&gt;&lt;path class="cns-st1" d="M0 465.26v21.09h4.35v-21.09H0Z"/&gt;&lt;/g&gt;&lt;g id="cns-63" transform="translate(118.424 -382.751)"&gt;&lt;path class="cns-st1" d="M0 465.26v21.09h4.35v-21.09H0Z"/&gt;&lt;/g&gt;&lt;g id="cns-64" transform="translate(130.225 -382.751)"&gt;&lt;path class="cns-st1" d="M0 465.26v21.09h4.35v-21.09H0Z"/&gt;&lt;/g&gt;&lt;g id="cns-65" transform="translate(142.026 -382.751)"&gt;&lt;path class="cns-st1" d="M0 465.26v21.09h4.35v-21.09H0Z"/&gt;&lt;/g&gt;&lt;g id="cns-66" transform="translate(154.034 -382.751)"&gt;&lt;path class="cns-st1" d="M0 465.26v21.09h4.35v-21.09H0Z"/&gt;&lt;/g&gt;&lt;g id="cns-67" transform="translate(165.835 -382.751)"&gt;&lt;path class="cns-st1" d="M0 465.26v21.09h4.35v-21.09H0Z"/&gt;&lt;/g&gt;&lt;g id="cns-68" transform="translate(177.636 -382.751)"&gt;&lt;path class="cns-st1" d="M0 465.26v21.09h4.35v-21.09H0Z"/&gt;&lt;/g&gt;&lt;g id="cns-69" transform="translate(189.437 -382.751)"&gt;&lt;path class="cns-st1" d="M0 465.26v21.09h4.35v-21.09H0Z"/&gt;&lt;/g&gt;&lt;g id="cns-70" transform="translate(94.408 -382.751)"&gt;&lt;path class="cns-st1" d="M0 465.26v21.09h4.55v-21.09H0Z"/&gt;&lt;/g&gt;&lt;g id="cns-71" transform="translate(201.445 -382.751)"&gt;&lt;path class="cns-st1" d="M0 465.26v21.09h4.35v-21.09H0Z"/&gt;&lt;/g&gt;&lt;g id="cns-72" transform="translate(213.453 -382.751)"&gt;&lt;path class="cns-st1" d="M0 465.26v21.09h4.35v-21.09H0Z"/&gt;&lt;/g&gt;&lt;g id="cns-73" transform="translate(225.047 -382.751)"&gt;&lt;path class="cns-st1" d="M0 465.26v21.09h4.35v-21.09H0Z"/&gt;&lt;/g&gt;&lt;g id="cns-74" transform="translate(248.856 -382.751)"&gt;&lt;path class="cns-st1" d="M0 465.26v21.09h4.35v-21.09H0Z"/&gt;&lt;/g&gt;&lt;g id="cns-75" transform="translate(260.864 -382.751)"&gt;&lt;path class="cns-st1" d="M0 465.26v21.09h4.35v-21.09H0Z"/&gt;&lt;/g&gt;&lt;g id="cns-76" transform="translate(272.665 -382.751)"&gt;&lt;path class="cns-st1" d="M0 465.26v21.09h4.35v-21.09H0Z"/&gt;&lt;/g&gt;&lt;g id="cns-77" transform="translate(284.466 -382.751)"&gt;&lt;path class="cns-st1" d="M0 465.26v21.09h4.35v-21.09H0Z"/&gt;&lt;/g&gt;&lt;g id="cns-78" transform="translate(296.474 -382.751)"&gt;&lt;path class="cns-st1" d="M0 465.26v21.09h4.35v-21.09H0Z"/&gt;&lt;/g&gt;&lt;g id="cns-79" transform="translate(41.2 -48.593)"&gt;&lt;path class="cns-st1" d="M0 171.01v315.34h224.43V171.01H0Z"/&gt;&lt;/g&gt;&lt;g id="cns-80" transform="translate(265.626 -80.231)"&gt;&lt;path class="cns-st2" d="m0 202.65 32.5 283.7H0v-283.7Z"/&gt;&lt;/g&gt;&lt;g id="cns-81" transform="translate(265.626 -48.593)"&gt;&lt;path class="cns-st3" d="M0 454.71v31.64l13.87-20.68 18.63-10.96H0Z"/&gt;&lt;/g&gt;&lt;g id="cns-82" transform="translate(41.2 -334.985)"&gt;&lt;path class="cns-st4" d="M0 457.4v28.95h224.43V457.4H0Z"/&gt;&lt;/g&gt;&lt;g id="cns-83" transform="translate(63.767 -338.707)"&gt;&lt;path class="cns-st1" d="M0 465.26v21.09h4.35v-21.09H0Z"/&gt;&lt;/g&gt;&lt;g id="cns-84" transform="translate(75.36 -338.707)"&gt;&lt;path class="cns-st1" d="M0 465.26v21.09h4.35v-21.09H0Z"/&gt;&lt;/g&gt;&lt;g id="cns-85" transform="translate(87.369 -338.707)"&gt;&lt;path class="cns-st1" d="M0 465.26v21.09h4.35v-21.09H0Z"/&gt;&lt;/g&gt;&lt;g id="cns-86" transform="translate(99.17 -338.707)"&gt;&lt;path class="cns-st1" d="M0 465.26v21.09h4.35v-21.09H0Z"/&gt;&lt;/g&gt;&lt;g id="cns-87" transform="translate(111.178 -338.707)"&gt;&lt;path class="cns-st1" d="M0 465.26v21.09h4.35v-21.09H0Z"/&gt;&lt;/g&gt;&lt;g id="cns-88" transform="translate(122.772 -338.707)"&gt;&lt;path class="cns-st1" d="M0 465.26v21.09h4.55v-21.09H0Z"/&gt;&lt;/g&gt;&lt;g id="cns-89" transform="translate(134.78 -338.707)"&gt;&lt;path class="cns-st1" d="M0 465.26v21.09h4.35v-21.09H0Z"/&gt;&lt;/g&gt;&lt;g id="cns-90" transform="translate(146.788 -338.707)"&gt;&lt;path class="cns-st1" d="M0 465.26v21.09h4.35v-21.09H0Z"/&gt;&lt;/g&gt;&lt;g id="cns-91" transform="translate(51.759 -338.707)"&gt;&lt;path class="cns-st1" d="M0 465.26v21.09h4.35v-21.09H0Z"/&gt;&lt;/g&gt;&lt;g id="cns-92" transform="translate(158.382 -338.707)"&gt;&lt;path class="cns-st1" d="M0 465.26v21.09h4.35v-21.09H0Z"/&gt;&lt;/g&gt;&lt;g id="cns-93" transform="translate(170.39 -338.707)"&gt;&lt;path class="cns-st1" d="M0 465.26v21.09h4.35v-21.09H0Z"/&gt;&lt;/g&gt;&lt;g id="cns-94" transform="translate(182.398 -338.707)"&gt;&lt;path class="cns-st1" d="M0 465.26v21.09h4.35v-21.09H0Z"/&gt;&lt;/g&gt;&lt;g id="cns-95" transform="translate(194.199 -338.707)"&gt;&lt;path class="cns-st1" d="M0 465.26v21.09h4.35v-21.09H0Z"/&gt;&lt;/g&gt;&lt;g id="cns-96" transform="translate(206 -338.707)"&gt;&lt;path class="cns-st1" d="M0 465.26v21.09h4.35v-21.09H0Z"/&gt;&lt;/g&gt;&lt;g id="cns-97" transform="translate(217.801 -338.707)"&gt;&lt;path class="cns-st1" d="M0 465.26v21.09h4.35v-21.09H0Z"/&gt;&lt;/g&gt;&lt;g id="cns-98" transform="translate(229.809 -338.707)"&gt;&lt;path class="cns-st1" d="M0 465.26v21.09h4.35v-21.09H0Z"/&gt;&lt;/g&gt;&lt;g id="cns-99" transform="translate(241.817 -338.707)"&gt;&lt;path class="cns-st1" d="M0 465.26v21.09h4.35v-21.09H0Z"/&gt;&lt;/g&gt;&lt;g id="cns-100" transform="translate(253.411 -338.707)"&gt;&lt;path class="cns-st1" d="M0 465.26v21.09h4.35v-21.09H0Z"/&gt;&lt;/g&gt;&lt;g id="cns-101"&gt;&lt;path class="cns-st1" d="M0 171.01v315.34h224.43V171.01H0Z"/&gt;&lt;/g&gt;&lt;g id="cns-102" transform="translate(224.633 -31.637)"&gt;&lt;path class="cns-st2" d="m0 202.65 32.5 283.7H0v-283.7Z"/&gt;&lt;/g&gt;&lt;g id="cns-103" transform="translate(224.633)"&gt;&lt;path class="cns-st3" d="M0 454.71v31.64l14.08-20.68 18.42-10.96H0Z"/&gt;&lt;/g&gt;&lt;g id="cns-104" transform="translate(0 -286.391)"&gt;&lt;path class="cns-st4" d="M0 457.4v28.95h224.43V457.4H0Z"/&gt;&lt;/g&gt;&lt;g id="cns-105" transform="translate(22.567 -290.114)"&gt;&lt;path class="cns-st1" d="M0 465.26v21.09h4.35v-21.09H0Z"/&gt;&lt;/g&gt;&lt;g id="cns-106" transform="translate(34.368 -290.114)"&gt;&lt;path class="cns-st1" d="M0 465.26v21.09h4.35v-21.09H0Z"/&gt;&lt;/g&gt;&lt;g id="cns-107" transform="translate(46.376 -290.114)"&gt;&lt;path class="cns-st1" d="M0 465.26v21.09h4.35v-21.09H0Z"/&gt;&lt;/g&gt;&lt;g id="cns-108" transform="translate(57.97 -290.114)"&gt;&lt;path class="cns-st1" d="M0 465.26v21.09h4.35v-21.09H0Z"/&gt;&lt;/g&gt;&lt;g id="cns-109" transform="translate(69.978 -290.114)"&gt;&lt;path class="cns-st1" d="M0 465.26v21.09h4.35v-21.09H0Z"/&gt;&lt;/g&gt;&lt;g id="cns-110" transform="translate(81.986 -290.114)"&gt;&lt;path class="cns-st1" d="M0 465.26v21.09h4.35v-21.09H0Z"/&gt;&lt;/g&gt;&lt;g id="cns-111" transform="translate(93.58 -290.114)"&gt;&lt;path class="cns-st1" d="M0 465.26v21.09h4.35v-21.09H0Z"/&gt;&lt;/g&gt;&lt;g id="cns-112" transform="translate(105.588 -290.114)"&gt;&lt;path class="cns-st1" d="M0 465.26v21.09h4.35v-21.09H0Z"/&gt;&lt;/g&gt;&lt;g id="cns-113" transform="translate(10.559 -290.114)"&gt;&lt;path class="cns-st1" d="M0 465.26v21.09h4.35v-21.09H0Z"/&gt;&lt;/g&gt;&lt;g id="cns-114" transform="translate(117.389 -290.114)"&gt;&lt;path class="cns-st1" d="M0 465.26v21.09h4.35v-21.09H0Z"/&gt;&lt;/g&gt;&lt;g id="cns-115" transform="translate(129.397 -290.114)"&gt;&lt;path class="cns-st1" d="M0 465.26v21.09h4.35v-21.09H0Z"/&gt;&lt;/g&gt;&lt;g id="cns-116" transform="translate(141.198 -290.114)"&gt;&lt;path class="cns-st1" d="M0 465.26v21.09h4.35v-21.09H0Z"/&gt;&lt;/g&gt;&lt;g id="cns-117" transform="translate(152.999 -290.114)"&gt;&lt;path class="cns-st1" d="M0 465.26v21.09h4.35v-21.09H0Z"/&gt;&lt;/g&gt;&lt;g id="cns-118" transform="translate(165.007 -290.114)"&gt;&lt;path class="cns-st1" d="M0 465.26v21.09h4.35v-21.09H0Z"/&gt;&lt;/g&gt;&lt;g id="cns-119" transform="translate(176.808 -290.114)"&gt;&lt;path class="cns-st1" d="M0 465.26v21.09h4.55v-21.09H0Z"/&gt;&lt;/g&gt;&lt;g id="cns-120" transform="translate(188.609 -290.114)"&gt;&lt;path class="cns-st1" d="M0 465.26v21.09h4.35v-21.09H0Z"/&gt;&lt;/g&gt;&lt;g id="cns-121" transform="translate(200.617 -290.114)"&gt;&lt;path class="cns-st1" d="M0 465.26v21.09h4.35v-21.09H0Z"/&gt;&lt;/g&gt;&lt;g id="cns-122" transform="translate(212.418 -290.114)"&gt;&lt;path class="cns-st1" d="M0 465.26v21.09h4.35v-21.09H0Z"/&gt;&lt;/g&gt;&lt;g id="cns-123" transform="translate(183.019 -10.753)"&gt;&lt;path class="cns-st5" d="M0 459.88v26.47h26.5v-26.47H0Z"/&gt;&lt;/g&gt;&lt;g id="cns-124" transform="translate(15.32 -30.397)"&gt;&lt;path class="cns-st5" d="M0 481.18v5.17h48.86v-5.17H0Z"/&gt;&lt;/g&gt;&lt;g id="cns-125" transform="translate(15.32 -21.505)"&gt;&lt;path class="cns-st5" d="M0 481.18v5.17h85.92v-5.17H0Z"/&gt;&lt;/g&gt;&lt;g id="cns-126" transform="translate(15.32 -12.82)"&gt;&lt;path class="cns-st5" d="M0 481.18v5.17h61.7v-5.17H0Z"/&gt;&lt;/g&gt;&lt;g id="cns-127" transform="translate(38.094 -57.899)"&gt;&lt;path class="cns-st6" d="M148.44 411.91c0 41.15-33.12 74.44-74.32 74.44C33.13 486.35 0 453.06 0 411.91c0-40.95 33.13-74.24 74.12-74.24 41.2 0 74.32 33.29 74.32 74.24Z"/&gt;&lt;/g&gt;&lt;g id="cns-128" transform="translate(46.169 -203.802)"&gt;&lt;text class="cns-st8" x="-15" y="468.48"&gt;RICE&lt;/text&gt;&lt;/g&gt;&lt;g id="cns-129" transform="translate(58.937 -154.297)"&gt;&lt;path class="cns-st9" d="M18.49 474.6c9.32 3.72 16.15 8.69 15.32 10.75-1.03 2.07-9.1.83-18.42-2.89-9.32-3.72-16.15-8.48-15.32-10.75.83-2.07 9.11-.83 18.42 2.89Z"/&gt;&lt;/g&gt;&lt;g id="cns-130" transform="translate(71.315 -122.987)"&gt;&lt;path class="cns-st9" d="M16.67 470.79c7.46 6.62 12.43 13.44 10.77 15.1-1.45 1.86-8.69-2.07-16.36-8.89-7.45-6.62-12.42-13.24-10.76-15.1 1.45-1.65 8.9 2.28 16.35 8.89Z"/&gt;&lt;/g&gt;&lt;g id="cns-131" transform="translate(49.258 -147.771)"&gt;&lt;path class="cns-st10" d="M18.65 476.76c9.94 2.07 17.39 5.58 16.98 7.86-.62 2.27-8.91 2.27-18.64.2-9.93-2.06-17.39-5.58-16.97-7.85.62-2.28 8.9-2.28 18.63-.21Z"/&gt;&lt;/g&gt;&lt;g id="cns-132" transform="translate(59.421 -117.413)"&gt;&lt;path class="cns-st9" d="M13.45 468.53c5.18 8.68 7.67 16.75 5.59 17.78-2.07 1.24-7.66-4.76-12.83-13.44-4.97-8.69-7.45-16.54-5.59-17.78 2.07-1.24 7.87 4.75 12.83 13.44Z"/&gt;&lt;/g&gt;&lt;g id="cns-133" transform="translate(96.415 -150.769)"&gt;&lt;path class="cns-st9" d="M18.49 475.83c9.73 2.89 16.98 6.82 16.35 9.1-.62 2.27-8.9 1.86-18.63-1.04-9.52-2.69-16.98-6.82-16.15-9.1.62-2.27 8.91-1.65 18.43 1.04Z"/&gt;&lt;/g&gt;&lt;g id="cns-134" transform="translate(126.026 -141.438)"&gt;&lt;path class="cns-st9" d="M12.48 468.15c4.14 9.1 5.8 17.16 3.73 18.2-2.07 1.03-7.25-5.58-11.39-14.68-4.35-9.1-6-17.37-3.93-18.2 2.07-1.03 7.24 5.58 11.59 14.68Z"/&gt;&lt;/g&gt;&lt;g id="cns-135" transform="translate(147.509 -158.134)"&gt;&lt;path class="cns-st9" d="M18.33 474.3c9.31 3.93 15.94 8.89 14.9 11.17-.83 2.07-9.11.41-18.22-3.52-9.31-4.13-15.94-9.1-14.9-11.16.82-2.28 9.11-.62 18.22 3.51Z"/&gt;&lt;/g&gt;&lt;g id="cns-136" transform="translate(167.889 -88.502)"&gt;&lt;path class="cns-st9" d="M8.3 468.36c.2 9.92-1.66 17.99-3.94 17.99-2.27.21-4.34-7.86-4.34-17.99-.21-10.13 1.65-18.2 3.93-18.2 2.28 0 4.35 8.07 4.35 18.2Z"/&gt;&lt;/g&gt;&lt;g id="cns-137" transform="translate(70.897 -87.424)"&gt;&lt;path class="cns-st9" d="M17.92 473.07c8.7 4.96 14.91 10.55 13.67 12.61-1.04 2.07-9.11-.41-17.81-5.37S-.92 469.56.12 467.69c1.24-2.06 9.11.42 17.8 5.38Z"/&gt;&lt;/g&gt;&lt;g id="cns-138" transform="translate(113.909 -120.526)"&gt;&lt;path class="cns-st10" d="M13.21 472.67c8.49-5.37 16.36-8.06 17.6-6.2 1.24 2.07-4.56 7.86-13.04 13.23-8.7 5.38-16.57 8.07-17.6 6-1.24-1.86 4.55-7.86 13.04-13.03Z"/&gt;&lt;/g&gt;&lt;g id="cns-139" transform="translate(147.392 -127.093)"&gt;&lt;path class="cns-st10" d="M18.65 476.76c9.94 2.07 17.39 5.58 16.98 7.86-.62 2.27-8.91 2.27-18.64.2-9.93-2.06-17.39-5.58-16.97-7.85.62-2.28 8.9-2.28 18.63-.21Z"/&gt;&lt;/g&gt;&lt;g id="cns-140" transform="translate(94.282 -161.082)"&gt;&lt;path class="cns-st10" d="M10.89 470.22c-3.1 9.51-7.24 16.75-9.52 16.13-2.28-.83-1.66-9.1 1.45-18.61 2.9-9.72 7.24-16.75 9.31-16.13 2.28.62 1.66 8.89-1.24 18.61Z"/&gt;&lt;/g&gt;&lt;g id="cns-141" transform="translate(127.832 -68.607)"&gt;&lt;path class="cns-st10" d="M17.92 480.31c-8.69 4.96-16.56 7.44-17.8 5.37-1.04-2.06 4.96-7.65 13.66-12.61 8.7-4.96 16.77-7.44 17.81-5.38 1.24 2.07-4.77 7.66-13.67 12.62Z"/&gt;&lt;/g&gt;&lt;g id="cns-142" transform="translate(102.142 -78.854)"&gt;&lt;path class="cns-st10" d="M16.28 470.29c7.25 7.03 11.8 13.85 10.15 15.72-1.66 1.65-8.7-2.69-15.95-9.72-7.24-6.83-11.8-13.86-10.14-15.51 1.45-1.66 8.7 2.48 15.94 9.51Z"/&gt;&lt;/g&gt;&lt;g id="cns-143" transform="translate(58.115 -73.478)"&gt;&lt;path class="cns-st10" d="M16.42 470.29c7.24 7.03 11.8 14.06 10.14 15.72-1.65 1.65-8.69-2.69-15.94-9.72-7.25-6.83-11.8-13.86-10.35-15.51 1.65-1.66 8.9 2.69 16.15 9.51Z"/&gt;&lt;/g&gt;&lt;g id="cns-144" transform="translate(41.48 -103.874)"&gt;&lt;path class="cns-st10" d="M16.28 470.29c7.25 7.03 11.8 14.06 10.15 15.71-1.45 1.66-8.7-2.68-15.95-9.51-7.24-7.03-11.8-14.06-10.14-15.71 1.66-1.66 8.7 2.69 15.94 9.51Z"/&gt;&lt;/g&gt;&lt;g id="cns-145" transform="translate(441.191 -139.37)"&gt;&lt;path class="cns-st11" d="M0 171.01v315.34h224.43V171.01H0Z"/&gt;&lt;/g&gt;&lt;g id="cns-146" transform="translate(441.191 -454.711)"&gt;&lt;path class="cns-st12" d="M32.09 458.85h224.63l-32.29 27.5H0l32.09-27.5Z"/&gt;&lt;/g&gt;&lt;g id="cns-147" transform="translate(665.824 -139.37)"&gt;&lt;path class="cns-st12" d="m0 171.01 32.3-27.5v313.06L0 486.35V171.01Z"/&gt;&lt;/g&gt;&lt;g id="cns-148" transform="translate(396.472 -95.946)"&gt;&lt;path class="cns-st11" d="M0 171.01v315.34h224.43V171.01H0Z"/&gt;&lt;/g&gt;&lt;g id="cns-149" transform="translate(396.472 -411.287)"&gt;&lt;path class="cns-st12" d="M32.3 458.85h224.63l-32.3 27.5H0l32.3-27.5Z"/&gt;&lt;/g&gt;&lt;g id="cns-150" transform="translate(621.104 -95.946)"&gt;&lt;path class="cns-st12" d="m0 171.01 32.3-27.5v313.06L0 486.35V171.01Z"/&gt;&lt;/g&gt;&lt;g id="cns-151" transform="translate(342.229 -49.834)"&gt;&lt;path class="cns-st11" d="M0 171.01v315.34h224.43V171.01H0Z"/&gt;&lt;/g&gt;&lt;g id="cns-152" transform="translate(342.229 -365.175)"&gt;&lt;path class="cns-st12" d="M32.3 458.85h224.63l-32.3 27.5H0l32.3-27.5Z"/&gt;&lt;/g&gt;&lt;g id="cns-153" transform="translate(566.861 -49.834)"&gt;&lt;path class="cns-st12" d="m0 171.01 32.09-27.5v313.06L0 486.35V171.01Z"/&gt;&lt;/g&gt;&lt;g id="cns-154" transform="translate(292.747 -4.342)"&gt;&lt;path class="cns-st11" d="M0 171.01v315.34h224.63V171.01H0Z"/&gt;&lt;/g&gt;&lt;g id="cns-155" transform="translate(292.747 -319.683)"&gt;&lt;path class="cns-st12" d="M32.3 458.85h224.42l-32.09 27.5H0l32.3-27.5Z"/&gt;&lt;/g&gt;&lt;g id="cns-156" transform="translate(517.173 -4.342)"&gt;&lt;path class="cns-st12" d="m0 171.01 32.3-27.5v313.06L0 486.35V171.01Z"/&gt;&lt;/g&gt;&lt;g id="cns-157" transform="translate(391.917 -11.58)"&gt;&lt;path class="cns-st13" d="M0 459.88v26.47h26.5v-26.47H0Z"/&gt;&lt;/g&gt;&lt;g id="cns-158" transform="translate(330.842 -58.726)"&gt;&lt;path class="cns-st6" d="M0 337.88v148.47h148.65V337.88H0Z"/&gt;&lt;/g&gt;&lt;g id="cns-159" transform="translate(380.53 -236.144)"&gt;&lt;path class="cns-st13" d="M0 481.18v5.17h48.86v-5.17H0Z"/&gt;&lt;/g&gt;&lt;g id="cns-160" transform="translate(362.104 -227.459)"&gt;&lt;path class="cns-st13" d="M0 481.18v5.17h86.13v-5.17H0Z"/&gt;&lt;/g&gt;&lt;g id="cns-161" transform="translate(374.319 -218.567)"&gt;&lt;path class="cns-st13" d="M0 481.18v5.17h61.7v-5.17H0Z"/&gt;&lt;/g&gt;&lt;g id="cns-162" transform="translate(340.986 -236.887)"&gt;&lt;text class="cns-st8" x="-15" y="468.48"&gt;RICE&lt;/text&gt;&lt;/g&gt;&lt;g id="cns-163" transform="translate(388.96 -163.357)"&gt;&lt;path class="cns-st9" d="M12.27 468.15c4.35 9.1 6.01 17.16 3.94 18.2-2.07 1.03-7.25-5.58-11.39-14.68-4.35-9.1-6-17.17-3.93-18.2 2.07-1.03 7.24 5.58 11.38 14.68Z"/&gt;&lt;/g&gt;&lt;g id="cns-164" transform="translate(381.577 -135.648)"&gt;&lt;path class="cns-st9" d="M8.68 467.95c1.04 9.92 0 18.19-2.27 18.4-2.28.21-4.97-7.65-6.01-17.58-1.03-9.92 0-18.19 2.28-18.4 2.28-.21 4.97 7.65 6 17.58Z"/&gt;&lt;/g&gt;&lt;g id="cns-165" transform="translate(373.986 -164.113)"&gt;&lt;path class="cns-st10" d="M14.41 468.91c5.8 8.27 9.11 15.92 7.04 17.37-1.86 1.24-8.07-4.34-13.87-12.62-5.8-8.06-8.9-15.71-7.04-17.16 2.07-1.24 8.28 4.14 13.87 12.41Z"/&gt;&lt;/g&gt;&lt;g id="cns-166" transform="translate(367.201 -145.16)"&gt;&lt;path class="cns-st9" d="M9.81 469.6c-2.07 9.72-5.8 17.37-8.08 16.75-2.27-.42-2.27-8.89-.2-18.61 2.28-9.72 5.79-17.37 8.07-16.75 2.28.41 2.49 8.68.21 18.61Z"/&gt;&lt;/g&gt;&lt;g id="cns-167" transform="translate(412.004 -134.576)"&gt;&lt;path class="cns-st9" d="M13.66 468.73c5.18 8.48 7.66 16.34 5.8 17.58-2.07 1.24-7.87-4.76-13.05-13.44-5.17-8.48-7.66-16.34-5.79-17.58 2.07-1.24 7.86 4.76 13.04 13.44Z"/&gt;&lt;/g&gt;&lt;g id="cns-168" transform="translate(430.785 -119.313)"&gt;&lt;path class="cns-st9" d="M10.82 470.43c-3.11 9.72-7.45 16.75-9.52 15.92-2.28-.62-1.45-8.89 1.65-18.4 3.11-9.52 7.25-16.75 9.53-15.93 2.27.62 1.45 8.89-1.66 18.41Z"/&gt;&lt;/g&gt;&lt;g id="cns-169" transform="translate(457.093 -106.079)"&gt;&lt;path class="cns-st9" d="M12.05 468.15c3.93 9.1 5.38 17.37 3.31 18.2-2.28 1.03-7.04-5.79-10.97-14.89-4.14-9.3-5.59-17.58-3.31-18.4 2.07-1.04 7.03 5.79 10.97 15.09Z"/&gt;&lt;/g&gt;&lt;g id="cns-170" transform="translate(417.626 -59.95)"&gt;&lt;path class="cns-st9" d="M15.7 475.58C8.87 482.82 2.03 487.57.38 486.12c-1.66-1.65 2.27-8.89 9.11-16.33 6.83-7.45 13.66-12.2 15.32-10.55 1.65 1.66-2.28 8.89-9.11 16.34Z"/&gt;&lt;/g&gt;&lt;g id="cns-171" transform="translate(354.525 -107.319)"&gt;&lt;path class="cns-st9" d="M10.68 467.74c3.11 9.51 3.73 17.78 1.45 18.61-2.27.62-6.41-6.62-9.31-16.13-3.11-9.51-3.73-17.99-1.45-18.61 2.28-.62 6.42 6.62 9.31 16.13Z"/&gt;&lt;/g&gt;&lt;g id="cns-172" transform="translate(397.491 -114.893)"&gt;&lt;path class="cns-st10" d="M18.65 476.97c9.94 1.86 17.6 5.17 16.98 7.44-.42 2.27-8.7 2.69-18.43.62-9.94-1.86-17.6-5.17-17.18-7.44.41-2.28 8.9-2.69 18.63-.62Z"/&gt;&lt;/g&gt;&lt;g id="cns-173" transform="translate(431.956 -82.227)"&gt;&lt;path class="cns-st10" d="M14.41 468.91c5.8 8.27 8.9 15.92 7.04 17.37-1.86 1.24-8.07-4.35-13.87-12.41-5.8-8.27-8.9-15.92-7.04-17.37 1.86-1.24 8.07 4.14 13.87 12.41Z"/&gt;&lt;/g&gt;&lt;g id="cns-174" transform="translate(411.469 -164.746)"&gt;&lt;path class="cns-st10" d="M17.92 480.29c-8.69 5.17-16.56 7.45-17.8 5.38-1.04-1.86 4.96-7.65 13.66-12.61 8.7-4.97 16.77-7.45 17.81-5.38 1.24 2.07-4.77 7.65-13.67 12.61Z"/&gt;&lt;/g&gt;&lt;g id="cns-175" transform="translate(372.419 -66.118)"&gt;&lt;path class="cns-st10" d="M16.81 484.64c-9.94-2.27-17.39-5.99-16.77-8.27.41-2.27 8.9-2.27 18.63 0 9.73 2.28 17.18 6 16.77 8.27-.62 2.28-8.9 2.28-18.63 0Z"/&gt;&lt;/g&gt;&lt;g id="cns-176" transform="translate(374.382 -83.126)"&gt;&lt;path class="cns-st10" d="M8.43 468.15c.62 9.93-.83 18.2-3.11 18.2-2.28.21-4.55-7.86-5.18-17.78-.62-10.14.83-18.2 3.11-18.41 2.28-.2 4.76 7.86 5.18 17.99Z"/&gt;&lt;/g&gt;&lt;g id="cns-177" transform="translate(338.358 -108.974)"&gt;&lt;path class="cns-st10" d="M8.43 467.95c.62 10.13-.83 18.4-3.11 18.4-2.28.21-4.55-7.86-5.18-17.78-.62-10.14.83-18.2 3.11-18.41 2.28-.2 4.76 7.86 5.18 17.79Z"/&gt;&lt;/g&gt;&lt;g id="cns-178" transform="translate(347.119 -142.472)"&gt;&lt;path class="cns-st10" d="M8.57 467.95c.41 10.13-.83 18.19-3.32 18.4-2.27.21-4.55-7.86-5.17-17.78-.42-10.14.83-18.41 3.31-18.41 2.28-.2 4.56 7.86 5.18 17.79Z"/&gt;&lt;/g&gt;&lt;/g&gt;&lt;/svg&gt;&lt;/div&gt;&lt;div class="row-3-left ta-r" animate-in="fade-in" animate-in-delay=""&gt;&lt;h4&gt;Price per oz&lt;/h4&gt;&lt;/div&gt;&lt;div class="row-3-right ta-l" animate-in="fade-in" animate-in-delay=""&gt;&lt;h4&gt;Label&lt;/h4&gt;&lt;/div&gt;&lt;div class="row-4-left ta-r" animate-in="fade-in" animate-in-delay=""&gt;&lt;h4&gt;Recipes&lt;/h4&gt;&lt;/div&gt;&lt;div class="row-4-right ta-l" animate-in="fade-in" animate-in-delay=""&gt;&lt;h5&gt;Local&lt;/h5&gt;&lt;/div&gt;&lt;div class="row-5-left ta-r" animate-in="fade-in" animate-in-delay=""&gt;&lt;h4&gt;Cooking time&lt;/h4&gt;&lt;/div&gt;&lt;div class="row-5-right ta-l" animate-in="fade-in" animate-in-delay=""&gt;&lt;h5&gt;Organic&lt;/h5&gt;&lt;/div&gt;&lt;div class="row-6-left ta-r" animate-in="fade-in" animate-in-delay=""&gt;&lt;h4&gt;&lt;/h4&gt;&lt;/div&gt;&lt;div class="row-6-right ta-l" animate-in="fade-in" animate-in-delay=""&gt;&lt;h5&gt;Gluten content&lt;/h5&gt;&lt;/div&gt;&lt;/div&gt;&lt;/amp-story-grid-layer&gt;</v>
      </c>
      <c r="Z14" t="s">
        <v>0</v>
      </c>
      <c r="AA14" t="str">
        <f>[8]concatenated!$A$19</f>
        <v>&lt;amp-story-grid-layer template="vertical"&gt;&lt;div class="parent parent-pc"&gt;&lt;div class="persona" animate-in="fade-in" animate-in-delay=""&gt;&lt;svg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Z"/&gt;&lt;/svg&gt;&lt;/g&gt;&lt;/svg&gt;&lt;/div&gt;&lt;div class="page-title ta-c" animate-in="fade-in" animate-in-delay=""&gt;&lt;h2&gt;Sociologist&lt;/h2&gt;&lt;/div&gt;&lt;div class="comment" animate-in="fade-in" animate-in-delay=""&gt;&lt;h6&gt;Optional notes about Sociologist responsibilities&lt;/h6&gt;&lt;/div&gt;&lt;div class="diagram-svg" animate-in="fade-in" animate-in-delay=""&gt;&lt;/div&gt;&lt;div class="row-3-left ta-r" animate-in="fade-in" animate-in-delay=""&gt;&lt;h4&gt;Popular beliefs&lt;/h4&gt;&lt;/div&gt;&lt;div class="row-3-right ta-l" animate-in="fade-in" animate-in-delay=""&gt;&lt;h4&gt;Growing locations&lt;/h4&gt;&lt;/div&gt;&lt;div class="row-4-left ta-r" animate-in="fade-in" animate-in-delay=""&gt;&lt;h4&gt;&lt;/h4&gt;&lt;/div&gt;&lt;div class="row-4-right ta-l" animate-in="fade-in" animate-in-delay=""&gt;&lt;h4&gt;Medical use&lt;/h4&gt;&lt;/div&gt;&lt;/div&gt;&lt;/div&gt;&lt;/amp-story-grid-layer&gt;</v>
      </c>
      <c r="AB14" t="s">
        <v>0</v>
      </c>
      <c r="AC14" t="str">
        <f>[8]concatenated!$A$20</f>
        <v>&lt;amp-story-grid-layer template="vertical"&gt;&lt;div class="parent parent-pc"&gt;&lt;div class="persona" animate-in="fade-in" animate-in-delay=""&gt;&lt;svg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Z"/&gt;&lt;/svg&gt;&lt;/g&gt;&lt;/svg&gt;&lt;/div&gt;&lt;div class="page-title ta-c" animate-in="fade-in" animate-in-delay=""&gt;&lt;h2&gt;Trader&lt;/h2&gt;&lt;/div&gt;&lt;div class="comment" animate-in="fade-in" animate-in-delay=""&gt;&lt;h6&gt;Optional notes about Trader responsibilities&lt;/h6&gt;&lt;/div&gt;&lt;div class="diagram-svg" animate-in="fade-in" animate-in-delay=""&gt;&lt;/div&gt;&lt;div class="row-3-left ta-r" animate-in="fade-in" animate-in-delay=""&gt;&lt;h4&gt;Average world yield&lt;/h4&gt;&lt;/div&gt;&lt;div class="row-3-right ta-l" animate-in="fade-in" animate-in-delay=""&gt;&lt;h4&gt;Cropping practices&lt;/h4&gt;&lt;/div&gt;&lt;div class="row-4-left ta-r" animate-in="fade-in" animate-in-delay=""&gt;&lt;h4&gt;Rice prices&lt;/h4&gt;&lt;/div&gt;&lt;div class="row-4-right ta-l" animate-in="fade-in" animate-in-delay=""&gt;&lt;h5&gt;Organic&lt;/h5&gt;&lt;/div&gt;&lt;div class="row-5-left ta-r" animate-in="fade-in" animate-in-delay=""&gt;&lt;h4&gt;Producers&lt;/h4&gt;&lt;/div&gt;&lt;div class="row-5-right ta-l" animate-in="fade-in" animate-in-delay=""&gt;&lt;h5&gt;Conventional&lt;/h5&gt;&lt;/div&gt;&lt;/div&gt;&lt;/amp-story-grid-layer&gt;</v>
      </c>
      <c r="AD14" t="s">
        <v>0</v>
      </c>
    </row>
    <row r="15" spans="1:30" x14ac:dyDescent="0.4">
      <c r="A15" t="s">
        <v>0</v>
      </c>
      <c r="B15" s="1">
        <v>14</v>
      </c>
      <c r="C15" s="1" t="s">
        <v>49</v>
      </c>
      <c r="D15" t="s">
        <v>0</v>
      </c>
      <c r="E15" t="s">
        <v>50</v>
      </c>
      <c r="F15" t="s">
        <v>0</v>
      </c>
      <c r="G15" t="s">
        <v>8</v>
      </c>
      <c r="H15" t="s">
        <v>0</v>
      </c>
      <c r="I15" s="1"/>
      <c r="J15" t="s">
        <v>0</v>
      </c>
      <c r="K15" s="1"/>
      <c r="L15" t="s">
        <v>0</v>
      </c>
      <c r="M15" s="1"/>
      <c r="N15" t="s">
        <v>0</v>
      </c>
      <c r="P15" t="s">
        <v>0</v>
      </c>
      <c r="R15" t="s">
        <v>0</v>
      </c>
      <c r="T15" t="s">
        <v>0</v>
      </c>
      <c r="V15" t="s">
        <v>0</v>
      </c>
      <c r="X15" t="s">
        <v>0</v>
      </c>
      <c r="Z15" t="s">
        <v>0</v>
      </c>
      <c r="AB15" t="s">
        <v>0</v>
      </c>
      <c r="AD15" t="s">
        <v>0</v>
      </c>
    </row>
    <row r="16" spans="1:30" x14ac:dyDescent="0.4">
      <c r="A16" t="s">
        <v>0</v>
      </c>
      <c r="B16" s="1">
        <v>15</v>
      </c>
      <c r="C16" s="1" t="s">
        <v>23</v>
      </c>
      <c r="D16" t="s">
        <v>0</v>
      </c>
      <c r="E16" t="s">
        <v>13</v>
      </c>
      <c r="F16" t="s">
        <v>0</v>
      </c>
      <c r="G16" t="s">
        <v>8</v>
      </c>
      <c r="H16" t="s">
        <v>0</v>
      </c>
      <c r="J16" t="s">
        <v>0</v>
      </c>
      <c r="L16" t="s">
        <v>0</v>
      </c>
      <c r="N16" t="s">
        <v>0</v>
      </c>
      <c r="P16" t="s">
        <v>0</v>
      </c>
      <c r="R16" t="s">
        <v>0</v>
      </c>
      <c r="T16" t="s">
        <v>0</v>
      </c>
      <c r="V16" t="s">
        <v>0</v>
      </c>
      <c r="X16" t="s">
        <v>0</v>
      </c>
      <c r="Z16" t="s">
        <v>0</v>
      </c>
      <c r="AB16" t="s">
        <v>0</v>
      </c>
      <c r="AD16" t="s">
        <v>0</v>
      </c>
    </row>
    <row r="17" spans="1:30" x14ac:dyDescent="0.4">
      <c r="A17" t="s">
        <v>0</v>
      </c>
      <c r="B17" s="1">
        <v>23</v>
      </c>
      <c r="C17" s="1" t="s">
        <v>21</v>
      </c>
      <c r="D17" t="s">
        <v>0</v>
      </c>
      <c r="E17" t="s">
        <v>12</v>
      </c>
      <c r="F17" t="s">
        <v>0</v>
      </c>
      <c r="G17" t="s">
        <v>8</v>
      </c>
      <c r="H17" t="s">
        <v>0</v>
      </c>
      <c r="J17" t="s">
        <v>0</v>
      </c>
      <c r="L17" t="s">
        <v>0</v>
      </c>
      <c r="N17" t="s">
        <v>0</v>
      </c>
      <c r="P17" t="s">
        <v>0</v>
      </c>
      <c r="R17" t="s">
        <v>0</v>
      </c>
      <c r="T17" t="s">
        <v>0</v>
      </c>
      <c r="V17" t="s">
        <v>0</v>
      </c>
      <c r="X17" t="s">
        <v>0</v>
      </c>
      <c r="Z17" t="s">
        <v>0</v>
      </c>
      <c r="AB17" t="s">
        <v>0</v>
      </c>
      <c r="AD17" t="s">
        <v>0</v>
      </c>
    </row>
    <row r="18" spans="1:30" x14ac:dyDescent="0.4">
      <c r="A18" t="s">
        <v>0</v>
      </c>
      <c r="B18" s="1">
        <v>24</v>
      </c>
      <c r="C18" s="1" t="s">
        <v>18</v>
      </c>
      <c r="D18" t="s">
        <v>0</v>
      </c>
      <c r="E18" t="s">
        <v>30</v>
      </c>
      <c r="F18" t="s">
        <v>0</v>
      </c>
      <c r="G18" t="s">
        <v>8</v>
      </c>
      <c r="H18" t="s">
        <v>0</v>
      </c>
      <c r="J18" t="s">
        <v>0</v>
      </c>
      <c r="L18" t="s">
        <v>0</v>
      </c>
      <c r="N18" t="s">
        <v>0</v>
      </c>
      <c r="P18" t="s">
        <v>0</v>
      </c>
      <c r="R18" t="s">
        <v>0</v>
      </c>
      <c r="T18" t="s">
        <v>0</v>
      </c>
      <c r="V18" t="s">
        <v>0</v>
      </c>
      <c r="X18" t="s">
        <v>0</v>
      </c>
      <c r="Z18" t="s">
        <v>0</v>
      </c>
      <c r="AB18" t="s">
        <v>0</v>
      </c>
      <c r="AD18" t="s">
        <v>0</v>
      </c>
    </row>
    <row r="19" spans="1:30" x14ac:dyDescent="0.4">
      <c r="A19" t="s">
        <v>0</v>
      </c>
      <c r="B19" s="1">
        <v>24</v>
      </c>
      <c r="C19" s="1"/>
      <c r="D19" t="s">
        <v>0</v>
      </c>
      <c r="E19" t="s">
        <v>9</v>
      </c>
      <c r="F19" t="s">
        <v>0</v>
      </c>
      <c r="G19" t="s">
        <v>8</v>
      </c>
      <c r="H19" t="s">
        <v>0</v>
      </c>
      <c r="J19" t="s">
        <v>0</v>
      </c>
      <c r="L19" t="s">
        <v>0</v>
      </c>
      <c r="N19" t="s">
        <v>0</v>
      </c>
      <c r="P19" t="s">
        <v>0</v>
      </c>
      <c r="R19" t="s">
        <v>0</v>
      </c>
      <c r="T19" t="s">
        <v>0</v>
      </c>
      <c r="V19" t="s">
        <v>0</v>
      </c>
      <c r="X19" t="s">
        <v>0</v>
      </c>
      <c r="Z19" t="s">
        <v>0</v>
      </c>
      <c r="AB19" t="s">
        <v>0</v>
      </c>
      <c r="AD19" t="s">
        <v>0</v>
      </c>
    </row>
    <row r="20" spans="1:30" x14ac:dyDescent="0.4">
      <c r="A20" t="s">
        <v>0</v>
      </c>
      <c r="B20" s="1">
        <v>25</v>
      </c>
      <c r="C20" s="1" t="s">
        <v>19</v>
      </c>
      <c r="D20" t="s">
        <v>0</v>
      </c>
      <c r="E20" t="s">
        <v>15</v>
      </c>
      <c r="F20" t="s">
        <v>0</v>
      </c>
      <c r="G20" t="s">
        <v>8</v>
      </c>
      <c r="H20" t="s">
        <v>0</v>
      </c>
      <c r="J20" t="s">
        <v>0</v>
      </c>
      <c r="L20" t="s">
        <v>0</v>
      </c>
      <c r="N20" t="s">
        <v>0</v>
      </c>
      <c r="P20" t="s">
        <v>0</v>
      </c>
      <c r="R20" t="s">
        <v>0</v>
      </c>
      <c r="T20" t="s">
        <v>0</v>
      </c>
      <c r="V20" t="s">
        <v>0</v>
      </c>
      <c r="X20" t="s">
        <v>0</v>
      </c>
      <c r="Z20" t="s">
        <v>0</v>
      </c>
      <c r="AB20" t="s">
        <v>0</v>
      </c>
      <c r="AD20" t="s">
        <v>0</v>
      </c>
    </row>
    <row r="21" spans="1:30" x14ac:dyDescent="0.4">
      <c r="A21" t="s">
        <v>0</v>
      </c>
      <c r="B21" s="1">
        <v>26</v>
      </c>
      <c r="C21" s="1" t="s">
        <v>19</v>
      </c>
      <c r="D21" t="s">
        <v>0</v>
      </c>
      <c r="E21" t="s">
        <v>17</v>
      </c>
      <c r="F21" t="s">
        <v>0</v>
      </c>
      <c r="G21" t="s">
        <v>8</v>
      </c>
      <c r="H21" t="s">
        <v>0</v>
      </c>
      <c r="J21" t="s">
        <v>0</v>
      </c>
      <c r="L21" t="s">
        <v>0</v>
      </c>
      <c r="N21" t="s">
        <v>0</v>
      </c>
      <c r="P21" t="s">
        <v>0</v>
      </c>
      <c r="R21" t="s">
        <v>0</v>
      </c>
      <c r="T21" t="s">
        <v>0</v>
      </c>
      <c r="V21" t="s">
        <v>0</v>
      </c>
      <c r="X21" t="s">
        <v>0</v>
      </c>
      <c r="Z21" t="s">
        <v>0</v>
      </c>
      <c r="AB21" t="s">
        <v>0</v>
      </c>
      <c r="AD21" t="s">
        <v>0</v>
      </c>
    </row>
    <row r="22" spans="1:30" x14ac:dyDescent="0.4">
      <c r="A22" s="1"/>
      <c r="B22" s="1"/>
      <c r="C22" s="1" t="s">
        <v>19</v>
      </c>
      <c r="D22" t="s">
        <v>0</v>
      </c>
      <c r="E22" t="s">
        <v>16</v>
      </c>
      <c r="F22" t="s">
        <v>0</v>
      </c>
      <c r="G22" t="s">
        <v>8</v>
      </c>
      <c r="H22" t="s">
        <v>0</v>
      </c>
      <c r="J22" t="s">
        <v>0</v>
      </c>
      <c r="L22" t="s">
        <v>0</v>
      </c>
      <c r="N22" t="s">
        <v>0</v>
      </c>
      <c r="P22" t="s">
        <v>0</v>
      </c>
      <c r="R22" t="s">
        <v>0</v>
      </c>
      <c r="T22" t="s">
        <v>0</v>
      </c>
      <c r="V22" t="s">
        <v>0</v>
      </c>
      <c r="X22" t="s">
        <v>0</v>
      </c>
      <c r="Z22" t="s">
        <v>0</v>
      </c>
      <c r="AB22" t="s">
        <v>0</v>
      </c>
      <c r="AD22" t="s">
        <v>0</v>
      </c>
    </row>
    <row r="23" spans="1:30" x14ac:dyDescent="0.4">
      <c r="A23" s="1"/>
      <c r="B23" s="1"/>
      <c r="C23" s="1"/>
      <c r="D23" s="1"/>
      <c r="F23" t="s">
        <v>0</v>
      </c>
      <c r="H23" t="s">
        <v>0</v>
      </c>
      <c r="I23" t="s">
        <v>20</v>
      </c>
      <c r="J23" t="s">
        <v>0</v>
      </c>
      <c r="K23" t="str">
        <f>I23</f>
        <v>&lt;/amp-story-page&gt;</v>
      </c>
      <c r="L23" t="s">
        <v>0</v>
      </c>
      <c r="M23" t="str">
        <f>I23</f>
        <v>&lt;/amp-story-page&gt;</v>
      </c>
      <c r="N23" t="s">
        <v>0</v>
      </c>
      <c r="O23" t="str">
        <f>K23</f>
        <v>&lt;/amp-story-page&gt;</v>
      </c>
      <c r="P23" t="s">
        <v>0</v>
      </c>
      <c r="Q23" t="str">
        <f>M23</f>
        <v>&lt;/amp-story-page&gt;</v>
      </c>
      <c r="R23" t="s">
        <v>0</v>
      </c>
      <c r="S23" t="str">
        <f>O23</f>
        <v>&lt;/amp-story-page&gt;</v>
      </c>
      <c r="T23" t="s">
        <v>0</v>
      </c>
      <c r="U23" t="str">
        <f>Q23</f>
        <v>&lt;/amp-story-page&gt;</v>
      </c>
      <c r="V23" t="s">
        <v>0</v>
      </c>
      <c r="W23" t="str">
        <f>S23</f>
        <v>&lt;/amp-story-page&gt;</v>
      </c>
      <c r="X23" t="s">
        <v>0</v>
      </c>
      <c r="Y23" t="str">
        <f>U23</f>
        <v>&lt;/amp-story-page&gt;</v>
      </c>
      <c r="Z23" t="s">
        <v>0</v>
      </c>
      <c r="AA23" t="str">
        <f>W23</f>
        <v>&lt;/amp-story-page&gt;</v>
      </c>
      <c r="AB23" t="s">
        <v>0</v>
      </c>
      <c r="AC23" t="str">
        <f>Y23</f>
        <v>&lt;/amp-story-page&gt;</v>
      </c>
      <c r="AD2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story-rice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2022-10-28T15:47:07Z</dcterms:modified>
</cp:coreProperties>
</file>