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AFL/"/>
    </mc:Choice>
  </mc:AlternateContent>
  <xr:revisionPtr revIDLastSave="92" documentId="11_286B4E80E219AAA67FC11F9C5072FCCFF705AB5A" xr6:coauthVersionLast="46" xr6:coauthVersionMax="46" xr10:uidLastSave="{83E640A8-FEF4-4A30-8407-D7DBFACDE8D4}"/>
  <bookViews>
    <workbookView xWindow="-108" yWindow="-108" windowWidth="23256" windowHeight="12576" xr2:uid="{00000000-000D-0000-FFFF-FFFF00000000}"/>
  </bookViews>
  <sheets>
    <sheet name="Round 20" sheetId="1" r:id="rId1"/>
    <sheet name="Round 1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92" i="1" s="1"/>
  <c r="G87" i="1"/>
  <c r="G85" i="1"/>
  <c r="G84" i="1"/>
  <c r="G83" i="1"/>
  <c r="G82" i="1"/>
  <c r="G81" i="1"/>
  <c r="G86" i="1" s="1"/>
  <c r="G73" i="1"/>
  <c r="G76" i="1" s="1"/>
  <c r="G72" i="1"/>
  <c r="G71" i="1"/>
  <c r="G69" i="1"/>
  <c r="G68" i="1"/>
  <c r="G67" i="1"/>
  <c r="G66" i="1"/>
  <c r="G65" i="1"/>
  <c r="G70" i="1" s="1"/>
  <c r="G61" i="1"/>
  <c r="G58" i="1"/>
  <c r="G57" i="1"/>
  <c r="G56" i="1"/>
  <c r="G54" i="1"/>
  <c r="G53" i="1"/>
  <c r="G52" i="1"/>
  <c r="G51" i="1"/>
  <c r="G55" i="1" s="1"/>
  <c r="G50" i="1"/>
  <c r="G43" i="1"/>
  <c r="G42" i="1"/>
  <c r="G41" i="1"/>
  <c r="G46" i="1" s="1"/>
  <c r="G39" i="1"/>
  <c r="G38" i="1"/>
  <c r="G37" i="1"/>
  <c r="G40" i="1" s="1"/>
  <c r="G36" i="1"/>
  <c r="G35" i="1"/>
  <c r="G28" i="1"/>
  <c r="G27" i="1"/>
  <c r="G26" i="1"/>
  <c r="G31" i="1" s="1"/>
  <c r="G24" i="1"/>
  <c r="G23" i="1"/>
  <c r="G22" i="1"/>
  <c r="G21" i="1"/>
  <c r="G20" i="1"/>
  <c r="G25" i="1" s="1"/>
  <c r="G9" i="1"/>
  <c r="G15" i="1"/>
  <c r="G5" i="1"/>
  <c r="G6" i="1"/>
  <c r="G7" i="1"/>
  <c r="G8" i="1"/>
  <c r="G10" i="1"/>
  <c r="G11" i="1"/>
  <c r="G12" i="1"/>
  <c r="G4" i="1"/>
</calcChain>
</file>

<file path=xl/sharedStrings.xml><?xml version="1.0" encoding="utf-8"?>
<sst xmlns="http://schemas.openxmlformats.org/spreadsheetml/2006/main" count="525" uniqueCount="193">
  <si>
    <t>Melbourne Vs Collingwood</t>
  </si>
  <si>
    <t>Player</t>
  </si>
  <si>
    <t>Disposals</t>
  </si>
  <si>
    <t>Odds</t>
  </si>
  <si>
    <t>Difference</t>
  </si>
  <si>
    <t>Win?</t>
  </si>
  <si>
    <t>James Jordon</t>
  </si>
  <si>
    <t>20+ Odds</t>
  </si>
  <si>
    <t>1.94</t>
  </si>
  <si>
    <t>0.518033065442697</t>
  </si>
  <si>
    <t>Jack Crisp</t>
  </si>
  <si>
    <t>1.49</t>
  </si>
  <si>
    <t>0.28578179386942404</t>
  </si>
  <si>
    <t>Scott Pendlebury</t>
  </si>
  <si>
    <t>1.54</t>
  </si>
  <si>
    <t>0.23303005965998103</t>
  </si>
  <si>
    <t>John Noble</t>
  </si>
  <si>
    <t>15+ Odds</t>
  </si>
  <si>
    <t>1.33</t>
  </si>
  <si>
    <t>0.17458146418936105</t>
  </si>
  <si>
    <t>1.19</t>
  </si>
  <si>
    <t>0.15015719092504698</t>
  </si>
  <si>
    <t>Multi</t>
  </si>
  <si>
    <t>Steven May</t>
  </si>
  <si>
    <t>1.17</t>
  </si>
  <si>
    <t>0.09176292528154795</t>
  </si>
  <si>
    <t>Angus Brayshaw</t>
  </si>
  <si>
    <t>1.16</t>
  </si>
  <si>
    <t>0.08170348902674895</t>
  </si>
  <si>
    <t>1.08</t>
  </si>
  <si>
    <t>0.05230930171416004</t>
  </si>
  <si>
    <t>0.05054906218821498</t>
  </si>
  <si>
    <t>Hawthorn Vs Gold Coast</t>
  </si>
  <si>
    <t>James Sicily</t>
  </si>
  <si>
    <t>1.22</t>
  </si>
  <si>
    <t>0.1539203953001529</t>
  </si>
  <si>
    <t>Jack Scrimshaw</t>
  </si>
  <si>
    <t>1.13</t>
  </si>
  <si>
    <t>0.07798473103155179</t>
  </si>
  <si>
    <t>Harry Morrison</t>
  </si>
  <si>
    <t>1.15</t>
  </si>
  <si>
    <t>0.07542103538710698</t>
  </si>
  <si>
    <t>Brandon Ellis</t>
  </si>
  <si>
    <t>1.1</t>
  </si>
  <si>
    <t>0.026105959130978018</t>
  </si>
  <si>
    <t>Noah Anderson</t>
  </si>
  <si>
    <t>0.013253914034327074</t>
  </si>
  <si>
    <t>Western Bulldogs Vs Fremantle</t>
  </si>
  <si>
    <t>Blake Acres</t>
  </si>
  <si>
    <t>1.71</t>
  </si>
  <si>
    <t>0.35947610460132196</t>
  </si>
  <si>
    <t>Adam Treloar</t>
  </si>
  <si>
    <t>25+ Odds</t>
  </si>
  <si>
    <t>1.56</t>
  </si>
  <si>
    <t>0.33992040404857415</t>
  </si>
  <si>
    <t>Bailey Smith</t>
  </si>
  <si>
    <t>1.51</t>
  </si>
  <si>
    <t>0.29238506111751494</t>
  </si>
  <si>
    <t>Brennan Cox</t>
  </si>
  <si>
    <t>0.23494425075909198</t>
  </si>
  <si>
    <t>Bailey Dale</t>
  </si>
  <si>
    <t>1.53</t>
  </si>
  <si>
    <t>0.23381910120163707</t>
  </si>
  <si>
    <t>Jack Macrae</t>
  </si>
  <si>
    <t>1.18</t>
  </si>
  <si>
    <t>0.11033012356965899</t>
  </si>
  <si>
    <t>1.12</t>
  </si>
  <si>
    <t>0.10586774843110303</t>
  </si>
  <si>
    <t>Caleb Serong</t>
  </si>
  <si>
    <t>0.08762630969514795</t>
  </si>
  <si>
    <t>1.09</t>
  </si>
  <si>
    <t>0.08106857234736808</t>
  </si>
  <si>
    <t>0.07792066813992093</t>
  </si>
  <si>
    <t>Port Adelaide Vs Richmond</t>
  </si>
  <si>
    <t>Marlion Pickett</t>
  </si>
  <si>
    <t>1.88</t>
  </si>
  <si>
    <t>0.5531094481157999</t>
  </si>
  <si>
    <t>Nick Vlastuin</t>
  </si>
  <si>
    <t>1.58</t>
  </si>
  <si>
    <t>0.41192076235201913</t>
  </si>
  <si>
    <t>Jayden Short</t>
  </si>
  <si>
    <t>1.46</t>
  </si>
  <si>
    <t>0.2668252781432099</t>
  </si>
  <si>
    <t>Dan Houston</t>
  </si>
  <si>
    <t>1.59</t>
  </si>
  <si>
    <t>0.2512863074654721</t>
  </si>
  <si>
    <t>Nathan Broad</t>
  </si>
  <si>
    <t>1.45</t>
  </si>
  <si>
    <t>0.19908665636449085</t>
  </si>
  <si>
    <t>1.07</t>
  </si>
  <si>
    <t>0.06736044383987405</t>
  </si>
  <si>
    <t>1.14</t>
  </si>
  <si>
    <t>0.062437015647824</t>
  </si>
  <si>
    <t>Player2</t>
  </si>
  <si>
    <t>Bet</t>
  </si>
  <si>
    <t>0.0</t>
  </si>
  <si>
    <t>Player3</t>
  </si>
  <si>
    <t>Player4</t>
  </si>
  <si>
    <t>Geelong Vs St Kilda</t>
  </si>
  <si>
    <t>Josh Battle</t>
  </si>
  <si>
    <t>1.75</t>
  </si>
  <si>
    <t>0.38201277431797</t>
  </si>
  <si>
    <t>Callum Wilkie</t>
  </si>
  <si>
    <t>0.21526918214587898</t>
  </si>
  <si>
    <t>Tom Atkins</t>
  </si>
  <si>
    <t>0.15753019787159306</t>
  </si>
  <si>
    <t>Brad Crouch</t>
  </si>
  <si>
    <t>1.36</t>
  </si>
  <si>
    <t>0.14631188194686717</t>
  </si>
  <si>
    <t>Isaac Smith</t>
  </si>
  <si>
    <t>1.47</t>
  </si>
  <si>
    <t>0.1218337217507619</t>
  </si>
  <si>
    <t>Sebastian Ross</t>
  </si>
  <si>
    <t>1.11</t>
  </si>
  <si>
    <t>0.06677494152453112</t>
  </si>
  <si>
    <t>Cameron Guthrie</t>
  </si>
  <si>
    <t>0.011971296562427014</t>
  </si>
  <si>
    <t>Greater Western Sydney Vs Essendon</t>
  </si>
  <si>
    <t>Isaac Cumming</t>
  </si>
  <si>
    <t>1.73</t>
  </si>
  <si>
    <t>0.5168673580747669</t>
  </si>
  <si>
    <t>Callan Ward</t>
  </si>
  <si>
    <t>0.42456760482800293</t>
  </si>
  <si>
    <t>Tom Green</t>
  </si>
  <si>
    <t>0.32267241688769</t>
  </si>
  <si>
    <t>Andrew McGrath</t>
  </si>
  <si>
    <t>1.57</t>
  </si>
  <si>
    <t>0.20632434915355913</t>
  </si>
  <si>
    <t>Jordan Ridley</t>
  </si>
  <si>
    <t>0.10996680597298081</t>
  </si>
  <si>
    <t>0.100931126186244</t>
  </si>
  <si>
    <t>0.07742648879304515</t>
  </si>
  <si>
    <t>Nic Martin</t>
  </si>
  <si>
    <t>0.06763591675375791</t>
  </si>
  <si>
    <t>0.054300261078551015</t>
  </si>
  <si>
    <t>Western Bulldogs Vs St Kilda</t>
  </si>
  <si>
    <t>1.7</t>
  </si>
  <si>
    <t>0.3597034678049369</t>
  </si>
  <si>
    <t>1.55</t>
  </si>
  <si>
    <t>0.339478456322607</t>
  </si>
  <si>
    <t>Ed Richards</t>
  </si>
  <si>
    <t>0.21535231515533204</t>
  </si>
  <si>
    <t>1.43</t>
  </si>
  <si>
    <t>0.20654424481064804</t>
  </si>
  <si>
    <t>Josh Dunkley</t>
  </si>
  <si>
    <t>1.29</t>
  </si>
  <si>
    <t>0.16188903459481097</t>
  </si>
  <si>
    <t>0.10340357224070496</t>
  </si>
  <si>
    <t>0.10199279851142307</t>
  </si>
  <si>
    <t>Adelaide Vs Collingwood</t>
  </si>
  <si>
    <t>Tom Doedee</t>
  </si>
  <si>
    <t>1.39</t>
  </si>
  <si>
    <t>0.27051461090335294</t>
  </si>
  <si>
    <t>Ben Keays</t>
  </si>
  <si>
    <t>1.24</t>
  </si>
  <si>
    <t>0.193184586444064</t>
  </si>
  <si>
    <t>0.1379278420531509</t>
  </si>
  <si>
    <t>Patrick Lipinski</t>
  </si>
  <si>
    <t>1.26</t>
  </si>
  <si>
    <t>0.07142658265494006</t>
  </si>
  <si>
    <t>0.05112873441143995</t>
  </si>
  <si>
    <t>Rory Laird</t>
  </si>
  <si>
    <t>1.06</t>
  </si>
  <si>
    <t>0.03141899936841397</t>
  </si>
  <si>
    <t>North Melbourne Vs Richmond</t>
  </si>
  <si>
    <t>Kamdyn McIntosh</t>
  </si>
  <si>
    <t>0.16427614355771802</t>
  </si>
  <si>
    <t>Jack Graham</t>
  </si>
  <si>
    <t>1.25</t>
  </si>
  <si>
    <t>0.1025042726296419</t>
  </si>
  <si>
    <t>Bailey Scott</t>
  </si>
  <si>
    <t>0.09834783762423704</t>
  </si>
  <si>
    <t>0.05876155620823997</t>
  </si>
  <si>
    <t>Toby Nankervis</t>
  </si>
  <si>
    <t>0.051034872468258996</t>
  </si>
  <si>
    <t>Player5</t>
  </si>
  <si>
    <t>Fremantle Vs Sydney</t>
  </si>
  <si>
    <t>Isaac Heeney</t>
  </si>
  <si>
    <t>1.65</t>
  </si>
  <si>
    <t>0.26135152159388086</t>
  </si>
  <si>
    <t>James Rowbottom</t>
  </si>
  <si>
    <t>0.22040164539908202</t>
  </si>
  <si>
    <t>Andrew Brayshaw</t>
  </si>
  <si>
    <t>1.3</t>
  </si>
  <si>
    <t>0.21605329995859712</t>
  </si>
  <si>
    <t>0.19459266566245192</t>
  </si>
  <si>
    <t>Chad Warner</t>
  </si>
  <si>
    <t>1.4</t>
  </si>
  <si>
    <t>0.19344635141462496</t>
  </si>
  <si>
    <t>0.11219472134428288</t>
  </si>
  <si>
    <t>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</si>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</sst>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4" fillId="5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/>
    <xf numFmtId="0" fontId="0" fillId="7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2"/>
  <sheetViews>
    <sheetView tabSelected="1" topLeftCell="A72" workbookViewId="0">
      <selection activeCell="G92" activeCellId="10" sqref="G86 G70 G55 G40 G25 G9 G15 G31 G46 G76 G92"/>
    </sheetView>
  </sheetViews>
  <sheetFormatPr defaultRowHeight="14.4" x14ac:dyDescent="0.3"/>
  <cols>
    <col min="2" max="3" width="15" style="1" customWidth="1"/>
    <col min="4" max="4" width="15" style="10" customWidth="1"/>
    <col min="5" max="5" width="20" style="1" customWidth="1"/>
    <col min="6" max="6" width="15" style="1" customWidth="1"/>
  </cols>
  <sheetData>
    <row r="2" spans="2:8" x14ac:dyDescent="0.3">
      <c r="B2" s="4" t="s">
        <v>0</v>
      </c>
      <c r="C2" s="3"/>
      <c r="D2" s="3"/>
      <c r="E2" s="3"/>
      <c r="F2" s="3"/>
    </row>
    <row r="3" spans="2:8" x14ac:dyDescent="0.3">
      <c r="B3" t="s">
        <v>1</v>
      </c>
      <c r="C3" t="s">
        <v>2</v>
      </c>
      <c r="D3" s="10" t="s">
        <v>3</v>
      </c>
      <c r="E3" t="s">
        <v>4</v>
      </c>
      <c r="F3" t="s">
        <v>5</v>
      </c>
    </row>
    <row r="4" spans="2:8" x14ac:dyDescent="0.3">
      <c r="B4" t="s">
        <v>6</v>
      </c>
      <c r="C4" t="s">
        <v>7</v>
      </c>
      <c r="D4" s="10" t="s">
        <v>8</v>
      </c>
      <c r="E4" t="s">
        <v>9</v>
      </c>
      <c r="F4" s="1" t="s">
        <v>190</v>
      </c>
      <c r="G4">
        <f>IF(F4="Y", _xlfn.NUMBERVALUE(D4), 0)</f>
        <v>1.94</v>
      </c>
    </row>
    <row r="5" spans="2:8" x14ac:dyDescent="0.3">
      <c r="B5" t="s">
        <v>10</v>
      </c>
      <c r="C5" t="s">
        <v>7</v>
      </c>
      <c r="D5" s="10" t="s">
        <v>11</v>
      </c>
      <c r="E5" t="s">
        <v>12</v>
      </c>
      <c r="F5" s="1" t="s">
        <v>190</v>
      </c>
      <c r="G5" s="1">
        <f t="shared" ref="G5:G14" si="0">IF(F5="Y", _xlfn.NUMBERVALUE(D5), 0)</f>
        <v>1.49</v>
      </c>
      <c r="H5" s="1"/>
    </row>
    <row r="6" spans="2:8" x14ac:dyDescent="0.3">
      <c r="B6" t="s">
        <v>13</v>
      </c>
      <c r="C6" t="s">
        <v>7</v>
      </c>
      <c r="D6" s="10" t="s">
        <v>14</v>
      </c>
      <c r="E6" t="s">
        <v>15</v>
      </c>
      <c r="F6" s="1" t="s">
        <v>190</v>
      </c>
      <c r="G6" s="1">
        <f t="shared" si="0"/>
        <v>1.54</v>
      </c>
      <c r="H6" s="1"/>
    </row>
    <row r="7" spans="2:8" x14ac:dyDescent="0.3">
      <c r="B7" t="s">
        <v>16</v>
      </c>
      <c r="C7" t="s">
        <v>17</v>
      </c>
      <c r="D7" s="10" t="s">
        <v>18</v>
      </c>
      <c r="E7" t="s">
        <v>19</v>
      </c>
      <c r="F7" s="1" t="s">
        <v>190</v>
      </c>
      <c r="G7" s="1">
        <f t="shared" si="0"/>
        <v>1.33</v>
      </c>
      <c r="H7" s="1"/>
    </row>
    <row r="8" spans="2:8" x14ac:dyDescent="0.3">
      <c r="B8" t="s">
        <v>6</v>
      </c>
      <c r="C8" t="s">
        <v>17</v>
      </c>
      <c r="D8" s="10" t="s">
        <v>20</v>
      </c>
      <c r="E8" t="s">
        <v>21</v>
      </c>
      <c r="F8" s="1" t="s">
        <v>190</v>
      </c>
      <c r="G8" s="1">
        <f t="shared" si="0"/>
        <v>1.19</v>
      </c>
      <c r="H8" s="1"/>
    </row>
    <row r="9" spans="2:8" x14ac:dyDescent="0.3">
      <c r="B9" s="4" t="s">
        <v>22</v>
      </c>
      <c r="C9" s="3"/>
      <c r="D9" s="3"/>
      <c r="E9" s="3"/>
      <c r="F9" s="3"/>
      <c r="G9" s="1">
        <f>10*SUM(G4:G8)-10*COUNT(G4:G8)</f>
        <v>24.900000000000006</v>
      </c>
    </row>
    <row r="10" spans="2:8" x14ac:dyDescent="0.3">
      <c r="B10" t="s">
        <v>6</v>
      </c>
      <c r="C10" t="s">
        <v>17</v>
      </c>
      <c r="D10" s="10" t="s">
        <v>20</v>
      </c>
      <c r="E10" t="s">
        <v>21</v>
      </c>
      <c r="F10" s="8" t="s">
        <v>190</v>
      </c>
      <c r="G10" s="1">
        <f t="shared" si="0"/>
        <v>1.19</v>
      </c>
    </row>
    <row r="11" spans="2:8" x14ac:dyDescent="0.3">
      <c r="B11" t="s">
        <v>23</v>
      </c>
      <c r="C11" t="s">
        <v>17</v>
      </c>
      <c r="D11" s="10" t="s">
        <v>24</v>
      </c>
      <c r="E11" t="s">
        <v>25</v>
      </c>
      <c r="F11" s="8" t="s">
        <v>190</v>
      </c>
      <c r="G11" s="1">
        <f t="shared" si="0"/>
        <v>1.17</v>
      </c>
    </row>
    <row r="12" spans="2:8" x14ac:dyDescent="0.3">
      <c r="B12" t="s">
        <v>26</v>
      </c>
      <c r="C12" t="s">
        <v>7</v>
      </c>
      <c r="D12" s="10" t="s">
        <v>27</v>
      </c>
      <c r="E12" t="s">
        <v>28</v>
      </c>
      <c r="F12" s="8" t="s">
        <v>190</v>
      </c>
      <c r="G12" s="1">
        <f t="shared" si="0"/>
        <v>1.1599999999999999</v>
      </c>
    </row>
    <row r="13" spans="2:8" x14ac:dyDescent="0.3">
      <c r="B13" t="s">
        <v>13</v>
      </c>
      <c r="C13" t="s">
        <v>17</v>
      </c>
      <c r="D13" s="10" t="s">
        <v>29</v>
      </c>
      <c r="E13" t="s">
        <v>30</v>
      </c>
      <c r="F13" s="8" t="s">
        <v>190</v>
      </c>
      <c r="G13" s="1"/>
    </row>
    <row r="14" spans="2:8" x14ac:dyDescent="0.3">
      <c r="B14" t="s">
        <v>10</v>
      </c>
      <c r="C14" t="s">
        <v>17</v>
      </c>
      <c r="D14" s="10" t="s">
        <v>29</v>
      </c>
      <c r="E14" t="s">
        <v>31</v>
      </c>
      <c r="F14" s="8" t="s">
        <v>190</v>
      </c>
      <c r="G14" s="1"/>
    </row>
    <row r="15" spans="2:8" x14ac:dyDescent="0.3">
      <c r="G15">
        <f>10*PRODUCT(G10:G12)-10</f>
        <v>6.1506799999999977</v>
      </c>
    </row>
    <row r="18" spans="2:8" x14ac:dyDescent="0.3">
      <c r="B18" s="4" t="s">
        <v>32</v>
      </c>
      <c r="C18" s="3"/>
      <c r="D18" s="3"/>
      <c r="E18" s="3"/>
      <c r="F18" s="3"/>
    </row>
    <row r="19" spans="2:8" x14ac:dyDescent="0.3">
      <c r="B19" t="s">
        <v>1</v>
      </c>
      <c r="C19" t="s">
        <v>2</v>
      </c>
      <c r="D19" s="10" t="s">
        <v>3</v>
      </c>
      <c r="E19" t="s">
        <v>4</v>
      </c>
      <c r="F19" t="s">
        <v>5</v>
      </c>
    </row>
    <row r="20" spans="2:8" x14ac:dyDescent="0.3">
      <c r="B20" t="s">
        <v>33</v>
      </c>
      <c r="C20" t="s">
        <v>7</v>
      </c>
      <c r="D20" s="10" t="s">
        <v>34</v>
      </c>
      <c r="E20" t="s">
        <v>35</v>
      </c>
      <c r="F20" s="1" t="s">
        <v>190</v>
      </c>
      <c r="G20" s="1">
        <f>IF(F20="Y", _xlfn.NUMBERVALUE(D20), 0)</f>
        <v>1.22</v>
      </c>
    </row>
    <row r="21" spans="2:8" x14ac:dyDescent="0.3">
      <c r="B21" t="s">
        <v>36</v>
      </c>
      <c r="C21" t="s">
        <v>17</v>
      </c>
      <c r="D21" s="10" t="s">
        <v>37</v>
      </c>
      <c r="E21" t="s">
        <v>38</v>
      </c>
      <c r="F21" s="1" t="s">
        <v>190</v>
      </c>
      <c r="G21" s="1">
        <f t="shared" ref="G21:G28" si="1">IF(F21="Y", _xlfn.NUMBERVALUE(D21), 0)</f>
        <v>1.1299999999999999</v>
      </c>
      <c r="H21" s="1"/>
    </row>
    <row r="22" spans="2:8" x14ac:dyDescent="0.3">
      <c r="B22" t="s">
        <v>39</v>
      </c>
      <c r="C22" t="s">
        <v>17</v>
      </c>
      <c r="D22" s="10" t="s">
        <v>40</v>
      </c>
      <c r="E22" t="s">
        <v>41</v>
      </c>
      <c r="F22" s="1" t="s">
        <v>190</v>
      </c>
      <c r="G22" s="1">
        <f t="shared" si="1"/>
        <v>1.1499999999999999</v>
      </c>
      <c r="H22" s="1"/>
    </row>
    <row r="23" spans="2:8" x14ac:dyDescent="0.3">
      <c r="B23" t="s">
        <v>42</v>
      </c>
      <c r="C23" t="s">
        <v>17</v>
      </c>
      <c r="D23" s="10" t="s">
        <v>43</v>
      </c>
      <c r="E23" t="s">
        <v>44</v>
      </c>
      <c r="F23" s="1" t="s">
        <v>190</v>
      </c>
      <c r="G23" s="1">
        <f t="shared" si="1"/>
        <v>1.1000000000000001</v>
      </c>
      <c r="H23" s="1"/>
    </row>
    <row r="24" spans="2:8" x14ac:dyDescent="0.3">
      <c r="B24" t="s">
        <v>45</v>
      </c>
      <c r="C24" t="s">
        <v>7</v>
      </c>
      <c r="D24" s="10" t="s">
        <v>43</v>
      </c>
      <c r="E24" t="s">
        <v>46</v>
      </c>
      <c r="F24" s="1" t="s">
        <v>190</v>
      </c>
      <c r="G24" s="1">
        <f t="shared" si="1"/>
        <v>1.1000000000000001</v>
      </c>
      <c r="H24" s="1"/>
    </row>
    <row r="25" spans="2:8" x14ac:dyDescent="0.3">
      <c r="B25" s="4" t="s">
        <v>22</v>
      </c>
      <c r="C25" s="3"/>
      <c r="D25" s="3"/>
      <c r="E25" s="3"/>
      <c r="F25" s="3"/>
      <c r="G25" s="1">
        <f>10*SUM(G20:G24)-10*COUNT(G20:G24)</f>
        <v>6.9999999999999929</v>
      </c>
    </row>
    <row r="26" spans="2:8" x14ac:dyDescent="0.3">
      <c r="B26" t="s">
        <v>33</v>
      </c>
      <c r="C26" t="s">
        <v>7</v>
      </c>
      <c r="D26" s="10" t="s">
        <v>34</v>
      </c>
      <c r="E26" t="s">
        <v>35</v>
      </c>
      <c r="F26" s="9" t="s">
        <v>190</v>
      </c>
      <c r="G26" s="1">
        <f t="shared" si="1"/>
        <v>1.22</v>
      </c>
    </row>
    <row r="27" spans="2:8" x14ac:dyDescent="0.3">
      <c r="B27" t="s">
        <v>36</v>
      </c>
      <c r="C27" t="s">
        <v>17</v>
      </c>
      <c r="D27" s="10" t="s">
        <v>37</v>
      </c>
      <c r="E27" t="s">
        <v>38</v>
      </c>
      <c r="F27" s="9" t="s">
        <v>190</v>
      </c>
      <c r="G27" s="1">
        <f t="shared" si="1"/>
        <v>1.1299999999999999</v>
      </c>
    </row>
    <row r="28" spans="2:8" x14ac:dyDescent="0.3">
      <c r="B28" t="s">
        <v>39</v>
      </c>
      <c r="C28" t="s">
        <v>17</v>
      </c>
      <c r="D28" s="10" t="s">
        <v>40</v>
      </c>
      <c r="E28" t="s">
        <v>41</v>
      </c>
      <c r="F28" s="9" t="s">
        <v>190</v>
      </c>
      <c r="G28" s="1">
        <f t="shared" si="1"/>
        <v>1.1499999999999999</v>
      </c>
    </row>
    <row r="29" spans="2:8" x14ac:dyDescent="0.3">
      <c r="B29" t="s">
        <v>42</v>
      </c>
      <c r="C29" t="s">
        <v>17</v>
      </c>
      <c r="D29" s="10" t="s">
        <v>43</v>
      </c>
      <c r="E29" t="s">
        <v>44</v>
      </c>
      <c r="F29" s="9" t="s">
        <v>190</v>
      </c>
      <c r="G29" s="1"/>
    </row>
    <row r="30" spans="2:8" x14ac:dyDescent="0.3">
      <c r="B30" t="s">
        <v>45</v>
      </c>
      <c r="C30" t="s">
        <v>7</v>
      </c>
      <c r="D30" s="10" t="s">
        <v>43</v>
      </c>
      <c r="E30" t="s">
        <v>46</v>
      </c>
      <c r="F30" s="9" t="s">
        <v>190</v>
      </c>
      <c r="G30" s="1"/>
    </row>
    <row r="31" spans="2:8" x14ac:dyDescent="0.3">
      <c r="G31" s="1">
        <f>10*PRODUCT(G26:G28)-10</f>
        <v>5.8538999999999959</v>
      </c>
    </row>
    <row r="33" spans="2:7" x14ac:dyDescent="0.3">
      <c r="B33" s="4" t="s">
        <v>47</v>
      </c>
      <c r="C33" s="3"/>
      <c r="D33" s="3"/>
      <c r="E33" s="3"/>
      <c r="F33" s="3"/>
    </row>
    <row r="34" spans="2:7" x14ac:dyDescent="0.3">
      <c r="B34" t="s">
        <v>1</v>
      </c>
      <c r="C34" t="s">
        <v>2</v>
      </c>
      <c r="D34" s="10" t="s">
        <v>3</v>
      </c>
      <c r="E34" t="s">
        <v>4</v>
      </c>
      <c r="F34" t="s">
        <v>5</v>
      </c>
    </row>
    <row r="35" spans="2:7" x14ac:dyDescent="0.3">
      <c r="B35" t="s">
        <v>48</v>
      </c>
      <c r="C35" t="s">
        <v>7</v>
      </c>
      <c r="D35" s="10" t="s">
        <v>49</v>
      </c>
      <c r="E35" t="s">
        <v>50</v>
      </c>
      <c r="F35" s="1" t="s">
        <v>191</v>
      </c>
      <c r="G35" s="1">
        <f>IF(F35="Y", _xlfn.NUMBERVALUE(D35), 0)</f>
        <v>0</v>
      </c>
    </row>
    <row r="36" spans="2:7" x14ac:dyDescent="0.3">
      <c r="B36" t="s">
        <v>51</v>
      </c>
      <c r="C36" t="s">
        <v>52</v>
      </c>
      <c r="D36" s="10" t="s">
        <v>53</v>
      </c>
      <c r="E36" t="s">
        <v>54</v>
      </c>
      <c r="F36" s="1" t="s">
        <v>191</v>
      </c>
      <c r="G36" s="1">
        <f t="shared" ref="G36:G43" si="2">IF(F36="Y", _xlfn.NUMBERVALUE(D36), 0)</f>
        <v>0</v>
      </c>
    </row>
    <row r="37" spans="2:7" x14ac:dyDescent="0.3">
      <c r="B37" t="s">
        <v>55</v>
      </c>
      <c r="C37" t="s">
        <v>52</v>
      </c>
      <c r="D37" s="10" t="s">
        <v>56</v>
      </c>
      <c r="E37" t="s">
        <v>57</v>
      </c>
      <c r="F37" s="1" t="s">
        <v>190</v>
      </c>
      <c r="G37" s="1">
        <f t="shared" si="2"/>
        <v>1.51</v>
      </c>
    </row>
    <row r="38" spans="2:7" x14ac:dyDescent="0.3">
      <c r="B38" t="s">
        <v>58</v>
      </c>
      <c r="C38" t="s">
        <v>17</v>
      </c>
      <c r="D38" s="10" t="s">
        <v>56</v>
      </c>
      <c r="E38" t="s">
        <v>59</v>
      </c>
      <c r="F38" s="1" t="s">
        <v>190</v>
      </c>
      <c r="G38" s="1">
        <f t="shared" si="2"/>
        <v>1.51</v>
      </c>
    </row>
    <row r="39" spans="2:7" x14ac:dyDescent="0.3">
      <c r="B39" t="s">
        <v>60</v>
      </c>
      <c r="C39" t="s">
        <v>52</v>
      </c>
      <c r="D39" s="10" t="s">
        <v>61</v>
      </c>
      <c r="E39" t="s">
        <v>62</v>
      </c>
      <c r="F39" s="1" t="s">
        <v>191</v>
      </c>
      <c r="G39" s="1">
        <f t="shared" si="2"/>
        <v>0</v>
      </c>
    </row>
    <row r="40" spans="2:7" x14ac:dyDescent="0.3">
      <c r="B40" s="4" t="s">
        <v>22</v>
      </c>
      <c r="C40" s="3"/>
      <c r="D40" s="3"/>
      <c r="E40" s="3"/>
      <c r="F40" s="3"/>
      <c r="G40" s="1">
        <f>10*SUM(G35:G39)-10*COUNT(G35:G39)</f>
        <v>-19.8</v>
      </c>
    </row>
    <row r="41" spans="2:7" x14ac:dyDescent="0.3">
      <c r="B41" t="s">
        <v>63</v>
      </c>
      <c r="C41" t="s">
        <v>52</v>
      </c>
      <c r="D41" s="10" t="s">
        <v>64</v>
      </c>
      <c r="E41" t="s">
        <v>65</v>
      </c>
      <c r="F41" s="8" t="s">
        <v>190</v>
      </c>
      <c r="G41" s="1">
        <f t="shared" si="2"/>
        <v>1.18</v>
      </c>
    </row>
    <row r="42" spans="2:7" x14ac:dyDescent="0.3">
      <c r="B42" t="s">
        <v>51</v>
      </c>
      <c r="C42" t="s">
        <v>7</v>
      </c>
      <c r="D42" s="10" t="s">
        <v>66</v>
      </c>
      <c r="E42" t="s">
        <v>67</v>
      </c>
      <c r="F42" s="8" t="s">
        <v>190</v>
      </c>
      <c r="G42" s="1">
        <f t="shared" si="2"/>
        <v>1.1200000000000001</v>
      </c>
    </row>
    <row r="43" spans="2:7" x14ac:dyDescent="0.3">
      <c r="B43" t="s">
        <v>68</v>
      </c>
      <c r="C43" t="s">
        <v>7</v>
      </c>
      <c r="D43" s="10" t="s">
        <v>37</v>
      </c>
      <c r="E43" t="s">
        <v>69</v>
      </c>
      <c r="F43" s="8" t="s">
        <v>190</v>
      </c>
      <c r="G43" s="1">
        <f t="shared" si="2"/>
        <v>1.1299999999999999</v>
      </c>
    </row>
    <row r="44" spans="2:7" x14ac:dyDescent="0.3">
      <c r="B44" t="s">
        <v>48</v>
      </c>
      <c r="C44" t="s">
        <v>17</v>
      </c>
      <c r="D44" s="10" t="s">
        <v>70</v>
      </c>
      <c r="E44" t="s">
        <v>71</v>
      </c>
      <c r="F44" s="8" t="s">
        <v>190</v>
      </c>
      <c r="G44" s="1"/>
    </row>
    <row r="45" spans="2:7" x14ac:dyDescent="0.3">
      <c r="B45" t="s">
        <v>55</v>
      </c>
      <c r="C45" t="s">
        <v>7</v>
      </c>
      <c r="D45" s="10" t="s">
        <v>37</v>
      </c>
      <c r="E45" t="s">
        <v>72</v>
      </c>
      <c r="F45" s="8" t="s">
        <v>192</v>
      </c>
      <c r="G45" s="1"/>
    </row>
    <row r="46" spans="2:7" x14ac:dyDescent="0.3">
      <c r="G46" s="1">
        <f>10*PRODUCT(G41:G43)-10</f>
        <v>4.9340800000000016</v>
      </c>
    </row>
    <row r="48" spans="2:7" x14ac:dyDescent="0.3">
      <c r="B48" s="4" t="s">
        <v>73</v>
      </c>
      <c r="C48" s="3"/>
      <c r="D48" s="3"/>
      <c r="E48" s="3"/>
      <c r="F48" s="3"/>
    </row>
    <row r="49" spans="2:8" x14ac:dyDescent="0.3">
      <c r="B49" t="s">
        <v>1</v>
      </c>
      <c r="C49" t="s">
        <v>2</v>
      </c>
      <c r="D49" s="10" t="s">
        <v>3</v>
      </c>
      <c r="E49" t="s">
        <v>4</v>
      </c>
      <c r="F49" t="s">
        <v>5</v>
      </c>
    </row>
    <row r="50" spans="2:8" x14ac:dyDescent="0.3">
      <c r="B50" t="s">
        <v>74</v>
      </c>
      <c r="C50" t="s">
        <v>17</v>
      </c>
      <c r="D50" s="10" t="s">
        <v>75</v>
      </c>
      <c r="E50" t="s">
        <v>76</v>
      </c>
      <c r="F50" s="1" t="s">
        <v>191</v>
      </c>
      <c r="G50" s="1">
        <f>IF(F50="Y", _xlfn.NUMBERVALUE(D50), 0)</f>
        <v>0</v>
      </c>
    </row>
    <row r="51" spans="2:8" x14ac:dyDescent="0.3">
      <c r="B51" t="s">
        <v>77</v>
      </c>
      <c r="C51" t="s">
        <v>7</v>
      </c>
      <c r="D51" s="10" t="s">
        <v>78</v>
      </c>
      <c r="E51" t="s">
        <v>79</v>
      </c>
      <c r="F51" s="1" t="s">
        <v>191</v>
      </c>
      <c r="G51" s="1">
        <f t="shared" ref="G51:G58" si="3">IF(F51="Y", _xlfn.NUMBERVALUE(D51), 0)</f>
        <v>0</v>
      </c>
      <c r="H51" s="1"/>
    </row>
    <row r="52" spans="2:8" x14ac:dyDescent="0.3">
      <c r="B52" t="s">
        <v>80</v>
      </c>
      <c r="C52" t="s">
        <v>7</v>
      </c>
      <c r="D52" s="10" t="s">
        <v>81</v>
      </c>
      <c r="E52" t="s">
        <v>82</v>
      </c>
      <c r="F52" s="1" t="s">
        <v>190</v>
      </c>
      <c r="G52" s="1">
        <f t="shared" si="3"/>
        <v>1.46</v>
      </c>
      <c r="H52" s="1"/>
    </row>
    <row r="53" spans="2:8" x14ac:dyDescent="0.3">
      <c r="B53" t="s">
        <v>83</v>
      </c>
      <c r="C53" t="s">
        <v>7</v>
      </c>
      <c r="D53" s="10" t="s">
        <v>84</v>
      </c>
      <c r="E53" t="s">
        <v>85</v>
      </c>
      <c r="F53" s="1" t="s">
        <v>190</v>
      </c>
      <c r="G53" s="1">
        <f t="shared" si="3"/>
        <v>1.59</v>
      </c>
      <c r="H53" s="1"/>
    </row>
    <row r="54" spans="2:8" x14ac:dyDescent="0.3">
      <c r="B54" t="s">
        <v>86</v>
      </c>
      <c r="C54" t="s">
        <v>17</v>
      </c>
      <c r="D54" s="10" t="s">
        <v>87</v>
      </c>
      <c r="E54" t="s">
        <v>88</v>
      </c>
      <c r="F54" s="1" t="s">
        <v>191</v>
      </c>
      <c r="G54" s="1">
        <f t="shared" si="3"/>
        <v>0</v>
      </c>
      <c r="H54" s="1"/>
    </row>
    <row r="55" spans="2:8" x14ac:dyDescent="0.3">
      <c r="B55" s="4" t="s">
        <v>22</v>
      </c>
      <c r="C55" s="3"/>
      <c r="D55" s="3"/>
      <c r="E55" s="3"/>
      <c r="F55" s="3"/>
      <c r="G55" s="1">
        <f>10*SUM(G50:G54)-10*COUNT(G50:G54)</f>
        <v>-19.5</v>
      </c>
    </row>
    <row r="56" spans="2:8" x14ac:dyDescent="0.3">
      <c r="B56" t="s">
        <v>77</v>
      </c>
      <c r="C56" t="s">
        <v>17</v>
      </c>
      <c r="D56" s="10" t="s">
        <v>89</v>
      </c>
      <c r="E56" t="s">
        <v>90</v>
      </c>
      <c r="F56" s="8" t="s">
        <v>191</v>
      </c>
      <c r="G56" s="1">
        <f t="shared" si="3"/>
        <v>0</v>
      </c>
    </row>
    <row r="57" spans="2:8" x14ac:dyDescent="0.3">
      <c r="B57" t="s">
        <v>83</v>
      </c>
      <c r="C57" t="s">
        <v>17</v>
      </c>
      <c r="D57" s="10" t="s">
        <v>91</v>
      </c>
      <c r="E57" t="s">
        <v>92</v>
      </c>
      <c r="F57" s="8" t="s">
        <v>190</v>
      </c>
      <c r="G57" s="1">
        <f t="shared" si="3"/>
        <v>1.1399999999999999</v>
      </c>
    </row>
    <row r="58" spans="2:8" x14ac:dyDescent="0.3">
      <c r="B58" t="s">
        <v>93</v>
      </c>
      <c r="C58" t="s">
        <v>94</v>
      </c>
      <c r="D58" s="10" t="s">
        <v>95</v>
      </c>
      <c r="E58" t="s">
        <v>95</v>
      </c>
      <c r="G58" s="1">
        <f t="shared" si="3"/>
        <v>0</v>
      </c>
    </row>
    <row r="59" spans="2:8" x14ac:dyDescent="0.3">
      <c r="B59" t="s">
        <v>96</v>
      </c>
      <c r="C59" t="s">
        <v>94</v>
      </c>
      <c r="D59" s="10" t="s">
        <v>95</v>
      </c>
      <c r="E59" t="s">
        <v>95</v>
      </c>
      <c r="G59" s="1"/>
    </row>
    <row r="60" spans="2:8" x14ac:dyDescent="0.3">
      <c r="B60" t="s">
        <v>97</v>
      </c>
      <c r="C60" t="s">
        <v>94</v>
      </c>
      <c r="D60" s="10" t="s">
        <v>95</v>
      </c>
      <c r="E60" t="s">
        <v>95</v>
      </c>
      <c r="G60" s="1"/>
    </row>
    <row r="61" spans="2:8" x14ac:dyDescent="0.3">
      <c r="G61" s="1">
        <f>10*PRODUCT(G56:G58)-10</f>
        <v>-10</v>
      </c>
    </row>
    <row r="63" spans="2:8" x14ac:dyDescent="0.3">
      <c r="B63" s="2" t="s">
        <v>98</v>
      </c>
      <c r="C63" s="3"/>
      <c r="D63" s="3"/>
      <c r="E63" s="3"/>
      <c r="F63" s="3"/>
    </row>
    <row r="64" spans="2:8" x14ac:dyDescent="0.3">
      <c r="B64" t="s">
        <v>1</v>
      </c>
      <c r="C64" t="s">
        <v>2</v>
      </c>
      <c r="D64" s="10" t="s">
        <v>3</v>
      </c>
      <c r="E64" t="s">
        <v>4</v>
      </c>
      <c r="F64" t="s">
        <v>5</v>
      </c>
    </row>
    <row r="65" spans="2:7" x14ac:dyDescent="0.3">
      <c r="B65" t="s">
        <v>99</v>
      </c>
      <c r="C65" t="s">
        <v>17</v>
      </c>
      <c r="D65" s="10" t="s">
        <v>100</v>
      </c>
      <c r="E65" t="s">
        <v>101</v>
      </c>
      <c r="F65" s="1" t="s">
        <v>191</v>
      </c>
      <c r="G65" s="1">
        <f>IF(F65="Y", _xlfn.NUMBERVALUE(D65), 0)</f>
        <v>0</v>
      </c>
    </row>
    <row r="66" spans="2:7" x14ac:dyDescent="0.3">
      <c r="B66" t="s">
        <v>102</v>
      </c>
      <c r="C66" t="s">
        <v>17</v>
      </c>
      <c r="D66" s="10" t="s">
        <v>78</v>
      </c>
      <c r="E66" t="s">
        <v>103</v>
      </c>
      <c r="F66" s="1" t="s">
        <v>190</v>
      </c>
      <c r="G66" s="1">
        <f t="shared" ref="G66:G73" si="4">IF(F66="Y", _xlfn.NUMBERVALUE(D66), 0)</f>
        <v>1.58</v>
      </c>
    </row>
    <row r="67" spans="2:7" x14ac:dyDescent="0.3">
      <c r="B67" t="s">
        <v>104</v>
      </c>
      <c r="C67" t="s">
        <v>17</v>
      </c>
      <c r="D67" s="10" t="s">
        <v>34</v>
      </c>
      <c r="E67" t="s">
        <v>105</v>
      </c>
      <c r="F67" s="1" t="s">
        <v>190</v>
      </c>
      <c r="G67" s="1">
        <f t="shared" si="4"/>
        <v>1.22</v>
      </c>
    </row>
    <row r="68" spans="2:7" x14ac:dyDescent="0.3">
      <c r="B68" t="s">
        <v>106</v>
      </c>
      <c r="C68" t="s">
        <v>52</v>
      </c>
      <c r="D68" s="10" t="s">
        <v>107</v>
      </c>
      <c r="E68" t="s">
        <v>108</v>
      </c>
      <c r="F68" s="1" t="s">
        <v>190</v>
      </c>
      <c r="G68" s="1">
        <f t="shared" si="4"/>
        <v>1.36</v>
      </c>
    </row>
    <row r="69" spans="2:7" x14ac:dyDescent="0.3">
      <c r="B69" t="s">
        <v>109</v>
      </c>
      <c r="C69" t="s">
        <v>7</v>
      </c>
      <c r="D69" s="10" t="s">
        <v>110</v>
      </c>
      <c r="E69" t="s">
        <v>111</v>
      </c>
      <c r="F69" s="1" t="s">
        <v>190</v>
      </c>
      <c r="G69" s="1">
        <f t="shared" si="4"/>
        <v>1.47</v>
      </c>
    </row>
    <row r="70" spans="2:7" x14ac:dyDescent="0.3">
      <c r="B70" s="2" t="s">
        <v>22</v>
      </c>
      <c r="C70" s="3"/>
      <c r="D70" s="3"/>
      <c r="E70" s="3"/>
      <c r="F70" s="3"/>
      <c r="G70" s="1">
        <f>10*SUM(G65:G69)-10*COUNT(G65:G69)</f>
        <v>6.2999999999999972</v>
      </c>
    </row>
    <row r="71" spans="2:7" x14ac:dyDescent="0.3">
      <c r="B71" t="s">
        <v>104</v>
      </c>
      <c r="C71" t="s">
        <v>17</v>
      </c>
      <c r="D71" s="10" t="s">
        <v>34</v>
      </c>
      <c r="E71" t="s">
        <v>105</v>
      </c>
      <c r="F71" s="8" t="s">
        <v>190</v>
      </c>
      <c r="G71" s="1">
        <f t="shared" si="4"/>
        <v>1.22</v>
      </c>
    </row>
    <row r="72" spans="2:7" x14ac:dyDescent="0.3">
      <c r="B72" t="s">
        <v>112</v>
      </c>
      <c r="C72" t="s">
        <v>7</v>
      </c>
      <c r="D72" s="10" t="s">
        <v>113</v>
      </c>
      <c r="E72" t="s">
        <v>114</v>
      </c>
      <c r="F72" s="8" t="s">
        <v>190</v>
      </c>
      <c r="G72" s="1">
        <f t="shared" si="4"/>
        <v>1.1100000000000001</v>
      </c>
    </row>
    <row r="73" spans="2:7" x14ac:dyDescent="0.3">
      <c r="B73" t="s">
        <v>115</v>
      </c>
      <c r="C73" t="s">
        <v>7</v>
      </c>
      <c r="D73" s="10" t="s">
        <v>66</v>
      </c>
      <c r="E73" t="s">
        <v>116</v>
      </c>
      <c r="F73" s="8" t="s">
        <v>190</v>
      </c>
      <c r="G73" s="1">
        <f t="shared" si="4"/>
        <v>1.1200000000000001</v>
      </c>
    </row>
    <row r="74" spans="2:7" x14ac:dyDescent="0.3">
      <c r="B74" t="s">
        <v>96</v>
      </c>
      <c r="C74" t="s">
        <v>94</v>
      </c>
      <c r="D74" s="10" t="s">
        <v>95</v>
      </c>
      <c r="E74" t="s">
        <v>95</v>
      </c>
      <c r="G74" s="1"/>
    </row>
    <row r="75" spans="2:7" x14ac:dyDescent="0.3">
      <c r="B75" t="s">
        <v>93</v>
      </c>
      <c r="C75" t="s">
        <v>94</v>
      </c>
      <c r="D75" s="10" t="s">
        <v>95</v>
      </c>
      <c r="E75" t="s">
        <v>95</v>
      </c>
      <c r="G75" s="1"/>
    </row>
    <row r="76" spans="2:7" x14ac:dyDescent="0.3">
      <c r="G76" s="1">
        <f>10*PRODUCT(G71:G73)-10</f>
        <v>5.1670400000000036</v>
      </c>
    </row>
    <row r="79" spans="2:7" x14ac:dyDescent="0.3">
      <c r="B79" s="5" t="s">
        <v>117</v>
      </c>
      <c r="C79" s="3"/>
      <c r="D79" s="3"/>
      <c r="E79" s="3"/>
      <c r="F79" s="3"/>
    </row>
    <row r="80" spans="2:7" x14ac:dyDescent="0.3">
      <c r="B80" t="s">
        <v>1</v>
      </c>
      <c r="C80" t="s">
        <v>2</v>
      </c>
      <c r="D80" s="10" t="s">
        <v>3</v>
      </c>
      <c r="E80" t="s">
        <v>4</v>
      </c>
      <c r="F80" t="s">
        <v>5</v>
      </c>
    </row>
    <row r="81" spans="2:7" x14ac:dyDescent="0.3">
      <c r="B81" t="s">
        <v>118</v>
      </c>
      <c r="C81" t="s">
        <v>7</v>
      </c>
      <c r="D81" s="10" t="s">
        <v>119</v>
      </c>
      <c r="E81" t="s">
        <v>120</v>
      </c>
      <c r="F81" s="1" t="s">
        <v>190</v>
      </c>
      <c r="G81" s="1">
        <f>IF(F81="Y", _xlfn.NUMBERVALUE(D81), 0)</f>
        <v>1.73</v>
      </c>
    </row>
    <row r="82" spans="2:7" x14ac:dyDescent="0.3">
      <c r="B82" t="s">
        <v>121</v>
      </c>
      <c r="C82" t="s">
        <v>7</v>
      </c>
      <c r="D82" s="10" t="s">
        <v>49</v>
      </c>
      <c r="E82" t="s">
        <v>122</v>
      </c>
      <c r="F82" s="1" t="s">
        <v>190</v>
      </c>
      <c r="G82" s="1">
        <f t="shared" ref="G82:G89" si="5">IF(F82="Y", _xlfn.NUMBERVALUE(D82), 0)</f>
        <v>1.71</v>
      </c>
    </row>
    <row r="83" spans="2:7" x14ac:dyDescent="0.3">
      <c r="B83" t="s">
        <v>123</v>
      </c>
      <c r="C83" t="s">
        <v>7</v>
      </c>
      <c r="D83" s="10" t="s">
        <v>61</v>
      </c>
      <c r="E83" t="s">
        <v>124</v>
      </c>
      <c r="F83" s="1" t="s">
        <v>190</v>
      </c>
      <c r="G83" s="1">
        <f t="shared" si="5"/>
        <v>1.53</v>
      </c>
    </row>
    <row r="84" spans="2:7" x14ac:dyDescent="0.3">
      <c r="B84" t="s">
        <v>125</v>
      </c>
      <c r="C84" t="s">
        <v>7</v>
      </c>
      <c r="D84" s="10" t="s">
        <v>126</v>
      </c>
      <c r="E84" t="s">
        <v>127</v>
      </c>
      <c r="F84" s="1" t="s">
        <v>191</v>
      </c>
      <c r="G84" s="1">
        <f t="shared" si="5"/>
        <v>0</v>
      </c>
    </row>
    <row r="85" spans="2:7" x14ac:dyDescent="0.3">
      <c r="B85" t="s">
        <v>128</v>
      </c>
      <c r="C85" t="s">
        <v>17</v>
      </c>
      <c r="D85" s="10" t="s">
        <v>40</v>
      </c>
      <c r="E85" t="s">
        <v>129</v>
      </c>
      <c r="F85" s="1" t="s">
        <v>190</v>
      </c>
      <c r="G85" s="1">
        <f t="shared" si="5"/>
        <v>1.1499999999999999</v>
      </c>
    </row>
    <row r="86" spans="2:7" x14ac:dyDescent="0.3">
      <c r="B86" s="5" t="s">
        <v>22</v>
      </c>
      <c r="C86" s="3"/>
      <c r="D86" s="3"/>
      <c r="E86" s="3"/>
      <c r="F86" s="3"/>
      <c r="G86" s="1">
        <f>10*SUM(G81:G85)-10*COUNT(G81:G85)</f>
        <v>11.199999999999989</v>
      </c>
    </row>
    <row r="87" spans="2:7" x14ac:dyDescent="0.3">
      <c r="B87" t="s">
        <v>128</v>
      </c>
      <c r="C87" t="s">
        <v>17</v>
      </c>
      <c r="D87" s="10" t="s">
        <v>40</v>
      </c>
      <c r="E87" t="s">
        <v>129</v>
      </c>
      <c r="F87" s="8" t="s">
        <v>190</v>
      </c>
      <c r="G87" s="1">
        <f t="shared" si="5"/>
        <v>1.1499999999999999</v>
      </c>
    </row>
    <row r="88" spans="2:7" x14ac:dyDescent="0.3">
      <c r="B88" t="s">
        <v>118</v>
      </c>
      <c r="C88" t="s">
        <v>17</v>
      </c>
      <c r="D88" s="10" t="s">
        <v>37</v>
      </c>
      <c r="E88" t="s">
        <v>130</v>
      </c>
      <c r="F88" s="8" t="s">
        <v>190</v>
      </c>
      <c r="G88" s="1">
        <f t="shared" si="5"/>
        <v>1.1299999999999999</v>
      </c>
    </row>
    <row r="89" spans="2:7" x14ac:dyDescent="0.3">
      <c r="B89" t="s">
        <v>121</v>
      </c>
      <c r="C89" t="s">
        <v>17</v>
      </c>
      <c r="D89" s="10" t="s">
        <v>113</v>
      </c>
      <c r="E89" t="s">
        <v>131</v>
      </c>
      <c r="F89" s="8" t="s">
        <v>190</v>
      </c>
      <c r="G89" s="1">
        <f t="shared" si="5"/>
        <v>1.1100000000000001</v>
      </c>
    </row>
    <row r="90" spans="2:7" x14ac:dyDescent="0.3">
      <c r="B90" t="s">
        <v>132</v>
      </c>
      <c r="C90" t="s">
        <v>17</v>
      </c>
      <c r="D90" s="10" t="s">
        <v>91</v>
      </c>
      <c r="E90" t="s">
        <v>133</v>
      </c>
      <c r="F90" s="8" t="s">
        <v>190</v>
      </c>
      <c r="G90" s="1"/>
    </row>
    <row r="91" spans="2:7" x14ac:dyDescent="0.3">
      <c r="B91" t="s">
        <v>125</v>
      </c>
      <c r="C91" t="s">
        <v>17</v>
      </c>
      <c r="D91" s="10" t="s">
        <v>43</v>
      </c>
      <c r="E91" t="s">
        <v>134</v>
      </c>
      <c r="F91" s="8" t="s">
        <v>191</v>
      </c>
      <c r="G91" s="1"/>
    </row>
    <row r="92" spans="2:7" x14ac:dyDescent="0.3">
      <c r="G92" s="1">
        <f>10*PRODUCT(G87:G89)-10</f>
        <v>4.4244500000000002</v>
      </c>
    </row>
  </sheetData>
  <mergeCells count="12">
    <mergeCell ref="B86:F86"/>
    <mergeCell ref="B2:F2"/>
    <mergeCell ref="B9:F9"/>
    <mergeCell ref="B18:F18"/>
    <mergeCell ref="B25:F25"/>
    <mergeCell ref="B79:F79"/>
    <mergeCell ref="B63:F63"/>
    <mergeCell ref="B70:F70"/>
    <mergeCell ref="B48:F48"/>
    <mergeCell ref="B55:F55"/>
    <mergeCell ref="B33:F33"/>
    <mergeCell ref="B40:F40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60"/>
  <sheetViews>
    <sheetView topLeftCell="A44" workbookViewId="0">
      <selection activeCell="H20" sqref="H20"/>
    </sheetView>
  </sheetViews>
  <sheetFormatPr defaultRowHeight="14.4" x14ac:dyDescent="0.3"/>
  <cols>
    <col min="2" max="4" width="15" style="1" customWidth="1"/>
    <col min="5" max="5" width="20" style="1" customWidth="1"/>
    <col min="6" max="6" width="15" style="1" customWidth="1"/>
  </cols>
  <sheetData>
    <row r="2" spans="2:6" x14ac:dyDescent="0.3">
      <c r="B2" s="6" t="s">
        <v>135</v>
      </c>
      <c r="C2" s="3"/>
      <c r="D2" s="3"/>
      <c r="E2" s="3"/>
      <c r="F2" s="3"/>
    </row>
    <row r="3" spans="2:6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3">
      <c r="B4" t="s">
        <v>102</v>
      </c>
      <c r="C4" t="s">
        <v>17</v>
      </c>
      <c r="D4" t="s">
        <v>136</v>
      </c>
      <c r="E4" t="s">
        <v>137</v>
      </c>
    </row>
    <row r="5" spans="2:6" x14ac:dyDescent="0.3">
      <c r="B5" t="s">
        <v>106</v>
      </c>
      <c r="C5" t="s">
        <v>52</v>
      </c>
      <c r="D5" t="s">
        <v>138</v>
      </c>
      <c r="E5" t="s">
        <v>139</v>
      </c>
    </row>
    <row r="6" spans="2:6" x14ac:dyDescent="0.3">
      <c r="B6" t="s">
        <v>140</v>
      </c>
      <c r="C6" t="s">
        <v>17</v>
      </c>
      <c r="D6" t="s">
        <v>107</v>
      </c>
      <c r="E6" t="s">
        <v>141</v>
      </c>
    </row>
    <row r="7" spans="2:6" x14ac:dyDescent="0.3">
      <c r="B7" t="s">
        <v>51</v>
      </c>
      <c r="C7" t="s">
        <v>52</v>
      </c>
      <c r="D7" t="s">
        <v>142</v>
      </c>
      <c r="E7" t="s">
        <v>143</v>
      </c>
    </row>
    <row r="8" spans="2:6" x14ac:dyDescent="0.3">
      <c r="B8" t="s">
        <v>144</v>
      </c>
      <c r="C8" t="s">
        <v>7</v>
      </c>
      <c r="D8" t="s">
        <v>145</v>
      </c>
      <c r="E8" t="s">
        <v>146</v>
      </c>
    </row>
    <row r="9" spans="2:6" x14ac:dyDescent="0.3">
      <c r="B9" s="6" t="s">
        <v>22</v>
      </c>
      <c r="C9" s="3"/>
      <c r="D9" s="3"/>
      <c r="E9" s="3"/>
      <c r="F9" s="3"/>
    </row>
    <row r="10" spans="2:6" x14ac:dyDescent="0.3">
      <c r="B10" t="s">
        <v>63</v>
      </c>
      <c r="C10" t="s">
        <v>52</v>
      </c>
      <c r="D10" t="s">
        <v>91</v>
      </c>
      <c r="E10" t="s">
        <v>147</v>
      </c>
    </row>
    <row r="11" spans="2:6" x14ac:dyDescent="0.3">
      <c r="B11" t="s">
        <v>106</v>
      </c>
      <c r="C11" t="s">
        <v>7</v>
      </c>
      <c r="D11" t="s">
        <v>113</v>
      </c>
      <c r="E11" t="s">
        <v>148</v>
      </c>
    </row>
    <row r="12" spans="2:6" x14ac:dyDescent="0.3">
      <c r="B12" t="s">
        <v>93</v>
      </c>
      <c r="C12" t="s">
        <v>94</v>
      </c>
      <c r="D12" t="s">
        <v>95</v>
      </c>
      <c r="E12" t="s">
        <v>95</v>
      </c>
    </row>
    <row r="13" spans="2:6" x14ac:dyDescent="0.3">
      <c r="B13" t="s">
        <v>96</v>
      </c>
      <c r="C13" t="s">
        <v>94</v>
      </c>
      <c r="D13" t="s">
        <v>95</v>
      </c>
      <c r="E13" t="s">
        <v>95</v>
      </c>
    </row>
    <row r="14" spans="2:6" x14ac:dyDescent="0.3">
      <c r="B14" t="s">
        <v>97</v>
      </c>
      <c r="C14" t="s">
        <v>94</v>
      </c>
      <c r="D14" t="s">
        <v>95</v>
      </c>
      <c r="E14" t="s">
        <v>95</v>
      </c>
    </row>
    <row r="18" spans="2:6" x14ac:dyDescent="0.3">
      <c r="B18" s="7" t="s">
        <v>149</v>
      </c>
      <c r="C18" s="3"/>
      <c r="D18" s="3"/>
      <c r="E18" s="3"/>
      <c r="F18" s="3"/>
    </row>
    <row r="19" spans="2:6" x14ac:dyDescent="0.3"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2:6" x14ac:dyDescent="0.3">
      <c r="B20" t="s">
        <v>150</v>
      </c>
      <c r="C20" t="s">
        <v>17</v>
      </c>
      <c r="D20" t="s">
        <v>151</v>
      </c>
      <c r="E20" t="s">
        <v>152</v>
      </c>
    </row>
    <row r="21" spans="2:6" x14ac:dyDescent="0.3">
      <c r="B21" t="s">
        <v>153</v>
      </c>
      <c r="C21" t="s">
        <v>52</v>
      </c>
      <c r="D21" t="s">
        <v>154</v>
      </c>
      <c r="E21" t="s">
        <v>155</v>
      </c>
    </row>
    <row r="22" spans="2:6" x14ac:dyDescent="0.3">
      <c r="B22" t="s">
        <v>16</v>
      </c>
      <c r="C22" t="s">
        <v>17</v>
      </c>
      <c r="D22" t="s">
        <v>24</v>
      </c>
      <c r="E22" t="s">
        <v>156</v>
      </c>
    </row>
    <row r="23" spans="2:6" x14ac:dyDescent="0.3">
      <c r="B23" t="s">
        <v>157</v>
      </c>
      <c r="C23" t="s">
        <v>7</v>
      </c>
      <c r="D23" t="s">
        <v>158</v>
      </c>
      <c r="E23" t="s">
        <v>159</v>
      </c>
    </row>
    <row r="24" spans="2:6" x14ac:dyDescent="0.3">
      <c r="B24" t="s">
        <v>13</v>
      </c>
      <c r="C24" t="s">
        <v>7</v>
      </c>
      <c r="D24" t="s">
        <v>158</v>
      </c>
      <c r="E24" t="s">
        <v>160</v>
      </c>
    </row>
    <row r="25" spans="2:6" x14ac:dyDescent="0.3">
      <c r="B25" s="7" t="s">
        <v>22</v>
      </c>
      <c r="C25" s="3"/>
      <c r="D25" s="3"/>
      <c r="E25" s="3"/>
      <c r="F25" s="3"/>
    </row>
    <row r="26" spans="2:6" x14ac:dyDescent="0.3">
      <c r="B26" t="s">
        <v>153</v>
      </c>
      <c r="C26" t="s">
        <v>52</v>
      </c>
      <c r="D26" t="s">
        <v>154</v>
      </c>
      <c r="E26" t="s">
        <v>155</v>
      </c>
    </row>
    <row r="27" spans="2:6" x14ac:dyDescent="0.3">
      <c r="B27" t="s">
        <v>16</v>
      </c>
      <c r="C27" t="s">
        <v>17</v>
      </c>
      <c r="D27" t="s">
        <v>24</v>
      </c>
      <c r="E27" t="s">
        <v>156</v>
      </c>
    </row>
    <row r="28" spans="2:6" x14ac:dyDescent="0.3">
      <c r="B28" t="s">
        <v>161</v>
      </c>
      <c r="C28" t="s">
        <v>52</v>
      </c>
      <c r="D28" t="s">
        <v>162</v>
      </c>
      <c r="E28" t="s">
        <v>163</v>
      </c>
    </row>
    <row r="29" spans="2:6" x14ac:dyDescent="0.3">
      <c r="B29" t="s">
        <v>96</v>
      </c>
      <c r="C29" t="s">
        <v>94</v>
      </c>
      <c r="D29" t="s">
        <v>95</v>
      </c>
      <c r="E29" t="s">
        <v>95</v>
      </c>
    </row>
    <row r="30" spans="2:6" x14ac:dyDescent="0.3">
      <c r="B30" t="s">
        <v>93</v>
      </c>
      <c r="C30" t="s">
        <v>94</v>
      </c>
      <c r="D30" t="s">
        <v>95</v>
      </c>
      <c r="E30" t="s">
        <v>95</v>
      </c>
    </row>
    <row r="33" spans="2:6" x14ac:dyDescent="0.3">
      <c r="B33" s="7" t="s">
        <v>164</v>
      </c>
      <c r="C33" s="3"/>
      <c r="D33" s="3"/>
      <c r="E33" s="3"/>
      <c r="F33" s="3"/>
    </row>
    <row r="34" spans="2:6" x14ac:dyDescent="0.3">
      <c r="B34" t="s">
        <v>1</v>
      </c>
      <c r="C34" t="s">
        <v>2</v>
      </c>
      <c r="D34" t="s">
        <v>3</v>
      </c>
      <c r="E34" t="s">
        <v>4</v>
      </c>
      <c r="F34" t="s">
        <v>5</v>
      </c>
    </row>
    <row r="35" spans="2:6" x14ac:dyDescent="0.3">
      <c r="B35" t="s">
        <v>165</v>
      </c>
      <c r="C35" t="s">
        <v>17</v>
      </c>
      <c r="D35" t="s">
        <v>53</v>
      </c>
      <c r="E35" t="s">
        <v>166</v>
      </c>
    </row>
    <row r="36" spans="2:6" x14ac:dyDescent="0.3">
      <c r="B36" t="s">
        <v>167</v>
      </c>
      <c r="C36" t="s">
        <v>17</v>
      </c>
      <c r="D36" t="s">
        <v>168</v>
      </c>
      <c r="E36" t="s">
        <v>169</v>
      </c>
    </row>
    <row r="37" spans="2:6" x14ac:dyDescent="0.3">
      <c r="B37" t="s">
        <v>170</v>
      </c>
      <c r="C37" t="s">
        <v>17</v>
      </c>
      <c r="D37" t="s">
        <v>18</v>
      </c>
      <c r="E37" t="s">
        <v>171</v>
      </c>
    </row>
    <row r="38" spans="2:6" x14ac:dyDescent="0.3">
      <c r="B38" t="s">
        <v>80</v>
      </c>
      <c r="C38" t="s">
        <v>7</v>
      </c>
      <c r="D38" t="s">
        <v>24</v>
      </c>
      <c r="E38" t="s">
        <v>172</v>
      </c>
    </row>
    <row r="39" spans="2:6" x14ac:dyDescent="0.3">
      <c r="B39" t="s">
        <v>173</v>
      </c>
      <c r="C39" t="s">
        <v>17</v>
      </c>
      <c r="D39" t="s">
        <v>110</v>
      </c>
      <c r="E39" t="s">
        <v>174</v>
      </c>
    </row>
    <row r="40" spans="2:6" x14ac:dyDescent="0.3">
      <c r="B40" s="7" t="s">
        <v>22</v>
      </c>
      <c r="C40" s="3"/>
      <c r="D40" s="3"/>
      <c r="E40" s="3"/>
      <c r="F40" s="3"/>
    </row>
    <row r="41" spans="2:6" x14ac:dyDescent="0.3">
      <c r="B41" t="s">
        <v>1</v>
      </c>
      <c r="C41" t="s">
        <v>94</v>
      </c>
      <c r="D41" t="s">
        <v>95</v>
      </c>
      <c r="E41" t="s">
        <v>95</v>
      </c>
    </row>
    <row r="42" spans="2:6" x14ac:dyDescent="0.3">
      <c r="B42" t="s">
        <v>93</v>
      </c>
      <c r="C42" t="s">
        <v>94</v>
      </c>
      <c r="D42" t="s">
        <v>95</v>
      </c>
      <c r="E42" t="s">
        <v>95</v>
      </c>
    </row>
    <row r="43" spans="2:6" x14ac:dyDescent="0.3">
      <c r="B43" t="s">
        <v>96</v>
      </c>
      <c r="C43" t="s">
        <v>94</v>
      </c>
      <c r="D43" t="s">
        <v>95</v>
      </c>
      <c r="E43" t="s">
        <v>95</v>
      </c>
    </row>
    <row r="44" spans="2:6" x14ac:dyDescent="0.3">
      <c r="B44" t="s">
        <v>97</v>
      </c>
      <c r="C44" t="s">
        <v>94</v>
      </c>
      <c r="D44" t="s">
        <v>95</v>
      </c>
      <c r="E44" t="s">
        <v>95</v>
      </c>
    </row>
    <row r="45" spans="2:6" x14ac:dyDescent="0.3">
      <c r="B45" t="s">
        <v>175</v>
      </c>
      <c r="C45" t="s">
        <v>94</v>
      </c>
      <c r="D45" t="s">
        <v>95</v>
      </c>
      <c r="E45" t="s">
        <v>95</v>
      </c>
    </row>
    <row r="48" spans="2:6" x14ac:dyDescent="0.3">
      <c r="B48" s="4" t="s">
        <v>176</v>
      </c>
      <c r="C48" s="3"/>
      <c r="D48" s="3"/>
      <c r="E48" s="3"/>
      <c r="F48" s="3"/>
    </row>
    <row r="49" spans="2:6" x14ac:dyDescent="0.3">
      <c r="B49" t="s">
        <v>1</v>
      </c>
      <c r="C49" t="s">
        <v>2</v>
      </c>
      <c r="D49" t="s">
        <v>3</v>
      </c>
      <c r="E49" t="s">
        <v>4</v>
      </c>
      <c r="F49" t="s">
        <v>5</v>
      </c>
    </row>
    <row r="50" spans="2:6" x14ac:dyDescent="0.3">
      <c r="B50" t="s">
        <v>177</v>
      </c>
      <c r="C50" t="s">
        <v>17</v>
      </c>
      <c r="D50" t="s">
        <v>178</v>
      </c>
      <c r="E50" t="s">
        <v>179</v>
      </c>
    </row>
    <row r="51" spans="2:6" x14ac:dyDescent="0.3">
      <c r="B51" t="s">
        <v>180</v>
      </c>
      <c r="C51" t="s">
        <v>17</v>
      </c>
      <c r="D51" t="s">
        <v>87</v>
      </c>
      <c r="E51" t="s">
        <v>181</v>
      </c>
    </row>
    <row r="52" spans="2:6" x14ac:dyDescent="0.3">
      <c r="B52" t="s">
        <v>182</v>
      </c>
      <c r="C52" t="s">
        <v>52</v>
      </c>
      <c r="D52" t="s">
        <v>183</v>
      </c>
      <c r="E52" t="s">
        <v>184</v>
      </c>
    </row>
    <row r="53" spans="2:6" x14ac:dyDescent="0.3">
      <c r="B53" t="s">
        <v>58</v>
      </c>
      <c r="C53" t="s">
        <v>17</v>
      </c>
      <c r="D53" t="s">
        <v>110</v>
      </c>
      <c r="E53" t="s">
        <v>185</v>
      </c>
    </row>
    <row r="54" spans="2:6" x14ac:dyDescent="0.3">
      <c r="B54" t="s">
        <v>186</v>
      </c>
      <c r="C54" t="s">
        <v>7</v>
      </c>
      <c r="D54" t="s">
        <v>187</v>
      </c>
      <c r="E54" t="s">
        <v>188</v>
      </c>
    </row>
    <row r="55" spans="2:6" x14ac:dyDescent="0.3">
      <c r="B55" s="4" t="s">
        <v>22</v>
      </c>
      <c r="C55" s="3"/>
      <c r="D55" s="3"/>
      <c r="E55" s="3"/>
      <c r="F55" s="3"/>
    </row>
    <row r="56" spans="2:6" x14ac:dyDescent="0.3">
      <c r="B56" t="s">
        <v>182</v>
      </c>
      <c r="C56" t="s">
        <v>52</v>
      </c>
      <c r="D56" t="s">
        <v>183</v>
      </c>
      <c r="E56" t="s">
        <v>184</v>
      </c>
    </row>
    <row r="57" spans="2:6" x14ac:dyDescent="0.3">
      <c r="B57" t="s">
        <v>68</v>
      </c>
      <c r="C57" t="s">
        <v>7</v>
      </c>
      <c r="D57" t="s">
        <v>40</v>
      </c>
      <c r="E57" t="s">
        <v>189</v>
      </c>
    </row>
    <row r="58" spans="2:6" x14ac:dyDescent="0.3">
      <c r="B58" t="s">
        <v>93</v>
      </c>
      <c r="C58" t="s">
        <v>94</v>
      </c>
      <c r="D58" t="s">
        <v>95</v>
      </c>
      <c r="E58" t="s">
        <v>95</v>
      </c>
    </row>
    <row r="59" spans="2:6" x14ac:dyDescent="0.3">
      <c r="B59" t="s">
        <v>96</v>
      </c>
      <c r="C59" t="s">
        <v>94</v>
      </c>
      <c r="D59" t="s">
        <v>95</v>
      </c>
      <c r="E59" t="s">
        <v>95</v>
      </c>
    </row>
    <row r="60" spans="2:6" x14ac:dyDescent="0.3">
      <c r="B60" t="s">
        <v>97</v>
      </c>
      <c r="C60" t="s">
        <v>94</v>
      </c>
      <c r="D60" t="s">
        <v>95</v>
      </c>
      <c r="E60" t="s">
        <v>95</v>
      </c>
    </row>
  </sheetData>
  <mergeCells count="8">
    <mergeCell ref="B48:F48"/>
    <mergeCell ref="B55:F55"/>
    <mergeCell ref="B2:F2"/>
    <mergeCell ref="B9:F9"/>
    <mergeCell ref="B18:F18"/>
    <mergeCell ref="B25:F25"/>
    <mergeCell ref="B33:F33"/>
    <mergeCell ref="B40:F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20</vt:lpstr>
      <vt:lpstr>Round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2022-08-09T11:52:17Z</dcterms:modified>
</cp:coreProperties>
</file>