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BA/Games/"/>
    </mc:Choice>
  </mc:AlternateContent>
  <xr:revisionPtr revIDLastSave="1" documentId="11_9B71FE9EB4FBFDCDDC108EAC4650C58E837F5984" xr6:coauthVersionLast="47" xr6:coauthVersionMax="47" xr10:uidLastSave="{2FE2BEE4-479D-4B5F-87EE-50ACB198F46D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5" i="3" l="1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B6" i="3"/>
  <c r="B4" i="3"/>
  <c r="B3" i="3"/>
  <c r="B2" i="3"/>
  <c r="B5" i="3" l="1"/>
  <c r="C6" i="2"/>
  <c r="B6" i="2" s="1"/>
  <c r="C5" i="2"/>
  <c r="B5" i="2" s="1"/>
  <c r="C7" i="2"/>
  <c r="B7" i="2" s="1"/>
  <c r="C8" i="2"/>
  <c r="B8" i="2" s="1"/>
  <c r="C4" i="2"/>
  <c r="B4" i="2" s="1"/>
</calcChain>
</file>

<file path=xl/sharedStrings.xml><?xml version="1.0" encoding="utf-8"?>
<sst xmlns="http://schemas.openxmlformats.org/spreadsheetml/2006/main" count="163" uniqueCount="89">
  <si>
    <t>Date</t>
  </si>
  <si>
    <t>Away Team</t>
  </si>
  <si>
    <t>Home Team</t>
  </si>
  <si>
    <t>Away Team Score</t>
  </si>
  <si>
    <t>Home Team Score</t>
  </si>
  <si>
    <t>Over/Under</t>
  </si>
  <si>
    <t>Over</t>
  </si>
  <si>
    <t>Under</t>
  </si>
  <si>
    <t>Away Little Win</t>
  </si>
  <si>
    <t>Home Little Win</t>
  </si>
  <si>
    <t>Away Big Win</t>
  </si>
  <si>
    <t>Home Big Win</t>
  </si>
  <si>
    <t>Away 1-5</t>
  </si>
  <si>
    <t>Home 1-5</t>
  </si>
  <si>
    <t>Away  6-10</t>
  </si>
  <si>
    <t>Home 6-10</t>
  </si>
  <si>
    <t>Away 11-15</t>
  </si>
  <si>
    <t>Home 11-15</t>
  </si>
  <si>
    <t>Away 16+</t>
  </si>
  <si>
    <t>Home 16+</t>
  </si>
  <si>
    <t>Away 1-10</t>
  </si>
  <si>
    <t>Home 1-10</t>
  </si>
  <si>
    <t>Away 11-20</t>
  </si>
  <si>
    <t>Home 11-20</t>
  </si>
  <si>
    <t>Away 21-30</t>
  </si>
  <si>
    <t>Home 21-30</t>
  </si>
  <si>
    <t>Away 31+</t>
  </si>
  <si>
    <t>Home 31+</t>
  </si>
  <si>
    <t>Away 6-10</t>
  </si>
  <si>
    <t>Away 16-20</t>
  </si>
  <si>
    <t>Home 16-20</t>
  </si>
  <si>
    <t>Away 21-25</t>
  </si>
  <si>
    <t>Home 21-25</t>
  </si>
  <si>
    <t>Away 26-30</t>
  </si>
  <si>
    <t>Home 26-30</t>
  </si>
  <si>
    <t>Away Line</t>
  </si>
  <si>
    <t>Home Line</t>
  </si>
  <si>
    <t>Away-Away</t>
  </si>
  <si>
    <t>Tie - Away</t>
  </si>
  <si>
    <t>Home - Away</t>
  </si>
  <si>
    <t>Away - Home</t>
  </si>
  <si>
    <t>Tie - Home</t>
  </si>
  <si>
    <t>Home - Home</t>
  </si>
  <si>
    <t>Away&gt;8</t>
  </si>
  <si>
    <t>Either &lt; 8</t>
  </si>
  <si>
    <t>Home &gt; 8</t>
  </si>
  <si>
    <t>Wire - Away</t>
  </si>
  <si>
    <t>Wire - Other</t>
  </si>
  <si>
    <t>Wire - Home</t>
  </si>
  <si>
    <t>19/10/2022</t>
  </si>
  <si>
    <t>Philadelphia 76ers</t>
  </si>
  <si>
    <t>Boston Celtics</t>
  </si>
  <si>
    <t>Los Angeles Lakers</t>
  </si>
  <si>
    <t>Golden State Warriors</t>
  </si>
  <si>
    <t>20/10/2022</t>
  </si>
  <si>
    <t>Orlando Magic</t>
  </si>
  <si>
    <t>Detroit Pistons</t>
  </si>
  <si>
    <t>Washington Wizards</t>
  </si>
  <si>
    <t>Indiana Pacers</t>
  </si>
  <si>
    <t>Houston Rockets</t>
  </si>
  <si>
    <t>Atlanta Hawks</t>
  </si>
  <si>
    <t>New Orleans Pelicans</t>
  </si>
  <si>
    <t>Brooklyn Nets</t>
  </si>
  <si>
    <t>Chicago Bulls</t>
  </si>
  <si>
    <t>Miami Heat</t>
  </si>
  <si>
    <t>Cleveland Cavaliers</t>
  </si>
  <si>
    <t>Toronto Raptors</t>
  </si>
  <si>
    <t>New York Knicks</t>
  </si>
  <si>
    <t>Memphis Grizzlies</t>
  </si>
  <si>
    <t>Oklahoma City Thunder</t>
  </si>
  <si>
    <t>Minnesota Timberwolves</t>
  </si>
  <si>
    <t>Charlotte Hornets</t>
  </si>
  <si>
    <t>San Antonio Spurs</t>
  </si>
  <si>
    <t>Denver Nuggets</t>
  </si>
  <si>
    <t>Utah Jazz</t>
  </si>
  <si>
    <t>Dallas Mavericks</t>
  </si>
  <si>
    <t>Phoenix Suns</t>
  </si>
  <si>
    <t>Portland Trail Blazers</t>
  </si>
  <si>
    <t>Sacramento Kings</t>
  </si>
  <si>
    <t>21/10/2022</t>
  </si>
  <si>
    <t>Milwaukee Bucks</t>
  </si>
  <si>
    <t>Los Angeles Clippers</t>
  </si>
  <si>
    <t>23/10/2022</t>
  </si>
  <si>
    <t>Bet</t>
  </si>
  <si>
    <t>Multiplier</t>
  </si>
  <si>
    <t>Home Win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</si>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</sst>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7"/>
  <sheetViews>
    <sheetView tabSelected="1" topLeftCell="AP1" zoomScale="70" zoomScaleNormal="70" workbookViewId="0">
      <selection activeCell="BJ10" sqref="BJ10"/>
    </sheetView>
  </sheetViews>
  <sheetFormatPr defaultColWidth="9.6640625" defaultRowHeight="14.4" x14ac:dyDescent="0.3"/>
  <cols>
    <col min="1" max="1" width="11.5546875" bestFit="1" customWidth="1"/>
    <col min="2" max="2" width="17.88671875" bestFit="1" customWidth="1"/>
    <col min="3" max="3" width="20.88671875" bestFit="1" customWidth="1"/>
    <col min="4" max="4" width="16.109375" bestFit="1" customWidth="1"/>
    <col min="5" max="5" width="16.44140625" bestFit="1" customWidth="1"/>
    <col min="6" max="6" width="11.21875" bestFit="1" customWidth="1"/>
    <col min="7" max="7" width="5.5546875" bestFit="1" customWidth="1"/>
    <col min="8" max="8" width="6.33203125" bestFit="1" customWidth="1"/>
    <col min="9" max="9" width="10.77734375" bestFit="1" customWidth="1"/>
    <col min="10" max="10" width="11.109375" bestFit="1" customWidth="1"/>
    <col min="11" max="11" width="14.6640625" bestFit="1" customWidth="1"/>
    <col min="12" max="12" width="15" bestFit="1" customWidth="1"/>
    <col min="13" max="13" width="13" bestFit="1" customWidth="1"/>
    <col min="14" max="14" width="13.33203125" bestFit="1" customWidth="1"/>
    <col min="15" max="15" width="9" bestFit="1" customWidth="1"/>
    <col min="16" max="16" width="9.33203125" bestFit="1" customWidth="1"/>
    <col min="17" max="17" width="10.5546875" bestFit="1" customWidth="1"/>
    <col min="18" max="18" width="10.44140625" bestFit="1" customWidth="1"/>
    <col min="19" max="19" width="11.21875" bestFit="1" customWidth="1"/>
    <col min="20" max="20" width="11.5546875" bestFit="1" customWidth="1"/>
    <col min="21" max="21" width="9.33203125" bestFit="1" customWidth="1"/>
    <col min="23" max="23" width="10.109375" bestFit="1" customWidth="1"/>
    <col min="24" max="24" width="10.44140625" bestFit="1" customWidth="1"/>
    <col min="25" max="25" width="11.21875" bestFit="1" customWidth="1"/>
    <col min="26" max="26" width="11.5546875" bestFit="1" customWidth="1"/>
    <col min="27" max="27" width="11.21875" bestFit="1" customWidth="1"/>
    <col min="28" max="28" width="11.5546875" bestFit="1" customWidth="1"/>
    <col min="29" max="29" width="9.33203125" bestFit="1" customWidth="1"/>
    <col min="31" max="31" width="9" bestFit="1" customWidth="1"/>
    <col min="32" max="32" width="9.33203125" bestFit="1" customWidth="1"/>
    <col min="33" max="33" width="10.109375" bestFit="1" customWidth="1"/>
    <col min="34" max="34" width="10.44140625" bestFit="1" customWidth="1"/>
    <col min="35" max="35" width="11.21875" bestFit="1" customWidth="1"/>
    <col min="36" max="36" width="11.5546875" bestFit="1" customWidth="1"/>
    <col min="37" max="37" width="11.21875" bestFit="1" customWidth="1"/>
    <col min="38" max="38" width="11.5546875" bestFit="1" customWidth="1"/>
    <col min="39" max="39" width="11.21875" bestFit="1" customWidth="1"/>
    <col min="40" max="40" width="11.5546875" bestFit="1" customWidth="1"/>
    <col min="41" max="41" width="11.21875" bestFit="1" customWidth="1"/>
    <col min="42" max="42" width="11.5546875" bestFit="1" customWidth="1"/>
    <col min="43" max="43" width="9.33203125" bestFit="1" customWidth="1"/>
    <col min="44" max="45" width="9.6640625" bestFit="1" customWidth="1"/>
    <col min="46" max="46" width="10" bestFit="1" customWidth="1"/>
    <col min="47" max="47" width="10.88671875" bestFit="1" customWidth="1"/>
    <col min="48" max="48" width="9.77734375" bestFit="1" customWidth="1"/>
    <col min="49" max="50" width="12.21875" bestFit="1" customWidth="1"/>
    <col min="51" max="51" width="10.109375" bestFit="1" customWidth="1"/>
    <col min="52" max="52" width="12.44140625" bestFit="1" customWidth="1"/>
    <col min="53" max="53" width="7.77734375" bestFit="1" customWidth="1"/>
    <col min="54" max="54" width="9.109375" bestFit="1" customWidth="1"/>
    <col min="55" max="55" width="9" bestFit="1" customWidth="1"/>
    <col min="56" max="56" width="11.5546875" bestFit="1" customWidth="1"/>
    <col min="57" max="58" width="11.88671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12</v>
      </c>
      <c r="AF1" t="s">
        <v>13</v>
      </c>
      <c r="AG1" t="s">
        <v>28</v>
      </c>
      <c r="AH1" t="s">
        <v>15</v>
      </c>
      <c r="AI1" t="s">
        <v>16</v>
      </c>
      <c r="AJ1" t="s">
        <v>17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26</v>
      </c>
      <c r="AR1" t="s">
        <v>27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</row>
    <row r="2" spans="1:58" x14ac:dyDescent="0.3">
      <c r="A2" s="7" t="s">
        <v>49</v>
      </c>
      <c r="B2" t="s">
        <v>50</v>
      </c>
      <c r="C2" t="s">
        <v>51</v>
      </c>
      <c r="D2">
        <v>117</v>
      </c>
      <c r="E2">
        <v>126</v>
      </c>
      <c r="F2">
        <v>215.5</v>
      </c>
      <c r="G2">
        <v>1.86</v>
      </c>
      <c r="H2">
        <v>1.95</v>
      </c>
      <c r="I2" s="1">
        <v>2.15</v>
      </c>
      <c r="J2" s="1">
        <v>1.7</v>
      </c>
      <c r="K2" s="1">
        <v>3.15</v>
      </c>
      <c r="L2">
        <v>2.8</v>
      </c>
      <c r="M2">
        <v>6.25</v>
      </c>
      <c r="N2">
        <v>4.0999999999999996</v>
      </c>
      <c r="O2">
        <v>5.2</v>
      </c>
      <c r="P2">
        <v>4.75</v>
      </c>
      <c r="Q2">
        <v>6.5</v>
      </c>
      <c r="R2">
        <v>5.7</v>
      </c>
      <c r="S2">
        <v>10</v>
      </c>
      <c r="T2">
        <v>7.75</v>
      </c>
      <c r="U2">
        <v>11.5</v>
      </c>
      <c r="V2">
        <v>7</v>
      </c>
      <c r="W2">
        <v>3.05</v>
      </c>
      <c r="X2" s="1">
        <v>2.7</v>
      </c>
      <c r="Y2">
        <v>7.25</v>
      </c>
      <c r="Z2">
        <v>5.3</v>
      </c>
      <c r="AA2">
        <v>26</v>
      </c>
      <c r="AB2">
        <v>14</v>
      </c>
      <c r="AC2">
        <v>51</v>
      </c>
      <c r="AD2">
        <v>51</v>
      </c>
      <c r="AE2">
        <v>5.2</v>
      </c>
      <c r="AF2">
        <v>4.75</v>
      </c>
      <c r="AG2">
        <v>6.5</v>
      </c>
      <c r="AH2">
        <v>5.7</v>
      </c>
      <c r="AI2">
        <v>10</v>
      </c>
      <c r="AJ2">
        <v>7.75</v>
      </c>
      <c r="AK2">
        <v>19</v>
      </c>
      <c r="AL2">
        <v>13</v>
      </c>
      <c r="AM2">
        <v>34</v>
      </c>
      <c r="AN2">
        <v>19</v>
      </c>
      <c r="AO2">
        <v>36</v>
      </c>
      <c r="AP2">
        <v>34</v>
      </c>
      <c r="AQ2">
        <v>36</v>
      </c>
      <c r="AR2">
        <v>36</v>
      </c>
      <c r="AS2">
        <v>1.9</v>
      </c>
      <c r="AT2">
        <v>1.9</v>
      </c>
      <c r="AU2">
        <v>3.05</v>
      </c>
      <c r="AV2">
        <v>23</v>
      </c>
      <c r="AW2">
        <v>6.25</v>
      </c>
      <c r="AX2">
        <v>6</v>
      </c>
      <c r="AY2">
        <v>23</v>
      </c>
      <c r="AZ2">
        <v>2.2999999999999998</v>
      </c>
      <c r="BA2">
        <v>4</v>
      </c>
      <c r="BB2">
        <v>1.99</v>
      </c>
      <c r="BC2">
        <v>2.85</v>
      </c>
      <c r="BD2">
        <v>4.5</v>
      </c>
      <c r="BE2">
        <v>1.69</v>
      </c>
      <c r="BF2">
        <v>3.5</v>
      </c>
    </row>
    <row r="3" spans="1:58" x14ac:dyDescent="0.3">
      <c r="A3" s="7" t="s">
        <v>49</v>
      </c>
      <c r="B3" t="s">
        <v>52</v>
      </c>
      <c r="C3" t="s">
        <v>53</v>
      </c>
      <c r="D3">
        <v>109</v>
      </c>
      <c r="E3">
        <v>123</v>
      </c>
      <c r="F3">
        <v>225.5</v>
      </c>
      <c r="G3">
        <v>1.95</v>
      </c>
      <c r="H3">
        <v>1.86</v>
      </c>
      <c r="I3" s="1">
        <v>3.12</v>
      </c>
      <c r="J3" s="1">
        <v>1.37</v>
      </c>
      <c r="K3" s="1">
        <v>4.0999999999999996</v>
      </c>
      <c r="L3">
        <v>2.65</v>
      </c>
      <c r="M3">
        <v>10.5</v>
      </c>
      <c r="N3">
        <v>2.7</v>
      </c>
      <c r="O3">
        <v>6.25</v>
      </c>
      <c r="P3">
        <v>5</v>
      </c>
      <c r="Q3">
        <v>8.75</v>
      </c>
      <c r="R3">
        <v>4.9000000000000004</v>
      </c>
      <c r="S3">
        <v>15</v>
      </c>
      <c r="T3">
        <v>6</v>
      </c>
      <c r="U3">
        <v>21</v>
      </c>
      <c r="V3">
        <v>4.25</v>
      </c>
      <c r="W3">
        <v>3.9</v>
      </c>
      <c r="X3">
        <v>2.6</v>
      </c>
      <c r="Y3">
        <v>11.5</v>
      </c>
      <c r="Z3">
        <v>3.8</v>
      </c>
      <c r="AA3">
        <v>51</v>
      </c>
      <c r="AB3">
        <v>8.75</v>
      </c>
      <c r="AC3">
        <v>51</v>
      </c>
      <c r="AD3">
        <v>26</v>
      </c>
      <c r="AE3">
        <v>6.25</v>
      </c>
      <c r="AF3">
        <v>5</v>
      </c>
      <c r="AG3">
        <v>8.75</v>
      </c>
      <c r="AH3">
        <v>4.9000000000000004</v>
      </c>
      <c r="AI3">
        <v>15</v>
      </c>
      <c r="AJ3">
        <v>6</v>
      </c>
      <c r="AK3">
        <v>31</v>
      </c>
      <c r="AL3">
        <v>8.5</v>
      </c>
      <c r="AM3">
        <v>36</v>
      </c>
      <c r="AN3">
        <v>12.5</v>
      </c>
      <c r="AO3">
        <v>36</v>
      </c>
      <c r="AP3">
        <v>21</v>
      </c>
      <c r="AQ3">
        <v>36</v>
      </c>
      <c r="AR3">
        <v>26</v>
      </c>
      <c r="AS3">
        <v>1.86</v>
      </c>
      <c r="AT3">
        <v>1.95</v>
      </c>
      <c r="AU3">
        <v>4.5999999999999996</v>
      </c>
      <c r="AV3">
        <v>23</v>
      </c>
      <c r="AW3">
        <v>8</v>
      </c>
      <c r="AX3">
        <v>5.4</v>
      </c>
      <c r="AY3">
        <v>23</v>
      </c>
      <c r="AZ3">
        <v>1.81</v>
      </c>
      <c r="BA3">
        <v>6.5</v>
      </c>
      <c r="BB3">
        <v>2.2000000000000002</v>
      </c>
      <c r="BC3">
        <v>2.0299999999999998</v>
      </c>
      <c r="BD3">
        <v>7.25</v>
      </c>
      <c r="BE3">
        <v>1.75</v>
      </c>
      <c r="BF3">
        <v>2.5499999999999998</v>
      </c>
    </row>
    <row r="4" spans="1:58" x14ac:dyDescent="0.3">
      <c r="A4" s="7" t="s">
        <v>54</v>
      </c>
      <c r="B4" t="s">
        <v>55</v>
      </c>
      <c r="C4" t="s">
        <v>56</v>
      </c>
      <c r="D4">
        <v>109</v>
      </c>
      <c r="E4">
        <v>113</v>
      </c>
      <c r="F4">
        <v>216.5</v>
      </c>
      <c r="G4">
        <v>1.85</v>
      </c>
      <c r="H4">
        <v>1.96</v>
      </c>
      <c r="I4" s="1">
        <v>2.27</v>
      </c>
      <c r="J4" s="1">
        <v>1.64</v>
      </c>
      <c r="K4" s="1">
        <v>3.3</v>
      </c>
      <c r="L4">
        <v>2.7</v>
      </c>
      <c r="M4">
        <v>6.5</v>
      </c>
      <c r="N4">
        <v>3.9</v>
      </c>
      <c r="O4">
        <v>5.4</v>
      </c>
      <c r="P4">
        <v>4.75</v>
      </c>
      <c r="Q4">
        <v>6.75</v>
      </c>
      <c r="R4">
        <v>5.4</v>
      </c>
      <c r="S4">
        <v>10.5</v>
      </c>
      <c r="T4">
        <v>7.5</v>
      </c>
      <c r="U4">
        <v>12</v>
      </c>
      <c r="V4">
        <v>6.5</v>
      </c>
      <c r="W4">
        <v>3.2</v>
      </c>
      <c r="X4" s="2">
        <v>2.65</v>
      </c>
      <c r="Y4">
        <v>7.5</v>
      </c>
      <c r="Z4">
        <v>5</v>
      </c>
      <c r="AA4">
        <v>29</v>
      </c>
      <c r="AB4">
        <v>13</v>
      </c>
      <c r="AC4">
        <v>51</v>
      </c>
      <c r="AD4">
        <v>51</v>
      </c>
      <c r="AE4">
        <v>5.4</v>
      </c>
      <c r="AF4">
        <v>4.75</v>
      </c>
      <c r="AG4">
        <v>6.75</v>
      </c>
      <c r="AH4">
        <v>5.4</v>
      </c>
      <c r="AI4">
        <v>10.5</v>
      </c>
      <c r="AJ4">
        <v>7.5</v>
      </c>
      <c r="AK4">
        <v>19</v>
      </c>
      <c r="AL4">
        <v>12</v>
      </c>
      <c r="AM4">
        <v>34</v>
      </c>
      <c r="AN4">
        <v>18</v>
      </c>
      <c r="AO4">
        <v>36</v>
      </c>
      <c r="AP4">
        <v>34</v>
      </c>
      <c r="AQ4">
        <v>36</v>
      </c>
      <c r="AR4">
        <v>36</v>
      </c>
      <c r="AS4">
        <v>1.86</v>
      </c>
      <c r="AT4">
        <v>1.95</v>
      </c>
      <c r="AU4">
        <v>3.25</v>
      </c>
      <c r="AV4">
        <v>23</v>
      </c>
      <c r="AW4">
        <v>6.5</v>
      </c>
      <c r="AX4">
        <v>5.8</v>
      </c>
      <c r="AY4">
        <v>23</v>
      </c>
      <c r="AZ4">
        <v>2.2000000000000002</v>
      </c>
      <c r="BA4">
        <v>4.2</v>
      </c>
      <c r="BB4">
        <v>2.02</v>
      </c>
      <c r="BC4">
        <v>2.7</v>
      </c>
      <c r="BD4">
        <v>5</v>
      </c>
      <c r="BE4">
        <v>1.68</v>
      </c>
      <c r="BF4">
        <v>3.3</v>
      </c>
    </row>
    <row r="5" spans="1:58" x14ac:dyDescent="0.3">
      <c r="A5" s="7" t="s">
        <v>54</v>
      </c>
      <c r="B5" t="s">
        <v>57</v>
      </c>
      <c r="C5" t="s">
        <v>58</v>
      </c>
      <c r="D5">
        <v>114</v>
      </c>
      <c r="E5">
        <v>107</v>
      </c>
      <c r="F5">
        <v>227.5</v>
      </c>
      <c r="G5">
        <v>1.86</v>
      </c>
      <c r="H5">
        <v>1.94</v>
      </c>
      <c r="I5" s="1">
        <v>1.75</v>
      </c>
      <c r="J5" s="1">
        <v>2.1</v>
      </c>
      <c r="K5" s="1">
        <v>2.8</v>
      </c>
      <c r="L5">
        <v>3.15</v>
      </c>
      <c r="M5">
        <v>4.4000000000000004</v>
      </c>
      <c r="N5">
        <v>5.5</v>
      </c>
      <c r="O5">
        <v>4.9000000000000004</v>
      </c>
      <c r="P5">
        <v>5.4</v>
      </c>
      <c r="Q5">
        <v>5.6</v>
      </c>
      <c r="R5">
        <v>6.25</v>
      </c>
      <c r="S5">
        <v>8</v>
      </c>
      <c r="T5">
        <v>9</v>
      </c>
      <c r="U5">
        <v>7.5</v>
      </c>
      <c r="V5">
        <v>10</v>
      </c>
      <c r="W5">
        <v>2.7</v>
      </c>
      <c r="X5" s="2">
        <v>3.05</v>
      </c>
      <c r="Y5">
        <v>5.4</v>
      </c>
      <c r="Z5">
        <v>6.5</v>
      </c>
      <c r="AA5">
        <v>16</v>
      </c>
      <c r="AB5">
        <v>23</v>
      </c>
      <c r="AC5">
        <v>51</v>
      </c>
      <c r="AD5">
        <v>51</v>
      </c>
      <c r="AE5">
        <v>4.9000000000000004</v>
      </c>
      <c r="AF5">
        <v>5.4</v>
      </c>
      <c r="AG5">
        <v>5.6</v>
      </c>
      <c r="AH5">
        <v>6.25</v>
      </c>
      <c r="AI5">
        <v>8</v>
      </c>
      <c r="AJ5">
        <v>9</v>
      </c>
      <c r="AK5">
        <v>12.5</v>
      </c>
      <c r="AL5">
        <v>17</v>
      </c>
      <c r="AM5">
        <v>23</v>
      </c>
      <c r="AN5">
        <v>31</v>
      </c>
      <c r="AO5">
        <v>36</v>
      </c>
      <c r="AP5">
        <v>36</v>
      </c>
      <c r="AQ5">
        <v>36</v>
      </c>
      <c r="AR5">
        <v>36</v>
      </c>
      <c r="AS5">
        <v>1.97</v>
      </c>
      <c r="AT5">
        <v>1.84</v>
      </c>
      <c r="AU5">
        <v>2.4</v>
      </c>
      <c r="AV5">
        <v>23</v>
      </c>
      <c r="AW5">
        <v>5.9</v>
      </c>
      <c r="AX5">
        <v>6.25</v>
      </c>
      <c r="AY5">
        <v>23</v>
      </c>
      <c r="AZ5">
        <v>2.95</v>
      </c>
      <c r="BA5">
        <v>3</v>
      </c>
      <c r="BB5">
        <v>2</v>
      </c>
      <c r="BC5">
        <v>3.7</v>
      </c>
      <c r="BD5">
        <v>3.5</v>
      </c>
      <c r="BE5">
        <v>1.67</v>
      </c>
      <c r="BF5">
        <v>4.5</v>
      </c>
    </row>
    <row r="6" spans="1:58" x14ac:dyDescent="0.3">
      <c r="A6" s="7" t="s">
        <v>54</v>
      </c>
      <c r="B6" t="s">
        <v>59</v>
      </c>
      <c r="C6" t="s">
        <v>60</v>
      </c>
      <c r="D6">
        <v>107</v>
      </c>
      <c r="E6">
        <v>117</v>
      </c>
      <c r="F6">
        <v>233.5</v>
      </c>
      <c r="G6">
        <v>1.96</v>
      </c>
      <c r="H6">
        <v>1.85</v>
      </c>
      <c r="I6" s="1">
        <v>4.75</v>
      </c>
      <c r="J6" s="1">
        <v>1.19</v>
      </c>
      <c r="K6" s="1">
        <v>5.6</v>
      </c>
      <c r="L6">
        <v>2.9</v>
      </c>
      <c r="M6">
        <v>19</v>
      </c>
      <c r="N6">
        <v>1.99</v>
      </c>
      <c r="O6">
        <v>8</v>
      </c>
      <c r="P6">
        <v>5.75</v>
      </c>
      <c r="Q6">
        <v>12.5</v>
      </c>
      <c r="R6">
        <v>5</v>
      </c>
      <c r="S6">
        <v>26</v>
      </c>
      <c r="T6">
        <v>5.5</v>
      </c>
      <c r="U6">
        <v>34</v>
      </c>
      <c r="V6">
        <v>2.8</v>
      </c>
      <c r="W6">
        <v>5.4</v>
      </c>
      <c r="X6" s="2">
        <v>2.8</v>
      </c>
      <c r="Y6">
        <v>19</v>
      </c>
      <c r="Z6">
        <v>3.25</v>
      </c>
      <c r="AA6">
        <v>51</v>
      </c>
      <c r="AB6">
        <v>5.8</v>
      </c>
      <c r="AC6">
        <v>51</v>
      </c>
      <c r="AD6">
        <v>13</v>
      </c>
      <c r="AE6">
        <v>8</v>
      </c>
      <c r="AF6">
        <v>5.75</v>
      </c>
      <c r="AG6">
        <v>12.5</v>
      </c>
      <c r="AH6">
        <v>5</v>
      </c>
      <c r="AI6">
        <v>26</v>
      </c>
      <c r="AJ6">
        <v>5.5</v>
      </c>
      <c r="AK6">
        <v>36</v>
      </c>
      <c r="AL6">
        <v>6.75</v>
      </c>
      <c r="AM6">
        <v>36</v>
      </c>
      <c r="AN6">
        <v>9</v>
      </c>
      <c r="AO6">
        <v>36</v>
      </c>
      <c r="AP6">
        <v>13</v>
      </c>
      <c r="AQ6">
        <v>36</v>
      </c>
      <c r="AR6">
        <v>13</v>
      </c>
      <c r="AS6">
        <v>1.82</v>
      </c>
      <c r="AT6">
        <v>1.99</v>
      </c>
      <c r="AU6">
        <v>6.75</v>
      </c>
      <c r="AV6">
        <v>23</v>
      </c>
      <c r="AW6">
        <v>10.5</v>
      </c>
      <c r="AX6">
        <v>6</v>
      </c>
      <c r="AY6">
        <v>23</v>
      </c>
      <c r="AZ6">
        <v>1.46</v>
      </c>
      <c r="BA6">
        <v>10.5</v>
      </c>
      <c r="BB6">
        <v>2.65</v>
      </c>
      <c r="BC6">
        <v>1.58</v>
      </c>
      <c r="BD6">
        <v>11.5</v>
      </c>
      <c r="BE6">
        <v>2.02</v>
      </c>
      <c r="BF6">
        <v>1.94</v>
      </c>
    </row>
    <row r="7" spans="1:58" x14ac:dyDescent="0.3">
      <c r="A7" s="7" t="s">
        <v>54</v>
      </c>
      <c r="B7" t="s">
        <v>61</v>
      </c>
      <c r="C7" t="s">
        <v>62</v>
      </c>
      <c r="D7">
        <v>130</v>
      </c>
      <c r="E7">
        <v>108</v>
      </c>
      <c r="F7">
        <v>230.5</v>
      </c>
      <c r="G7">
        <v>1.9</v>
      </c>
      <c r="H7">
        <v>1.9</v>
      </c>
      <c r="I7" s="1">
        <v>2.23</v>
      </c>
      <c r="J7" s="1">
        <v>1.66</v>
      </c>
      <c r="K7" s="1">
        <v>3.2</v>
      </c>
      <c r="L7">
        <v>2.8</v>
      </c>
      <c r="M7">
        <v>6</v>
      </c>
      <c r="N7">
        <v>4</v>
      </c>
      <c r="O7">
        <v>5.3</v>
      </c>
      <c r="P7">
        <v>4.9000000000000004</v>
      </c>
      <c r="Q7">
        <v>6.5</v>
      </c>
      <c r="R7">
        <v>5.5</v>
      </c>
      <c r="S7">
        <v>10</v>
      </c>
      <c r="T7">
        <v>7.5</v>
      </c>
      <c r="U7">
        <v>11</v>
      </c>
      <c r="V7">
        <v>6.75</v>
      </c>
      <c r="W7">
        <v>3.1</v>
      </c>
      <c r="X7" s="2">
        <v>2.7</v>
      </c>
      <c r="Y7">
        <v>7.25</v>
      </c>
      <c r="Z7">
        <v>5.2</v>
      </c>
      <c r="AA7">
        <v>23</v>
      </c>
      <c r="AB7">
        <v>14</v>
      </c>
      <c r="AC7">
        <v>51</v>
      </c>
      <c r="AD7">
        <v>51</v>
      </c>
      <c r="AE7">
        <v>5.3</v>
      </c>
      <c r="AF7">
        <v>4.9000000000000004</v>
      </c>
      <c r="AG7">
        <v>6.5</v>
      </c>
      <c r="AH7">
        <v>5.5</v>
      </c>
      <c r="AI7">
        <v>10</v>
      </c>
      <c r="AJ7">
        <v>7.5</v>
      </c>
      <c r="AK7">
        <v>18</v>
      </c>
      <c r="AL7">
        <v>12.5</v>
      </c>
      <c r="AM7">
        <v>31</v>
      </c>
      <c r="AN7">
        <v>19</v>
      </c>
      <c r="AO7">
        <v>36</v>
      </c>
      <c r="AP7">
        <v>36</v>
      </c>
      <c r="AQ7">
        <v>36</v>
      </c>
      <c r="AR7">
        <v>36</v>
      </c>
      <c r="AS7">
        <v>1.91</v>
      </c>
      <c r="AT7">
        <v>1.88</v>
      </c>
      <c r="AU7">
        <v>3.05</v>
      </c>
      <c r="AV7">
        <v>23</v>
      </c>
      <c r="AW7">
        <v>6.75</v>
      </c>
      <c r="AX7">
        <v>5.8</v>
      </c>
      <c r="AY7">
        <v>23</v>
      </c>
      <c r="AZ7">
        <v>2.2999999999999998</v>
      </c>
      <c r="BA7">
        <v>4</v>
      </c>
      <c r="BB7">
        <v>2.0299999999999998</v>
      </c>
      <c r="BC7">
        <v>2.75</v>
      </c>
      <c r="BD7">
        <v>4.7</v>
      </c>
      <c r="BE7">
        <v>1.67</v>
      </c>
      <c r="BF7">
        <v>3.45</v>
      </c>
    </row>
    <row r="8" spans="1:58" x14ac:dyDescent="0.3">
      <c r="A8" s="7" t="s">
        <v>54</v>
      </c>
      <c r="B8" t="s">
        <v>63</v>
      </c>
      <c r="C8" t="s">
        <v>64</v>
      </c>
      <c r="D8">
        <v>116</v>
      </c>
      <c r="E8">
        <v>108</v>
      </c>
      <c r="F8">
        <v>216.5</v>
      </c>
      <c r="G8">
        <v>1.9</v>
      </c>
      <c r="H8">
        <v>1.9</v>
      </c>
      <c r="I8" s="1">
        <v>3.17</v>
      </c>
      <c r="J8" s="1">
        <v>1.36</v>
      </c>
      <c r="K8" s="1">
        <v>4.3</v>
      </c>
      <c r="L8">
        <v>2.65</v>
      </c>
      <c r="M8">
        <v>11</v>
      </c>
      <c r="N8">
        <v>2.65</v>
      </c>
      <c r="O8">
        <v>6.5</v>
      </c>
      <c r="P8">
        <v>4.9000000000000004</v>
      </c>
      <c r="Q8">
        <v>9.25</v>
      </c>
      <c r="R8">
        <v>4.9000000000000004</v>
      </c>
      <c r="S8">
        <v>16</v>
      </c>
      <c r="T8">
        <v>6</v>
      </c>
      <c r="U8">
        <v>21</v>
      </c>
      <c r="V8">
        <v>4.0999999999999996</v>
      </c>
      <c r="W8">
        <v>4.0999999999999996</v>
      </c>
      <c r="X8" s="2">
        <v>2.5499999999999998</v>
      </c>
      <c r="Y8">
        <v>11.5</v>
      </c>
      <c r="Z8">
        <v>3.75</v>
      </c>
      <c r="AA8">
        <v>51</v>
      </c>
      <c r="AB8">
        <v>8.5</v>
      </c>
      <c r="AC8">
        <v>51</v>
      </c>
      <c r="AD8">
        <v>26</v>
      </c>
      <c r="AE8">
        <v>6.5</v>
      </c>
      <c r="AF8">
        <v>4.9000000000000004</v>
      </c>
      <c r="AG8">
        <v>9.25</v>
      </c>
      <c r="AH8">
        <v>4.9000000000000004</v>
      </c>
      <c r="AI8">
        <v>16</v>
      </c>
      <c r="AJ8">
        <v>6</v>
      </c>
      <c r="AK8">
        <v>31</v>
      </c>
      <c r="AL8">
        <v>8.25</v>
      </c>
      <c r="AM8">
        <v>36</v>
      </c>
      <c r="AN8">
        <v>12</v>
      </c>
      <c r="AO8">
        <v>36</v>
      </c>
      <c r="AP8">
        <v>21</v>
      </c>
      <c r="AQ8">
        <v>36</v>
      </c>
      <c r="AR8">
        <v>26</v>
      </c>
      <c r="AS8">
        <v>1.9</v>
      </c>
      <c r="AT8">
        <v>1.9</v>
      </c>
      <c r="AU8">
        <v>4.9000000000000004</v>
      </c>
      <c r="AV8">
        <v>23</v>
      </c>
      <c r="AW8">
        <v>8</v>
      </c>
      <c r="AX8">
        <v>5.5</v>
      </c>
      <c r="AY8">
        <v>23</v>
      </c>
      <c r="AZ8">
        <v>1.76</v>
      </c>
      <c r="BA8">
        <v>6.75</v>
      </c>
      <c r="BB8">
        <v>2.2000000000000002</v>
      </c>
      <c r="BC8">
        <v>1.99</v>
      </c>
      <c r="BD8">
        <v>7.75</v>
      </c>
      <c r="BE8">
        <v>1.77</v>
      </c>
      <c r="BF8">
        <v>2.4500000000000002</v>
      </c>
    </row>
    <row r="9" spans="1:58" x14ac:dyDescent="0.3">
      <c r="A9" s="7" t="s">
        <v>54</v>
      </c>
      <c r="B9" t="s">
        <v>65</v>
      </c>
      <c r="C9" t="s">
        <v>66</v>
      </c>
      <c r="D9">
        <v>105</v>
      </c>
      <c r="E9">
        <v>108</v>
      </c>
      <c r="F9">
        <v>213.5</v>
      </c>
      <c r="G9">
        <v>1.89</v>
      </c>
      <c r="H9">
        <v>1.91</v>
      </c>
      <c r="I9" s="1">
        <v>2.15</v>
      </c>
      <c r="J9" s="1">
        <v>1.71</v>
      </c>
      <c r="K9" s="1">
        <v>3.15</v>
      </c>
      <c r="L9">
        <v>2.8</v>
      </c>
      <c r="M9">
        <v>6</v>
      </c>
      <c r="N9">
        <v>4.0999999999999996</v>
      </c>
      <c r="O9">
        <v>5.3</v>
      </c>
      <c r="P9">
        <v>4.9000000000000004</v>
      </c>
      <c r="Q9">
        <v>6.25</v>
      </c>
      <c r="R9">
        <v>5.5</v>
      </c>
      <c r="S9">
        <v>9.75</v>
      </c>
      <c r="T9">
        <v>7.5</v>
      </c>
      <c r="U9">
        <v>11</v>
      </c>
      <c r="V9">
        <v>7</v>
      </c>
      <c r="W9">
        <v>3.05</v>
      </c>
      <c r="X9" s="2">
        <v>2.7</v>
      </c>
      <c r="Y9">
        <v>7</v>
      </c>
      <c r="Z9">
        <v>5.2</v>
      </c>
      <c r="AA9">
        <v>23</v>
      </c>
      <c r="AB9">
        <v>15</v>
      </c>
      <c r="AC9">
        <v>51</v>
      </c>
      <c r="AD9">
        <v>51</v>
      </c>
      <c r="AE9">
        <v>5.3</v>
      </c>
      <c r="AF9">
        <v>4.9000000000000004</v>
      </c>
      <c r="AG9">
        <v>6.25</v>
      </c>
      <c r="AH9">
        <v>5.5</v>
      </c>
      <c r="AI9">
        <v>9.75</v>
      </c>
      <c r="AJ9">
        <v>7.5</v>
      </c>
      <c r="AK9">
        <v>18</v>
      </c>
      <c r="AL9">
        <v>12.5</v>
      </c>
      <c r="AM9">
        <v>34</v>
      </c>
      <c r="AN9">
        <v>21</v>
      </c>
      <c r="AO9">
        <v>36</v>
      </c>
      <c r="AP9">
        <v>36</v>
      </c>
      <c r="AQ9">
        <v>36</v>
      </c>
      <c r="AR9">
        <v>36</v>
      </c>
      <c r="AS9">
        <v>1.9</v>
      </c>
      <c r="AT9">
        <v>1.9</v>
      </c>
      <c r="AU9">
        <v>3.1</v>
      </c>
      <c r="AV9">
        <v>23</v>
      </c>
      <c r="AW9">
        <v>6.25</v>
      </c>
      <c r="AX9">
        <v>5.8</v>
      </c>
      <c r="AY9">
        <v>23</v>
      </c>
      <c r="AZ9">
        <v>2.35</v>
      </c>
      <c r="BA9">
        <v>3.9</v>
      </c>
      <c r="BB9">
        <v>2</v>
      </c>
      <c r="BC9">
        <v>2.85</v>
      </c>
      <c r="BD9">
        <v>4.5999999999999996</v>
      </c>
      <c r="BE9">
        <v>1.67</v>
      </c>
      <c r="BF9">
        <v>3.5</v>
      </c>
    </row>
    <row r="10" spans="1:58" x14ac:dyDescent="0.3">
      <c r="A10" s="7" t="s">
        <v>54</v>
      </c>
      <c r="B10" t="s">
        <v>67</v>
      </c>
      <c r="C10" t="s">
        <v>68</v>
      </c>
      <c r="D10">
        <v>112</v>
      </c>
      <c r="E10">
        <v>115</v>
      </c>
      <c r="F10">
        <v>225.5</v>
      </c>
      <c r="G10">
        <v>1.86</v>
      </c>
      <c r="H10">
        <v>1.95</v>
      </c>
      <c r="I10" s="1">
        <v>2.75</v>
      </c>
      <c r="J10" s="1">
        <v>1.46</v>
      </c>
      <c r="K10" s="1">
        <v>3.8</v>
      </c>
      <c r="L10">
        <v>2.7</v>
      </c>
      <c r="M10">
        <v>9.25</v>
      </c>
      <c r="N10">
        <v>2.95</v>
      </c>
      <c r="O10">
        <v>5.9</v>
      </c>
      <c r="P10">
        <v>5</v>
      </c>
      <c r="Q10">
        <v>8.25</v>
      </c>
      <c r="R10">
        <v>5</v>
      </c>
      <c r="S10">
        <v>13</v>
      </c>
      <c r="T10">
        <v>6.25</v>
      </c>
      <c r="U10">
        <v>17</v>
      </c>
      <c r="V10">
        <v>4.75</v>
      </c>
      <c r="W10">
        <v>3.7</v>
      </c>
      <c r="X10" s="2">
        <v>2.6</v>
      </c>
      <c r="Y10">
        <v>10</v>
      </c>
      <c r="Z10">
        <v>4.0999999999999996</v>
      </c>
      <c r="AA10">
        <v>34</v>
      </c>
      <c r="AB10">
        <v>9.5</v>
      </c>
      <c r="AC10">
        <v>51</v>
      </c>
      <c r="AD10">
        <v>34</v>
      </c>
      <c r="AE10">
        <v>5.9</v>
      </c>
      <c r="AF10">
        <v>5</v>
      </c>
      <c r="AG10">
        <v>8.25</v>
      </c>
      <c r="AH10">
        <v>5</v>
      </c>
      <c r="AI10">
        <v>13</v>
      </c>
      <c r="AJ10">
        <v>6.25</v>
      </c>
      <c r="AK10">
        <v>29</v>
      </c>
      <c r="AL10">
        <v>9.25</v>
      </c>
      <c r="AM10">
        <v>36</v>
      </c>
      <c r="AN10">
        <v>13</v>
      </c>
      <c r="AO10">
        <v>36</v>
      </c>
      <c r="AP10">
        <v>26</v>
      </c>
      <c r="AQ10">
        <v>36</v>
      </c>
      <c r="AR10">
        <v>34</v>
      </c>
      <c r="AS10">
        <v>1.86</v>
      </c>
      <c r="AT10">
        <v>1.94</v>
      </c>
      <c r="AU10">
        <v>4.0999999999999996</v>
      </c>
      <c r="AV10">
        <v>23</v>
      </c>
      <c r="AW10">
        <v>7.75</v>
      </c>
      <c r="AX10">
        <v>5.75</v>
      </c>
      <c r="AY10">
        <v>23</v>
      </c>
      <c r="AZ10">
        <v>1.89</v>
      </c>
      <c r="BA10">
        <v>5.75</v>
      </c>
      <c r="BB10">
        <v>2.12</v>
      </c>
      <c r="BC10">
        <v>2.1800000000000002</v>
      </c>
      <c r="BD10">
        <v>6.5</v>
      </c>
      <c r="BE10">
        <v>1.75</v>
      </c>
      <c r="BF10">
        <v>2.65</v>
      </c>
    </row>
    <row r="11" spans="1:58" x14ac:dyDescent="0.3">
      <c r="A11" s="7" t="s">
        <v>54</v>
      </c>
      <c r="B11" t="s">
        <v>69</v>
      </c>
      <c r="C11" t="s">
        <v>70</v>
      </c>
      <c r="D11">
        <v>108</v>
      </c>
      <c r="E11">
        <v>115</v>
      </c>
      <c r="F11">
        <v>226.5</v>
      </c>
      <c r="G11">
        <v>1.89</v>
      </c>
      <c r="H11">
        <v>1.91</v>
      </c>
      <c r="I11" s="1">
        <v>5.3</v>
      </c>
      <c r="J11" s="1">
        <v>1.1599999999999999</v>
      </c>
      <c r="K11" s="1">
        <v>6.25</v>
      </c>
      <c r="L11">
        <v>2.9</v>
      </c>
      <c r="M11">
        <v>21</v>
      </c>
      <c r="N11">
        <v>1.9</v>
      </c>
      <c r="O11">
        <v>9</v>
      </c>
      <c r="P11">
        <v>5.8</v>
      </c>
      <c r="Q11">
        <v>13</v>
      </c>
      <c r="R11">
        <v>5</v>
      </c>
      <c r="S11">
        <v>29</v>
      </c>
      <c r="T11">
        <v>5.4</v>
      </c>
      <c r="U11">
        <v>46</v>
      </c>
      <c r="V11">
        <v>2.65</v>
      </c>
      <c r="W11">
        <v>5.9</v>
      </c>
      <c r="X11">
        <v>2.8</v>
      </c>
      <c r="Y11">
        <v>21</v>
      </c>
      <c r="Z11">
        <v>3.15</v>
      </c>
      <c r="AA11">
        <v>51</v>
      </c>
      <c r="AB11">
        <v>5.6</v>
      </c>
      <c r="AC11">
        <v>51</v>
      </c>
      <c r="AD11">
        <v>12.5</v>
      </c>
      <c r="AE11">
        <v>9</v>
      </c>
      <c r="AF11">
        <v>5.8</v>
      </c>
      <c r="AG11">
        <v>13</v>
      </c>
      <c r="AH11">
        <v>5</v>
      </c>
      <c r="AI11">
        <v>29</v>
      </c>
      <c r="AJ11">
        <v>5.4</v>
      </c>
      <c r="AK11">
        <v>36</v>
      </c>
      <c r="AL11">
        <v>6.5</v>
      </c>
      <c r="AM11">
        <v>36</v>
      </c>
      <c r="AN11">
        <v>8.25</v>
      </c>
      <c r="AO11">
        <v>36</v>
      </c>
      <c r="AP11">
        <v>13</v>
      </c>
      <c r="AQ11">
        <v>36</v>
      </c>
      <c r="AR11">
        <v>12.5</v>
      </c>
      <c r="AS11">
        <v>1.9</v>
      </c>
      <c r="AT11">
        <v>1.9</v>
      </c>
      <c r="AU11">
        <v>7.5</v>
      </c>
      <c r="AV11">
        <v>23</v>
      </c>
      <c r="AW11">
        <v>11.5</v>
      </c>
      <c r="AX11">
        <v>6.25</v>
      </c>
      <c r="AY11">
        <v>23</v>
      </c>
      <c r="AZ11">
        <v>1.39</v>
      </c>
      <c r="BA11">
        <v>11.5</v>
      </c>
      <c r="BB11">
        <v>2.8</v>
      </c>
      <c r="BC11">
        <v>1.53</v>
      </c>
      <c r="BD11">
        <v>12.5</v>
      </c>
      <c r="BE11">
        <v>2.12</v>
      </c>
      <c r="BF11">
        <v>1.82</v>
      </c>
    </row>
    <row r="12" spans="1:58" x14ac:dyDescent="0.3">
      <c r="A12" s="7" t="s">
        <v>54</v>
      </c>
      <c r="B12" t="s">
        <v>71</v>
      </c>
      <c r="C12" t="s">
        <v>72</v>
      </c>
      <c r="D12">
        <v>129</v>
      </c>
      <c r="E12">
        <v>102</v>
      </c>
      <c r="F12">
        <v>225.5</v>
      </c>
      <c r="G12">
        <v>1.85</v>
      </c>
      <c r="H12">
        <v>1.96</v>
      </c>
      <c r="I12" s="1">
        <v>1.79</v>
      </c>
      <c r="J12" s="1">
        <v>2.0699999999999998</v>
      </c>
      <c r="K12" s="1">
        <v>2.9</v>
      </c>
      <c r="L12">
        <v>3</v>
      </c>
      <c r="M12">
        <v>4.5999999999999996</v>
      </c>
      <c r="N12">
        <v>5.4</v>
      </c>
      <c r="O12">
        <v>5</v>
      </c>
      <c r="P12">
        <v>5.0999999999999996</v>
      </c>
      <c r="Q12">
        <v>5.8</v>
      </c>
      <c r="R12">
        <v>6</v>
      </c>
      <c r="S12">
        <v>8.25</v>
      </c>
      <c r="T12">
        <v>9.25</v>
      </c>
      <c r="U12">
        <v>7.75</v>
      </c>
      <c r="V12">
        <v>9.75</v>
      </c>
      <c r="W12">
        <v>2.8</v>
      </c>
      <c r="X12">
        <v>2.9</v>
      </c>
      <c r="Y12">
        <v>5.6</v>
      </c>
      <c r="Z12">
        <v>6.25</v>
      </c>
      <c r="AA12">
        <v>17</v>
      </c>
      <c r="AB12">
        <v>21</v>
      </c>
      <c r="AC12">
        <v>51</v>
      </c>
      <c r="AD12">
        <v>51</v>
      </c>
      <c r="AE12">
        <v>5</v>
      </c>
      <c r="AF12">
        <v>5.0999999999999996</v>
      </c>
      <c r="AG12">
        <v>5.8</v>
      </c>
      <c r="AH12">
        <v>6</v>
      </c>
      <c r="AI12">
        <v>8.25</v>
      </c>
      <c r="AJ12">
        <v>9.25</v>
      </c>
      <c r="AK12">
        <v>13</v>
      </c>
      <c r="AL12">
        <v>16</v>
      </c>
      <c r="AM12">
        <v>23</v>
      </c>
      <c r="AN12">
        <v>29</v>
      </c>
      <c r="AO12">
        <v>36</v>
      </c>
      <c r="AP12">
        <v>36</v>
      </c>
      <c r="AQ12">
        <v>36</v>
      </c>
      <c r="AR12">
        <v>36</v>
      </c>
      <c r="AS12">
        <v>1.9</v>
      </c>
      <c r="AT12">
        <v>1.9</v>
      </c>
      <c r="AU12">
        <v>2.4500000000000002</v>
      </c>
      <c r="AV12">
        <v>23</v>
      </c>
      <c r="AW12">
        <v>6</v>
      </c>
      <c r="AX12">
        <v>6.25</v>
      </c>
      <c r="AY12">
        <v>23</v>
      </c>
      <c r="AZ12">
        <v>2.8</v>
      </c>
      <c r="BA12">
        <v>3.1</v>
      </c>
      <c r="BB12">
        <v>1.99</v>
      </c>
      <c r="BC12">
        <v>3.6</v>
      </c>
      <c r="BD12">
        <v>3.6</v>
      </c>
      <c r="BE12">
        <v>1.7</v>
      </c>
      <c r="BF12">
        <v>4.2</v>
      </c>
    </row>
    <row r="13" spans="1:58" x14ac:dyDescent="0.3">
      <c r="A13" s="7" t="s">
        <v>54</v>
      </c>
      <c r="B13" t="s">
        <v>73</v>
      </c>
      <c r="C13" t="s">
        <v>74</v>
      </c>
      <c r="D13">
        <v>102</v>
      </c>
      <c r="E13">
        <v>123</v>
      </c>
      <c r="F13">
        <v>221.5</v>
      </c>
      <c r="G13">
        <v>1.96</v>
      </c>
      <c r="H13">
        <v>1.85</v>
      </c>
      <c r="I13" s="1">
        <v>1.3</v>
      </c>
      <c r="J13" s="1">
        <v>3.42</v>
      </c>
      <c r="K13" s="1">
        <v>2.7</v>
      </c>
      <c r="L13">
        <v>4.5999999999999996</v>
      </c>
      <c r="M13">
        <v>2.4</v>
      </c>
      <c r="N13">
        <v>12.5</v>
      </c>
      <c r="O13">
        <v>5.2</v>
      </c>
      <c r="P13">
        <v>6.75</v>
      </c>
      <c r="Q13">
        <v>4.9000000000000004</v>
      </c>
      <c r="R13">
        <v>10</v>
      </c>
      <c r="S13">
        <v>5.75</v>
      </c>
      <c r="T13">
        <v>17</v>
      </c>
      <c r="U13">
        <v>3.7</v>
      </c>
      <c r="V13">
        <v>26</v>
      </c>
      <c r="W13">
        <v>2.65</v>
      </c>
      <c r="X13">
        <v>4.4000000000000004</v>
      </c>
      <c r="Y13">
        <v>3.6</v>
      </c>
      <c r="Z13">
        <v>12.5</v>
      </c>
      <c r="AA13">
        <v>7.5</v>
      </c>
      <c r="AB13">
        <v>51</v>
      </c>
      <c r="AC13">
        <v>21</v>
      </c>
      <c r="AD13">
        <v>51</v>
      </c>
      <c r="AE13">
        <v>5.2</v>
      </c>
      <c r="AF13">
        <v>6.75</v>
      </c>
      <c r="AG13">
        <v>4.9000000000000004</v>
      </c>
      <c r="AH13">
        <v>10</v>
      </c>
      <c r="AI13">
        <v>5.75</v>
      </c>
      <c r="AJ13">
        <v>17</v>
      </c>
      <c r="AK13">
        <v>8</v>
      </c>
      <c r="AL13">
        <v>34</v>
      </c>
      <c r="AM13">
        <v>11</v>
      </c>
      <c r="AN13">
        <v>36</v>
      </c>
      <c r="AO13">
        <v>18</v>
      </c>
      <c r="AP13">
        <v>36</v>
      </c>
      <c r="AQ13">
        <v>21</v>
      </c>
      <c r="AR13">
        <v>36</v>
      </c>
      <c r="AS13">
        <v>1.9</v>
      </c>
      <c r="AT13">
        <v>1.9</v>
      </c>
      <c r="AU13">
        <v>1.66</v>
      </c>
      <c r="AV13">
        <v>23</v>
      </c>
      <c r="AW13">
        <v>5.7</v>
      </c>
      <c r="AX13">
        <v>8.5</v>
      </c>
      <c r="AY13">
        <v>23</v>
      </c>
      <c r="AZ13">
        <v>5.3</v>
      </c>
      <c r="BA13">
        <v>1.85</v>
      </c>
      <c r="BB13">
        <v>2.2999999999999998</v>
      </c>
      <c r="BC13">
        <v>7.5</v>
      </c>
      <c r="BD13">
        <v>2.25</v>
      </c>
      <c r="BE13">
        <v>1.84</v>
      </c>
      <c r="BF13">
        <v>8.5</v>
      </c>
    </row>
    <row r="14" spans="1:58" x14ac:dyDescent="0.3">
      <c r="A14" s="7" t="s">
        <v>54</v>
      </c>
      <c r="B14" t="s">
        <v>75</v>
      </c>
      <c r="C14" t="s">
        <v>76</v>
      </c>
      <c r="D14">
        <v>105</v>
      </c>
      <c r="E14">
        <v>107</v>
      </c>
      <c r="F14">
        <v>216.5</v>
      </c>
      <c r="G14">
        <v>1.96</v>
      </c>
      <c r="H14">
        <v>1.85</v>
      </c>
      <c r="I14" s="1">
        <v>2.5499999999999998</v>
      </c>
      <c r="J14" s="1">
        <v>1.52</v>
      </c>
      <c r="K14" s="1">
        <v>3.5</v>
      </c>
      <c r="L14">
        <v>2.7</v>
      </c>
      <c r="M14">
        <v>8</v>
      </c>
      <c r="N14">
        <v>3.3</v>
      </c>
      <c r="O14">
        <v>5.7</v>
      </c>
      <c r="P14">
        <v>5</v>
      </c>
      <c r="Q14">
        <v>7.25</v>
      </c>
      <c r="R14">
        <v>5</v>
      </c>
      <c r="S14">
        <v>12</v>
      </c>
      <c r="T14">
        <v>6.75</v>
      </c>
      <c r="U14">
        <v>15</v>
      </c>
      <c r="V14">
        <v>5.5</v>
      </c>
      <c r="W14">
        <v>3.45</v>
      </c>
      <c r="X14">
        <v>2.6</v>
      </c>
      <c r="Y14">
        <v>8.75</v>
      </c>
      <c r="Z14">
        <v>4.3</v>
      </c>
      <c r="AA14">
        <v>34</v>
      </c>
      <c r="AB14">
        <v>11.5</v>
      </c>
      <c r="AC14">
        <v>51</v>
      </c>
      <c r="AD14">
        <v>51</v>
      </c>
      <c r="AE14">
        <v>5.7</v>
      </c>
      <c r="AF14">
        <v>5</v>
      </c>
      <c r="AG14">
        <v>7.25</v>
      </c>
      <c r="AH14">
        <v>5</v>
      </c>
      <c r="AI14">
        <v>12</v>
      </c>
      <c r="AJ14">
        <v>6.75</v>
      </c>
      <c r="AK14">
        <v>23</v>
      </c>
      <c r="AL14">
        <v>9.75</v>
      </c>
      <c r="AM14">
        <v>36</v>
      </c>
      <c r="AN14">
        <v>17</v>
      </c>
      <c r="AO14">
        <v>36</v>
      </c>
      <c r="AP14">
        <v>29</v>
      </c>
      <c r="AQ14">
        <v>36</v>
      </c>
      <c r="AR14">
        <v>36</v>
      </c>
      <c r="AS14">
        <v>1.88</v>
      </c>
      <c r="AT14">
        <v>1.91</v>
      </c>
      <c r="AU14">
        <v>3.7</v>
      </c>
      <c r="AV14">
        <v>23</v>
      </c>
      <c r="AW14">
        <v>7</v>
      </c>
      <c r="AX14">
        <v>5.9</v>
      </c>
      <c r="AY14">
        <v>23</v>
      </c>
      <c r="AZ14">
        <v>1.99</v>
      </c>
      <c r="BA14">
        <v>5</v>
      </c>
      <c r="BB14">
        <v>2.08</v>
      </c>
      <c r="BC14">
        <v>2.35</v>
      </c>
      <c r="BD14">
        <v>5.75</v>
      </c>
      <c r="BE14">
        <v>1.73</v>
      </c>
      <c r="BF14">
        <v>2.85</v>
      </c>
    </row>
    <row r="15" spans="1:58" x14ac:dyDescent="0.3">
      <c r="A15" s="7" t="s">
        <v>54</v>
      </c>
      <c r="B15" t="s">
        <v>77</v>
      </c>
      <c r="C15" t="s">
        <v>78</v>
      </c>
      <c r="D15">
        <v>115</v>
      </c>
      <c r="E15">
        <v>108</v>
      </c>
      <c r="F15">
        <v>226.5</v>
      </c>
      <c r="G15">
        <v>1.9</v>
      </c>
      <c r="H15">
        <v>1.9</v>
      </c>
      <c r="I15">
        <v>2.04</v>
      </c>
      <c r="J15">
        <v>1.81</v>
      </c>
      <c r="K15">
        <v>3.05</v>
      </c>
      <c r="L15">
        <v>2.9</v>
      </c>
      <c r="M15">
        <v>5.5</v>
      </c>
      <c r="N15">
        <v>4.4000000000000004</v>
      </c>
      <c r="O15">
        <v>5.2</v>
      </c>
      <c r="P15">
        <v>4.9000000000000004</v>
      </c>
      <c r="Q15">
        <v>6</v>
      </c>
      <c r="R15">
        <v>5.8</v>
      </c>
      <c r="S15">
        <v>9.5</v>
      </c>
      <c r="T15">
        <v>8.25</v>
      </c>
      <c r="U15">
        <v>9.5</v>
      </c>
      <c r="V15">
        <v>7.5</v>
      </c>
      <c r="W15">
        <v>2.95</v>
      </c>
      <c r="X15">
        <v>2.8</v>
      </c>
      <c r="Y15">
        <v>6.5</v>
      </c>
      <c r="Z15">
        <v>5.5</v>
      </c>
      <c r="AA15">
        <v>21</v>
      </c>
      <c r="AB15">
        <v>16</v>
      </c>
      <c r="AC15">
        <v>51</v>
      </c>
      <c r="AD15">
        <v>51</v>
      </c>
      <c r="AE15">
        <v>5.2</v>
      </c>
      <c r="AF15">
        <v>4.9000000000000004</v>
      </c>
      <c r="AG15">
        <v>6</v>
      </c>
      <c r="AH15">
        <v>5.8</v>
      </c>
      <c r="AI15">
        <v>9.5</v>
      </c>
      <c r="AJ15">
        <v>8.25</v>
      </c>
      <c r="AK15">
        <v>16</v>
      </c>
      <c r="AL15">
        <v>13</v>
      </c>
      <c r="AM15">
        <v>29</v>
      </c>
      <c r="AN15">
        <v>23</v>
      </c>
      <c r="AO15">
        <v>36</v>
      </c>
      <c r="AP15">
        <v>36</v>
      </c>
      <c r="AQ15">
        <v>36</v>
      </c>
      <c r="AR15">
        <v>36</v>
      </c>
      <c r="AS15">
        <v>1.91</v>
      </c>
      <c r="AT15">
        <v>1.88</v>
      </c>
      <c r="AU15">
        <v>2.8</v>
      </c>
      <c r="AV15">
        <v>23</v>
      </c>
      <c r="AW15">
        <v>6.5</v>
      </c>
      <c r="AX15">
        <v>5.9</v>
      </c>
      <c r="AY15">
        <v>23</v>
      </c>
      <c r="AZ15">
        <v>2.5</v>
      </c>
      <c r="BA15">
        <v>3.6</v>
      </c>
      <c r="BB15">
        <v>2</v>
      </c>
      <c r="BC15">
        <v>3.05</v>
      </c>
      <c r="BD15">
        <v>4.25</v>
      </c>
      <c r="BE15">
        <v>1.68</v>
      </c>
      <c r="BF15">
        <v>3.75</v>
      </c>
    </row>
    <row r="16" spans="1:58" x14ac:dyDescent="0.3">
      <c r="A16" s="7" t="s">
        <v>79</v>
      </c>
      <c r="B16" t="s">
        <v>80</v>
      </c>
      <c r="C16" t="s">
        <v>50</v>
      </c>
      <c r="D16">
        <v>90</v>
      </c>
      <c r="E16">
        <v>88</v>
      </c>
      <c r="F16">
        <v>224.5</v>
      </c>
      <c r="G16">
        <v>1.86</v>
      </c>
      <c r="H16">
        <v>1.95</v>
      </c>
      <c r="I16">
        <v>2.4500000000000002</v>
      </c>
      <c r="J16">
        <v>1.56</v>
      </c>
      <c r="K16">
        <v>3.4</v>
      </c>
      <c r="L16">
        <v>2.75</v>
      </c>
      <c r="M16">
        <v>7.5</v>
      </c>
      <c r="N16">
        <v>3.45</v>
      </c>
      <c r="O16">
        <v>5.4</v>
      </c>
      <c r="P16">
        <v>4.9000000000000004</v>
      </c>
      <c r="Q16">
        <v>7.25</v>
      </c>
      <c r="R16">
        <v>5.3</v>
      </c>
      <c r="S16">
        <v>12</v>
      </c>
      <c r="T16">
        <v>7</v>
      </c>
      <c r="U16">
        <v>13</v>
      </c>
      <c r="V16">
        <v>5.6</v>
      </c>
      <c r="W16">
        <v>3.3</v>
      </c>
      <c r="X16">
        <v>2.65</v>
      </c>
      <c r="Y16">
        <v>8.75</v>
      </c>
      <c r="Z16">
        <v>4.5</v>
      </c>
      <c r="AA16">
        <v>31</v>
      </c>
      <c r="AB16">
        <v>12</v>
      </c>
      <c r="AC16">
        <v>51</v>
      </c>
      <c r="AD16">
        <v>41</v>
      </c>
      <c r="AE16">
        <v>5.4</v>
      </c>
      <c r="AF16">
        <v>4.9000000000000004</v>
      </c>
      <c r="AG16">
        <v>7.25</v>
      </c>
      <c r="AH16">
        <v>5.3</v>
      </c>
      <c r="AI16">
        <v>12</v>
      </c>
      <c r="AJ16">
        <v>7</v>
      </c>
      <c r="AK16">
        <v>23</v>
      </c>
      <c r="AL16">
        <v>10.5</v>
      </c>
      <c r="AM16">
        <v>36</v>
      </c>
      <c r="AN16">
        <v>16</v>
      </c>
      <c r="AO16">
        <v>36</v>
      </c>
      <c r="AP16">
        <v>34</v>
      </c>
      <c r="AQ16">
        <v>36</v>
      </c>
      <c r="AR16">
        <v>36</v>
      </c>
      <c r="AS16">
        <v>1.82</v>
      </c>
      <c r="AT16">
        <v>1.99</v>
      </c>
      <c r="AU16">
        <v>3.5</v>
      </c>
      <c r="AV16">
        <v>23</v>
      </c>
      <c r="AW16">
        <v>7</v>
      </c>
      <c r="AX16">
        <v>5.5</v>
      </c>
      <c r="AY16">
        <v>23</v>
      </c>
      <c r="AZ16">
        <v>2.12</v>
      </c>
      <c r="BA16">
        <v>4.8</v>
      </c>
      <c r="BB16">
        <v>2.0299999999999998</v>
      </c>
      <c r="BC16">
        <v>2.4500000000000002</v>
      </c>
      <c r="BD16">
        <v>5.5</v>
      </c>
      <c r="BE16">
        <v>1.68</v>
      </c>
      <c r="BF16">
        <v>3.1</v>
      </c>
    </row>
    <row r="17" spans="1:58" x14ac:dyDescent="0.3">
      <c r="A17" s="7" t="s">
        <v>79</v>
      </c>
      <c r="B17" t="s">
        <v>81</v>
      </c>
      <c r="C17" t="s">
        <v>52</v>
      </c>
      <c r="D17">
        <v>103</v>
      </c>
      <c r="E17">
        <v>97</v>
      </c>
      <c r="F17">
        <v>223.5</v>
      </c>
      <c r="G17">
        <v>1.85</v>
      </c>
      <c r="H17">
        <v>1.96</v>
      </c>
      <c r="I17">
        <v>1.4</v>
      </c>
      <c r="J17">
        <v>2.94</v>
      </c>
      <c r="K17">
        <v>2.65</v>
      </c>
      <c r="L17">
        <v>3.9</v>
      </c>
      <c r="M17">
        <v>2.9</v>
      </c>
      <c r="N17">
        <v>9.75</v>
      </c>
      <c r="O17">
        <v>4.8</v>
      </c>
      <c r="P17">
        <v>6</v>
      </c>
      <c r="Q17">
        <v>5</v>
      </c>
      <c r="R17">
        <v>8.5</v>
      </c>
      <c r="S17">
        <v>6.25</v>
      </c>
      <c r="T17">
        <v>14</v>
      </c>
      <c r="U17">
        <v>4.5999999999999996</v>
      </c>
      <c r="V17">
        <v>19</v>
      </c>
      <c r="W17">
        <v>2.5499999999999998</v>
      </c>
      <c r="X17">
        <v>3.8</v>
      </c>
      <c r="Y17">
        <v>4</v>
      </c>
      <c r="Z17">
        <v>10.5</v>
      </c>
      <c r="AA17">
        <v>9.5</v>
      </c>
      <c r="AB17">
        <v>46</v>
      </c>
      <c r="AC17">
        <v>31</v>
      </c>
      <c r="AD17">
        <v>51</v>
      </c>
      <c r="AE17">
        <v>4.8</v>
      </c>
      <c r="AF17">
        <v>6</v>
      </c>
      <c r="AG17">
        <v>5</v>
      </c>
      <c r="AH17">
        <v>8.5</v>
      </c>
      <c r="AI17">
        <v>6.25</v>
      </c>
      <c r="AJ17">
        <v>14</v>
      </c>
      <c r="AK17">
        <v>9.25</v>
      </c>
      <c r="AL17">
        <v>31</v>
      </c>
      <c r="AM17">
        <v>14</v>
      </c>
      <c r="AN17">
        <v>36</v>
      </c>
      <c r="AO17">
        <v>23</v>
      </c>
      <c r="AP17">
        <v>36</v>
      </c>
      <c r="AQ17">
        <v>31</v>
      </c>
      <c r="AR17">
        <v>36</v>
      </c>
      <c r="AS17">
        <v>1.91</v>
      </c>
      <c r="AT17">
        <v>1.89</v>
      </c>
      <c r="AU17">
        <v>1.88</v>
      </c>
      <c r="AV17">
        <v>23</v>
      </c>
      <c r="AW17">
        <v>5.4</v>
      </c>
      <c r="AX17">
        <v>7.5</v>
      </c>
      <c r="AY17">
        <v>23</v>
      </c>
      <c r="AZ17">
        <v>4.4000000000000004</v>
      </c>
      <c r="BA17">
        <v>2.12</v>
      </c>
      <c r="BB17">
        <v>2.15</v>
      </c>
      <c r="BC17">
        <v>6</v>
      </c>
      <c r="BD17">
        <v>2.65</v>
      </c>
      <c r="BE17">
        <v>1.73</v>
      </c>
      <c r="BF17">
        <v>6.75</v>
      </c>
    </row>
    <row r="18" spans="1:58" x14ac:dyDescent="0.3">
      <c r="A18" s="7">
        <v>44856</v>
      </c>
      <c r="B18" t="s">
        <v>61</v>
      </c>
      <c r="C18" t="s">
        <v>71</v>
      </c>
      <c r="D18">
        <v>124</v>
      </c>
      <c r="E18">
        <v>112</v>
      </c>
      <c r="F18">
        <v>226.5</v>
      </c>
      <c r="G18">
        <v>1.9</v>
      </c>
      <c r="H18">
        <v>1.9</v>
      </c>
      <c r="I18">
        <v>1.36</v>
      </c>
      <c r="J18">
        <v>3.18</v>
      </c>
      <c r="K18">
        <v>2.65</v>
      </c>
      <c r="L18">
        <v>4.4000000000000004</v>
      </c>
      <c r="M18">
        <v>2.5499999999999998</v>
      </c>
      <c r="N18">
        <v>12</v>
      </c>
      <c r="O18">
        <v>5</v>
      </c>
      <c r="P18">
        <v>6.5</v>
      </c>
      <c r="Q18">
        <v>4.8</v>
      </c>
      <c r="R18">
        <v>9.5</v>
      </c>
      <c r="S18">
        <v>6</v>
      </c>
      <c r="T18">
        <v>18</v>
      </c>
      <c r="U18">
        <v>3.9</v>
      </c>
      <c r="V18">
        <v>23</v>
      </c>
      <c r="W18">
        <v>2.5499999999999998</v>
      </c>
      <c r="X18">
        <v>4.25</v>
      </c>
      <c r="Y18">
        <v>3.8</v>
      </c>
      <c r="Z18">
        <v>13</v>
      </c>
      <c r="AA18">
        <v>8</v>
      </c>
      <c r="AB18">
        <v>51</v>
      </c>
      <c r="AC18">
        <v>23</v>
      </c>
      <c r="AD18">
        <v>51</v>
      </c>
      <c r="AE18">
        <v>5</v>
      </c>
      <c r="AF18">
        <v>6.5</v>
      </c>
      <c r="AG18">
        <v>4.8</v>
      </c>
      <c r="AH18">
        <v>9.5</v>
      </c>
      <c r="AI18">
        <v>6</v>
      </c>
      <c r="AJ18">
        <v>18</v>
      </c>
      <c r="AK18">
        <v>8.5</v>
      </c>
      <c r="AL18">
        <v>34</v>
      </c>
      <c r="AM18">
        <v>11.5</v>
      </c>
      <c r="AN18">
        <v>36</v>
      </c>
      <c r="AO18">
        <v>19</v>
      </c>
      <c r="AP18">
        <v>36</v>
      </c>
      <c r="AQ18">
        <v>23</v>
      </c>
      <c r="AR18">
        <v>36</v>
      </c>
      <c r="AS18">
        <v>1.85</v>
      </c>
      <c r="AT18">
        <v>1.96</v>
      </c>
      <c r="AU18">
        <v>1.73</v>
      </c>
      <c r="AV18">
        <v>23</v>
      </c>
      <c r="AW18">
        <v>5.4</v>
      </c>
      <c r="AX18">
        <v>8.25</v>
      </c>
      <c r="AY18">
        <v>23</v>
      </c>
      <c r="AZ18">
        <v>5.0999999999999996</v>
      </c>
      <c r="BA18">
        <v>1.93</v>
      </c>
      <c r="BB18">
        <v>2.25</v>
      </c>
      <c r="BC18">
        <v>7</v>
      </c>
      <c r="BD18">
        <v>2.35</v>
      </c>
      <c r="BE18">
        <v>1.81</v>
      </c>
      <c r="BF18">
        <v>8</v>
      </c>
    </row>
    <row r="19" spans="1:58" x14ac:dyDescent="0.3">
      <c r="A19" s="7">
        <v>44856</v>
      </c>
      <c r="B19" t="s">
        <v>72</v>
      </c>
      <c r="C19" t="s">
        <v>58</v>
      </c>
      <c r="D19">
        <v>137</v>
      </c>
      <c r="E19">
        <v>134</v>
      </c>
      <c r="F19">
        <v>232.5</v>
      </c>
      <c r="G19">
        <v>1.9</v>
      </c>
      <c r="H19">
        <v>1.9</v>
      </c>
      <c r="I19">
        <v>2.0099999999999998</v>
      </c>
      <c r="J19">
        <v>1.83</v>
      </c>
      <c r="K19">
        <v>3.1</v>
      </c>
      <c r="L19">
        <v>2.9</v>
      </c>
      <c r="M19">
        <v>5.2</v>
      </c>
      <c r="N19">
        <v>4.5</v>
      </c>
      <c r="O19">
        <v>5.0999999999999996</v>
      </c>
      <c r="P19">
        <v>4.9000000000000004</v>
      </c>
      <c r="Q19">
        <v>6.25</v>
      </c>
      <c r="R19">
        <v>6</v>
      </c>
      <c r="S19">
        <v>9</v>
      </c>
      <c r="T19">
        <v>8.25</v>
      </c>
      <c r="U19">
        <v>9</v>
      </c>
      <c r="V19">
        <v>7.75</v>
      </c>
      <c r="W19">
        <v>3</v>
      </c>
      <c r="X19">
        <v>2.85</v>
      </c>
      <c r="Y19">
        <v>6.25</v>
      </c>
      <c r="Z19">
        <v>5.6</v>
      </c>
      <c r="AA19">
        <v>19</v>
      </c>
      <c r="AB19">
        <v>17</v>
      </c>
      <c r="AC19">
        <v>51</v>
      </c>
      <c r="AD19">
        <v>51</v>
      </c>
      <c r="AE19">
        <v>5.0999999999999996</v>
      </c>
      <c r="AF19">
        <v>4.9000000000000004</v>
      </c>
      <c r="AG19">
        <v>6.25</v>
      </c>
      <c r="AH19">
        <v>6</v>
      </c>
      <c r="AI19">
        <v>9</v>
      </c>
      <c r="AJ19">
        <v>8.25</v>
      </c>
      <c r="AK19">
        <v>15</v>
      </c>
      <c r="AL19">
        <v>13</v>
      </c>
      <c r="AM19">
        <v>26</v>
      </c>
      <c r="AN19">
        <v>23</v>
      </c>
      <c r="AO19">
        <v>36</v>
      </c>
      <c r="AP19">
        <v>36</v>
      </c>
      <c r="AQ19">
        <v>36</v>
      </c>
      <c r="AR19">
        <v>36</v>
      </c>
      <c r="AS19">
        <v>1.9</v>
      </c>
      <c r="AT19">
        <v>1.9</v>
      </c>
      <c r="AU19">
        <v>2.8</v>
      </c>
      <c r="AV19">
        <v>23</v>
      </c>
      <c r="AW19">
        <v>6.25</v>
      </c>
      <c r="AX19">
        <v>6.25</v>
      </c>
      <c r="AY19">
        <v>23</v>
      </c>
      <c r="AZ19">
        <v>2.5</v>
      </c>
      <c r="BA19">
        <v>3.5</v>
      </c>
      <c r="BB19">
        <v>2.02</v>
      </c>
      <c r="BC19">
        <v>3.1</v>
      </c>
      <c r="BD19">
        <v>4.3</v>
      </c>
      <c r="BE19">
        <v>1.67</v>
      </c>
      <c r="BF19">
        <v>3.7</v>
      </c>
    </row>
    <row r="20" spans="1:58" x14ac:dyDescent="0.3">
      <c r="A20" s="7">
        <v>44856</v>
      </c>
      <c r="B20" t="s">
        <v>63</v>
      </c>
      <c r="C20" t="s">
        <v>57</v>
      </c>
      <c r="D20">
        <v>100</v>
      </c>
      <c r="E20">
        <v>102</v>
      </c>
      <c r="F20">
        <v>220.5</v>
      </c>
      <c r="G20">
        <v>1.96</v>
      </c>
      <c r="H20">
        <v>1.85</v>
      </c>
      <c r="I20">
        <v>2.0699999999999998</v>
      </c>
      <c r="J20">
        <v>1.79</v>
      </c>
      <c r="K20">
        <v>3</v>
      </c>
      <c r="L20">
        <v>2.85</v>
      </c>
      <c r="M20">
        <v>5.5</v>
      </c>
      <c r="N20">
        <v>4.5999999999999996</v>
      </c>
      <c r="O20">
        <v>5</v>
      </c>
      <c r="P20">
        <v>4.9000000000000004</v>
      </c>
      <c r="Q20">
        <v>6</v>
      </c>
      <c r="R20">
        <v>5.75</v>
      </c>
      <c r="S20">
        <v>9.75</v>
      </c>
      <c r="T20">
        <v>8.5</v>
      </c>
      <c r="U20">
        <v>9.5</v>
      </c>
      <c r="V20">
        <v>7.75</v>
      </c>
      <c r="W20">
        <v>2.9</v>
      </c>
      <c r="X20">
        <v>2.75</v>
      </c>
      <c r="Y20">
        <v>6.5</v>
      </c>
      <c r="Z20">
        <v>5.6</v>
      </c>
      <c r="AA20">
        <v>21</v>
      </c>
      <c r="AB20">
        <v>18</v>
      </c>
      <c r="AC20">
        <v>51</v>
      </c>
      <c r="AD20">
        <v>51</v>
      </c>
      <c r="AE20">
        <v>5</v>
      </c>
      <c r="AF20">
        <v>4.9000000000000004</v>
      </c>
      <c r="AG20">
        <v>6</v>
      </c>
      <c r="AH20">
        <v>5.75</v>
      </c>
      <c r="AI20">
        <v>9.75</v>
      </c>
      <c r="AJ20">
        <v>8.5</v>
      </c>
      <c r="AK20">
        <v>16</v>
      </c>
      <c r="AL20">
        <v>12.5</v>
      </c>
      <c r="AM20">
        <v>29</v>
      </c>
      <c r="AN20">
        <v>26</v>
      </c>
      <c r="AO20">
        <v>36</v>
      </c>
      <c r="AP20">
        <v>36</v>
      </c>
      <c r="AQ20">
        <v>36</v>
      </c>
      <c r="AR20">
        <v>36</v>
      </c>
      <c r="AS20">
        <v>1.9</v>
      </c>
      <c r="AT20">
        <v>1.9</v>
      </c>
      <c r="AU20">
        <v>2.85</v>
      </c>
      <c r="AV20">
        <v>23</v>
      </c>
      <c r="AW20">
        <v>6</v>
      </c>
      <c r="AX20">
        <v>5.9</v>
      </c>
      <c r="AY20">
        <v>23</v>
      </c>
      <c r="AZ20">
        <v>2.5499999999999998</v>
      </c>
      <c r="BA20">
        <v>3.7</v>
      </c>
      <c r="BB20">
        <v>1.96</v>
      </c>
      <c r="BC20">
        <v>3.1</v>
      </c>
      <c r="BD20">
        <v>4.4000000000000004</v>
      </c>
      <c r="BE20">
        <v>1.64</v>
      </c>
      <c r="BF20">
        <v>3.75</v>
      </c>
    </row>
    <row r="21" spans="1:58" x14ac:dyDescent="0.3">
      <c r="A21" s="7">
        <v>44856</v>
      </c>
      <c r="B21" t="s">
        <v>55</v>
      </c>
      <c r="C21" t="s">
        <v>60</v>
      </c>
      <c r="D21">
        <v>98</v>
      </c>
      <c r="E21">
        <v>108</v>
      </c>
      <c r="F21">
        <v>225.5</v>
      </c>
      <c r="G21">
        <v>1.9</v>
      </c>
      <c r="H21">
        <v>1.9</v>
      </c>
      <c r="I21">
        <v>4.25</v>
      </c>
      <c r="J21">
        <v>1.23</v>
      </c>
      <c r="K21">
        <v>5.25</v>
      </c>
      <c r="L21">
        <v>2.75</v>
      </c>
      <c r="M21">
        <v>16</v>
      </c>
      <c r="N21">
        <v>2.15</v>
      </c>
      <c r="O21">
        <v>7.5</v>
      </c>
      <c r="P21">
        <v>5.4</v>
      </c>
      <c r="Q21">
        <v>11.5</v>
      </c>
      <c r="R21">
        <v>4.8</v>
      </c>
      <c r="S21">
        <v>23</v>
      </c>
      <c r="T21">
        <v>5.7</v>
      </c>
      <c r="U21">
        <v>34</v>
      </c>
      <c r="V21">
        <v>3.15</v>
      </c>
      <c r="W21">
        <v>5</v>
      </c>
      <c r="X21">
        <v>2.65</v>
      </c>
      <c r="Y21">
        <v>16</v>
      </c>
      <c r="Z21">
        <v>3.35</v>
      </c>
      <c r="AA21">
        <v>51</v>
      </c>
      <c r="AB21">
        <v>6.5</v>
      </c>
      <c r="AC21">
        <v>51</v>
      </c>
      <c r="AD21">
        <v>16</v>
      </c>
      <c r="AE21">
        <v>7.5</v>
      </c>
      <c r="AF21">
        <v>5.4</v>
      </c>
      <c r="AG21">
        <v>11.5</v>
      </c>
      <c r="AH21">
        <v>4.8</v>
      </c>
      <c r="AI21">
        <v>23</v>
      </c>
      <c r="AJ21">
        <v>5.7</v>
      </c>
      <c r="AK21">
        <v>36</v>
      </c>
      <c r="AL21">
        <v>7</v>
      </c>
      <c r="AM21">
        <v>36</v>
      </c>
      <c r="AN21">
        <v>10</v>
      </c>
      <c r="AO21">
        <v>36</v>
      </c>
      <c r="AP21">
        <v>15</v>
      </c>
      <c r="AQ21">
        <v>36</v>
      </c>
      <c r="AR21">
        <v>16</v>
      </c>
      <c r="AS21">
        <v>1.97</v>
      </c>
      <c r="AT21">
        <v>1.84</v>
      </c>
      <c r="AU21">
        <v>6.25</v>
      </c>
      <c r="AV21">
        <v>23</v>
      </c>
      <c r="AW21">
        <v>9.75</v>
      </c>
      <c r="AX21">
        <v>6</v>
      </c>
      <c r="AY21">
        <v>23</v>
      </c>
      <c r="AZ21">
        <v>1.51</v>
      </c>
      <c r="BA21">
        <v>9.25</v>
      </c>
      <c r="BB21">
        <v>2.5</v>
      </c>
      <c r="BC21">
        <v>1.69</v>
      </c>
      <c r="BD21">
        <v>10</v>
      </c>
      <c r="BE21">
        <v>1.96</v>
      </c>
      <c r="BF21">
        <v>2.0299999999999998</v>
      </c>
    </row>
    <row r="22" spans="1:58" x14ac:dyDescent="0.3">
      <c r="A22" s="7">
        <v>44856</v>
      </c>
      <c r="B22" t="s">
        <v>56</v>
      </c>
      <c r="C22" t="s">
        <v>67</v>
      </c>
      <c r="D22">
        <v>106</v>
      </c>
      <c r="E22">
        <v>130</v>
      </c>
      <c r="F22">
        <v>220.5</v>
      </c>
      <c r="G22">
        <v>1.96</v>
      </c>
      <c r="H22">
        <v>1.85</v>
      </c>
      <c r="I22">
        <v>3.4</v>
      </c>
      <c r="J22">
        <v>1.32</v>
      </c>
      <c r="K22">
        <v>4.5</v>
      </c>
      <c r="L22">
        <v>2.7</v>
      </c>
      <c r="M22">
        <v>12</v>
      </c>
      <c r="N22">
        <v>2.4500000000000002</v>
      </c>
      <c r="O22">
        <v>6.75</v>
      </c>
      <c r="P22">
        <v>5.0999999999999996</v>
      </c>
      <c r="Q22">
        <v>9.75</v>
      </c>
      <c r="R22">
        <v>5</v>
      </c>
      <c r="S22">
        <v>17</v>
      </c>
      <c r="T22">
        <v>6</v>
      </c>
      <c r="U22">
        <v>23</v>
      </c>
      <c r="V22">
        <v>3.6</v>
      </c>
      <c r="W22">
        <v>4.3</v>
      </c>
      <c r="X22">
        <v>2.65</v>
      </c>
      <c r="Y22">
        <v>12.5</v>
      </c>
      <c r="Z22">
        <v>3.5</v>
      </c>
      <c r="AA22">
        <v>51</v>
      </c>
      <c r="AB22">
        <v>7.75</v>
      </c>
      <c r="AC22">
        <v>51</v>
      </c>
      <c r="AD22">
        <v>23</v>
      </c>
      <c r="AE22">
        <v>6.75</v>
      </c>
      <c r="AF22">
        <v>5.0999999999999996</v>
      </c>
      <c r="AG22">
        <v>9.75</v>
      </c>
      <c r="AH22">
        <v>5</v>
      </c>
      <c r="AI22">
        <v>17</v>
      </c>
      <c r="AJ22">
        <v>6</v>
      </c>
      <c r="AK22">
        <v>34</v>
      </c>
      <c r="AL22">
        <v>7.5</v>
      </c>
      <c r="AM22">
        <v>36</v>
      </c>
      <c r="AN22">
        <v>11</v>
      </c>
      <c r="AO22">
        <v>36</v>
      </c>
      <c r="AP22">
        <v>19</v>
      </c>
      <c r="AQ22">
        <v>36</v>
      </c>
      <c r="AR22">
        <v>23</v>
      </c>
      <c r="AS22">
        <v>1.87</v>
      </c>
      <c r="AT22">
        <v>1.93</v>
      </c>
      <c r="AU22">
        <v>5.2</v>
      </c>
      <c r="AV22">
        <v>23</v>
      </c>
      <c r="AW22">
        <v>8.75</v>
      </c>
      <c r="AX22">
        <v>5.7</v>
      </c>
      <c r="AY22">
        <v>23</v>
      </c>
      <c r="AZ22">
        <v>1.67</v>
      </c>
      <c r="BA22">
        <v>7.25</v>
      </c>
      <c r="BB22">
        <v>2.2999999999999998</v>
      </c>
      <c r="BC22">
        <v>1.88</v>
      </c>
      <c r="BD22">
        <v>8.25</v>
      </c>
      <c r="BE22">
        <v>1.84</v>
      </c>
      <c r="BF22">
        <v>2.2999999999999998</v>
      </c>
    </row>
    <row r="23" spans="1:58" x14ac:dyDescent="0.3">
      <c r="A23" s="7">
        <v>44856</v>
      </c>
      <c r="B23" t="s">
        <v>51</v>
      </c>
      <c r="C23" t="s">
        <v>64</v>
      </c>
      <c r="D23">
        <v>111</v>
      </c>
      <c r="E23">
        <v>104</v>
      </c>
      <c r="F23">
        <v>221.5</v>
      </c>
      <c r="G23">
        <v>1.9</v>
      </c>
      <c r="H23">
        <v>1.9</v>
      </c>
      <c r="I23">
        <v>1.8</v>
      </c>
      <c r="J23">
        <v>2.0499999999999998</v>
      </c>
      <c r="K23">
        <v>2.9</v>
      </c>
      <c r="L23">
        <v>3</v>
      </c>
      <c r="M23">
        <v>4.4000000000000004</v>
      </c>
      <c r="N23">
        <v>5.75</v>
      </c>
      <c r="O23">
        <v>5</v>
      </c>
      <c r="P23">
        <v>5</v>
      </c>
      <c r="Q23">
        <v>5.75</v>
      </c>
      <c r="R23">
        <v>6.25</v>
      </c>
      <c r="S23">
        <v>7.75</v>
      </c>
      <c r="T23">
        <v>9.5</v>
      </c>
      <c r="U23">
        <v>7.75</v>
      </c>
      <c r="V23">
        <v>10</v>
      </c>
      <c r="W23">
        <v>2.8</v>
      </c>
      <c r="X23">
        <v>2.95</v>
      </c>
      <c r="Y23">
        <v>5.5</v>
      </c>
      <c r="Z23">
        <v>6.5</v>
      </c>
      <c r="AA23">
        <v>16</v>
      </c>
      <c r="AB23">
        <v>21</v>
      </c>
      <c r="AC23">
        <v>51</v>
      </c>
      <c r="AD23">
        <v>51</v>
      </c>
      <c r="AE23">
        <v>5</v>
      </c>
      <c r="AF23">
        <v>5.2</v>
      </c>
      <c r="AG23">
        <v>5.8</v>
      </c>
      <c r="AH23">
        <v>6</v>
      </c>
      <c r="AI23">
        <v>8.25</v>
      </c>
      <c r="AJ23">
        <v>9.75</v>
      </c>
      <c r="AK23">
        <v>13</v>
      </c>
      <c r="AL23">
        <v>16</v>
      </c>
      <c r="AM23">
        <v>21</v>
      </c>
      <c r="AN23">
        <v>29</v>
      </c>
      <c r="AO23">
        <v>36</v>
      </c>
      <c r="AP23">
        <v>36</v>
      </c>
      <c r="AQ23">
        <v>36</v>
      </c>
      <c r="AR23">
        <v>36</v>
      </c>
      <c r="AS23">
        <v>1.87</v>
      </c>
      <c r="AT23">
        <v>1.93</v>
      </c>
      <c r="AU23">
        <v>2.5</v>
      </c>
      <c r="AV23">
        <v>23</v>
      </c>
      <c r="AW23">
        <v>5.8</v>
      </c>
      <c r="AX23">
        <v>6.25</v>
      </c>
      <c r="AY23">
        <v>23</v>
      </c>
      <c r="AZ23">
        <v>2.85</v>
      </c>
      <c r="BA23">
        <v>3.05</v>
      </c>
      <c r="BB23">
        <v>1.99</v>
      </c>
      <c r="BC23">
        <v>3.75</v>
      </c>
      <c r="BD23">
        <v>3.7</v>
      </c>
      <c r="BE23">
        <v>1.68</v>
      </c>
      <c r="BF23">
        <v>4.3</v>
      </c>
    </row>
    <row r="24" spans="1:58" x14ac:dyDescent="0.3">
      <c r="A24" s="7">
        <v>44856</v>
      </c>
      <c r="B24" t="s">
        <v>66</v>
      </c>
      <c r="C24" t="s">
        <v>62</v>
      </c>
      <c r="D24">
        <v>105</v>
      </c>
      <c r="E24">
        <v>109</v>
      </c>
      <c r="F24">
        <v>225.5</v>
      </c>
      <c r="G24">
        <v>1.87</v>
      </c>
      <c r="H24">
        <v>1.93</v>
      </c>
      <c r="I24">
        <v>2.14</v>
      </c>
      <c r="J24">
        <v>1.71</v>
      </c>
      <c r="K24">
        <v>3.2</v>
      </c>
      <c r="L24">
        <v>2.8</v>
      </c>
      <c r="M24">
        <v>5.9</v>
      </c>
      <c r="N24">
        <v>4.0999999999999996</v>
      </c>
      <c r="O24">
        <v>5.3</v>
      </c>
      <c r="P24">
        <v>4.9000000000000004</v>
      </c>
      <c r="Q24">
        <v>6.5</v>
      </c>
      <c r="R24">
        <v>5.6</v>
      </c>
      <c r="S24">
        <v>10</v>
      </c>
      <c r="T24">
        <v>7.5</v>
      </c>
      <c r="U24">
        <v>10</v>
      </c>
      <c r="V24">
        <v>7</v>
      </c>
      <c r="W24">
        <v>3.1</v>
      </c>
      <c r="X24">
        <v>2.7</v>
      </c>
      <c r="Y24">
        <v>6.75</v>
      </c>
      <c r="Z24">
        <v>5.0999999999999996</v>
      </c>
      <c r="AA24">
        <v>23</v>
      </c>
      <c r="AB24">
        <v>15</v>
      </c>
      <c r="AC24">
        <v>51</v>
      </c>
      <c r="AD24">
        <v>51</v>
      </c>
      <c r="AE24">
        <v>5.3</v>
      </c>
      <c r="AF24">
        <v>4.9000000000000004</v>
      </c>
      <c r="AG24">
        <v>6.5</v>
      </c>
      <c r="AH24">
        <v>5.6</v>
      </c>
      <c r="AI24">
        <v>10</v>
      </c>
      <c r="AJ24">
        <v>7.5</v>
      </c>
      <c r="AK24">
        <v>16</v>
      </c>
      <c r="AL24">
        <v>12.5</v>
      </c>
      <c r="AM24">
        <v>34</v>
      </c>
      <c r="AN24">
        <v>21</v>
      </c>
      <c r="AO24">
        <v>36</v>
      </c>
      <c r="AP24">
        <v>36</v>
      </c>
      <c r="AQ24">
        <v>36</v>
      </c>
      <c r="AR24">
        <v>36</v>
      </c>
      <c r="AS24">
        <v>1.89</v>
      </c>
      <c r="AT24">
        <v>1.91</v>
      </c>
      <c r="AU24">
        <v>2.95</v>
      </c>
      <c r="AV24">
        <v>23</v>
      </c>
      <c r="AW24">
        <v>6.75</v>
      </c>
      <c r="AX24">
        <v>6</v>
      </c>
      <c r="AY24">
        <v>23</v>
      </c>
      <c r="AZ24">
        <v>2.2999999999999998</v>
      </c>
      <c r="BA24">
        <v>3.8</v>
      </c>
      <c r="BB24">
        <v>2.0299999999999998</v>
      </c>
      <c r="BC24">
        <v>2.85</v>
      </c>
      <c r="BD24">
        <v>4.5</v>
      </c>
      <c r="BE24">
        <v>1.7</v>
      </c>
      <c r="BF24">
        <v>3.45</v>
      </c>
    </row>
    <row r="25" spans="1:58" x14ac:dyDescent="0.3">
      <c r="A25" s="7">
        <v>44856</v>
      </c>
      <c r="B25" t="s">
        <v>74</v>
      </c>
      <c r="C25" t="s">
        <v>70</v>
      </c>
      <c r="D25">
        <v>132</v>
      </c>
      <c r="E25">
        <v>126</v>
      </c>
      <c r="F25">
        <v>227.5</v>
      </c>
      <c r="G25">
        <v>1.95</v>
      </c>
      <c r="H25">
        <v>1.86</v>
      </c>
      <c r="I25">
        <v>3.78</v>
      </c>
      <c r="J25">
        <v>1.27</v>
      </c>
      <c r="K25">
        <v>4.8</v>
      </c>
      <c r="L25">
        <v>2.75</v>
      </c>
      <c r="M25">
        <v>13</v>
      </c>
      <c r="N25">
        <v>2.2999999999999998</v>
      </c>
      <c r="O25">
        <v>7</v>
      </c>
      <c r="P25">
        <v>5.3</v>
      </c>
      <c r="Q25">
        <v>10.5</v>
      </c>
      <c r="R25">
        <v>4.9000000000000004</v>
      </c>
      <c r="S25">
        <v>19</v>
      </c>
      <c r="T25">
        <v>5.9</v>
      </c>
      <c r="U25">
        <v>26</v>
      </c>
      <c r="V25">
        <v>3.4</v>
      </c>
      <c r="W25">
        <v>4.5999999999999996</v>
      </c>
      <c r="X25">
        <v>2.65</v>
      </c>
      <c r="Y25">
        <v>14</v>
      </c>
      <c r="Z25">
        <v>3.5</v>
      </c>
      <c r="AA25">
        <v>51</v>
      </c>
      <c r="AB25">
        <v>7.25</v>
      </c>
      <c r="AC25">
        <v>51</v>
      </c>
      <c r="AD25">
        <v>18</v>
      </c>
      <c r="AE25">
        <v>7</v>
      </c>
      <c r="AF25">
        <v>5.3</v>
      </c>
      <c r="AG25">
        <v>10.5</v>
      </c>
      <c r="AH25">
        <v>4.9000000000000004</v>
      </c>
      <c r="AI25">
        <v>19</v>
      </c>
      <c r="AJ25">
        <v>5.9</v>
      </c>
      <c r="AK25">
        <v>34</v>
      </c>
      <c r="AL25">
        <v>7.5</v>
      </c>
      <c r="AM25">
        <v>36</v>
      </c>
      <c r="AN25">
        <v>10.5</v>
      </c>
      <c r="AO25">
        <v>36</v>
      </c>
      <c r="AP25">
        <v>17</v>
      </c>
      <c r="AQ25">
        <v>36</v>
      </c>
      <c r="AR25">
        <v>18</v>
      </c>
      <c r="AS25">
        <v>1.97</v>
      </c>
      <c r="AT25">
        <v>1.84</v>
      </c>
      <c r="AU25">
        <v>5.6</v>
      </c>
      <c r="AV25">
        <v>23</v>
      </c>
      <c r="AW25">
        <v>9</v>
      </c>
      <c r="AX25">
        <v>5.8</v>
      </c>
      <c r="AY25">
        <v>23</v>
      </c>
      <c r="AZ25">
        <v>1.61</v>
      </c>
      <c r="BA25">
        <v>7.75</v>
      </c>
      <c r="BB25">
        <v>2.4</v>
      </c>
      <c r="BC25">
        <v>1.79</v>
      </c>
      <c r="BD25">
        <v>8.75</v>
      </c>
      <c r="BE25">
        <v>1.9</v>
      </c>
      <c r="BF25">
        <v>2.15</v>
      </c>
    </row>
    <row r="26" spans="1:58" x14ac:dyDescent="0.3">
      <c r="A26" s="7">
        <v>44856</v>
      </c>
      <c r="B26" t="s">
        <v>68</v>
      </c>
      <c r="C26" t="s">
        <v>59</v>
      </c>
      <c r="D26">
        <v>129</v>
      </c>
      <c r="E26">
        <v>122</v>
      </c>
      <c r="F26">
        <v>232.5</v>
      </c>
      <c r="G26">
        <v>1.95</v>
      </c>
      <c r="H26">
        <v>1.86</v>
      </c>
      <c r="I26">
        <v>1.33</v>
      </c>
      <c r="J26">
        <v>3.34</v>
      </c>
      <c r="K26">
        <v>2.65</v>
      </c>
      <c r="L26">
        <v>4.4000000000000004</v>
      </c>
      <c r="M26">
        <v>2.5</v>
      </c>
      <c r="N26">
        <v>12</v>
      </c>
      <c r="O26">
        <v>5</v>
      </c>
      <c r="P26">
        <v>6.5</v>
      </c>
      <c r="Q26">
        <v>5</v>
      </c>
      <c r="R26">
        <v>9.75</v>
      </c>
      <c r="S26">
        <v>6</v>
      </c>
      <c r="T26">
        <v>18</v>
      </c>
      <c r="U26">
        <v>3.8</v>
      </c>
      <c r="V26">
        <v>23</v>
      </c>
      <c r="W26">
        <v>2.6</v>
      </c>
      <c r="X26">
        <v>4.25</v>
      </c>
      <c r="Y26">
        <v>3.7</v>
      </c>
      <c r="Z26">
        <v>13</v>
      </c>
      <c r="AA26">
        <v>7.75</v>
      </c>
      <c r="AB26">
        <v>51</v>
      </c>
      <c r="AC26">
        <v>23</v>
      </c>
      <c r="AD26">
        <v>51</v>
      </c>
      <c r="AE26">
        <v>5</v>
      </c>
      <c r="AF26">
        <v>6.5</v>
      </c>
      <c r="AG26">
        <v>5</v>
      </c>
      <c r="AH26">
        <v>9.5</v>
      </c>
      <c r="AI26">
        <v>6</v>
      </c>
      <c r="AJ26">
        <v>18</v>
      </c>
      <c r="AK26">
        <v>8.25</v>
      </c>
      <c r="AL26">
        <v>34</v>
      </c>
      <c r="AM26">
        <v>11.5</v>
      </c>
      <c r="AN26">
        <v>36</v>
      </c>
      <c r="AO26">
        <v>19</v>
      </c>
      <c r="AP26">
        <v>36</v>
      </c>
      <c r="AQ26">
        <v>23</v>
      </c>
      <c r="AR26">
        <v>36</v>
      </c>
      <c r="AS26">
        <v>1.86</v>
      </c>
      <c r="AT26">
        <v>1.95</v>
      </c>
      <c r="AU26">
        <v>1.7</v>
      </c>
      <c r="AV26">
        <v>23</v>
      </c>
      <c r="AW26">
        <v>5.6</v>
      </c>
      <c r="AX26">
        <v>8.75</v>
      </c>
      <c r="AY26">
        <v>23</v>
      </c>
      <c r="AZ26">
        <v>5</v>
      </c>
      <c r="BA26">
        <v>1.93</v>
      </c>
      <c r="BB26">
        <v>2.2000000000000002</v>
      </c>
      <c r="BC26">
        <v>7.25</v>
      </c>
      <c r="BD26">
        <v>2.2999999999999998</v>
      </c>
      <c r="BE26">
        <v>1.82</v>
      </c>
      <c r="BF26">
        <v>8.25</v>
      </c>
    </row>
    <row r="27" spans="1:58" x14ac:dyDescent="0.3">
      <c r="A27" s="7">
        <v>44856</v>
      </c>
      <c r="B27" t="s">
        <v>73</v>
      </c>
      <c r="C27" t="s">
        <v>53</v>
      </c>
      <c r="D27">
        <v>128</v>
      </c>
      <c r="E27">
        <v>123</v>
      </c>
      <c r="F27">
        <v>228.5</v>
      </c>
      <c r="G27">
        <v>1.85</v>
      </c>
      <c r="H27">
        <v>1.96</v>
      </c>
      <c r="I27">
        <v>2.69</v>
      </c>
      <c r="J27">
        <v>1.47</v>
      </c>
      <c r="K27">
        <v>3.6</v>
      </c>
      <c r="L27">
        <v>2.7</v>
      </c>
      <c r="M27">
        <v>8.25</v>
      </c>
      <c r="N27">
        <v>3.2</v>
      </c>
      <c r="O27">
        <v>5.7</v>
      </c>
      <c r="P27">
        <v>4.8</v>
      </c>
      <c r="Q27">
        <v>7.75</v>
      </c>
      <c r="R27">
        <v>5.0999999999999996</v>
      </c>
      <c r="S27">
        <v>12.5</v>
      </c>
      <c r="T27">
        <v>6.5</v>
      </c>
      <c r="U27">
        <v>16</v>
      </c>
      <c r="V27">
        <v>5.25</v>
      </c>
      <c r="W27">
        <v>3.5</v>
      </c>
      <c r="X27">
        <v>2.6</v>
      </c>
      <c r="Y27">
        <v>9.25</v>
      </c>
      <c r="Z27">
        <v>4.4000000000000004</v>
      </c>
      <c r="AA27">
        <v>34</v>
      </c>
      <c r="AB27">
        <v>10.5</v>
      </c>
      <c r="AC27">
        <v>51</v>
      </c>
      <c r="AD27">
        <v>34</v>
      </c>
      <c r="AE27">
        <v>5.7</v>
      </c>
      <c r="AF27">
        <v>4.8</v>
      </c>
      <c r="AG27">
        <v>7.75</v>
      </c>
      <c r="AH27">
        <v>5.0999999999999996</v>
      </c>
      <c r="AI27">
        <v>12.5</v>
      </c>
      <c r="AJ27">
        <v>6.5</v>
      </c>
      <c r="AK27">
        <v>26</v>
      </c>
      <c r="AL27">
        <v>10.5</v>
      </c>
      <c r="AM27">
        <v>36</v>
      </c>
      <c r="AN27">
        <v>15</v>
      </c>
      <c r="AO27">
        <v>36</v>
      </c>
      <c r="AP27">
        <v>23</v>
      </c>
      <c r="AQ27">
        <v>36</v>
      </c>
      <c r="AR27">
        <v>34</v>
      </c>
      <c r="AS27">
        <v>1.9</v>
      </c>
      <c r="AT27">
        <v>1.9</v>
      </c>
      <c r="AU27">
        <v>3.8</v>
      </c>
      <c r="AV27">
        <v>23</v>
      </c>
      <c r="AW27">
        <v>7.25</v>
      </c>
      <c r="AX27">
        <v>5.7</v>
      </c>
      <c r="AY27">
        <v>23</v>
      </c>
      <c r="AZ27">
        <v>1.98</v>
      </c>
      <c r="BA27">
        <v>5.2</v>
      </c>
      <c r="BB27">
        <v>2.0699999999999998</v>
      </c>
      <c r="BC27">
        <v>2.35</v>
      </c>
      <c r="BD27">
        <v>5.9</v>
      </c>
      <c r="BE27">
        <v>1.74</v>
      </c>
      <c r="BF27">
        <v>2.8</v>
      </c>
    </row>
    <row r="28" spans="1:58" x14ac:dyDescent="0.3">
      <c r="A28" s="7">
        <v>44856</v>
      </c>
      <c r="B28" t="s">
        <v>76</v>
      </c>
      <c r="C28" t="s">
        <v>77</v>
      </c>
      <c r="D28">
        <v>111</v>
      </c>
      <c r="E28">
        <v>113</v>
      </c>
      <c r="F28">
        <v>223.5</v>
      </c>
      <c r="G28">
        <v>1.9</v>
      </c>
      <c r="H28">
        <v>1.9</v>
      </c>
      <c r="I28">
        <v>1.46</v>
      </c>
      <c r="J28">
        <v>2.75</v>
      </c>
      <c r="K28">
        <v>2.7</v>
      </c>
      <c r="L28">
        <v>3.8</v>
      </c>
      <c r="M28">
        <v>2.95</v>
      </c>
      <c r="N28">
        <v>9.5</v>
      </c>
      <c r="O28">
        <v>4.9000000000000004</v>
      </c>
      <c r="P28">
        <v>6</v>
      </c>
      <c r="Q28">
        <v>5</v>
      </c>
      <c r="R28">
        <v>8</v>
      </c>
      <c r="S28">
        <v>6.25</v>
      </c>
      <c r="T28">
        <v>14</v>
      </c>
      <c r="U28">
        <v>4.75</v>
      </c>
      <c r="V28">
        <v>18</v>
      </c>
      <c r="W28">
        <v>2.6</v>
      </c>
      <c r="X28">
        <v>3.6</v>
      </c>
      <c r="Y28">
        <v>4</v>
      </c>
      <c r="Z28">
        <v>10</v>
      </c>
      <c r="AA28">
        <v>10</v>
      </c>
      <c r="AB28">
        <v>46</v>
      </c>
      <c r="AC28">
        <v>34</v>
      </c>
      <c r="AD28">
        <v>51</v>
      </c>
      <c r="AE28">
        <v>4.9000000000000004</v>
      </c>
      <c r="AF28">
        <v>6</v>
      </c>
      <c r="AG28">
        <v>5</v>
      </c>
      <c r="AH28">
        <v>8</v>
      </c>
      <c r="AI28">
        <v>6.25</v>
      </c>
      <c r="AJ28">
        <v>14</v>
      </c>
      <c r="AK28">
        <v>9</v>
      </c>
      <c r="AL28">
        <v>26</v>
      </c>
      <c r="AM28">
        <v>14</v>
      </c>
      <c r="AN28">
        <v>36</v>
      </c>
      <c r="AO28">
        <v>23</v>
      </c>
      <c r="AP28">
        <v>36</v>
      </c>
      <c r="AQ28">
        <v>34</v>
      </c>
      <c r="AR28">
        <v>36</v>
      </c>
      <c r="AS28">
        <v>1.95</v>
      </c>
      <c r="AT28">
        <v>1.86</v>
      </c>
      <c r="AU28">
        <v>1.91</v>
      </c>
      <c r="AV28">
        <v>23</v>
      </c>
      <c r="AW28">
        <v>5.5</v>
      </c>
      <c r="AX28">
        <v>7.5</v>
      </c>
      <c r="AY28">
        <v>23</v>
      </c>
      <c r="AZ28">
        <v>4.2</v>
      </c>
      <c r="BA28">
        <v>2.2000000000000002</v>
      </c>
      <c r="BB28">
        <v>2.1</v>
      </c>
      <c r="BC28">
        <v>5.7</v>
      </c>
      <c r="BD28">
        <v>2.7</v>
      </c>
      <c r="BE28">
        <v>1.72</v>
      </c>
      <c r="BF28">
        <v>6.5</v>
      </c>
    </row>
    <row r="29" spans="1:58" x14ac:dyDescent="0.3">
      <c r="A29" s="7" t="s">
        <v>82</v>
      </c>
      <c r="B29" t="s">
        <v>72</v>
      </c>
      <c r="C29" t="s">
        <v>50</v>
      </c>
      <c r="F29">
        <v>223.5</v>
      </c>
      <c r="G29">
        <v>1.94</v>
      </c>
      <c r="H29">
        <v>1.86</v>
      </c>
      <c r="I29">
        <v>7</v>
      </c>
      <c r="J29">
        <v>1.1000000000000001</v>
      </c>
      <c r="K29">
        <v>8.25</v>
      </c>
      <c r="L29">
        <v>3.2</v>
      </c>
      <c r="M29">
        <v>34</v>
      </c>
      <c r="N29">
        <v>1.61</v>
      </c>
      <c r="O29">
        <v>11.5</v>
      </c>
      <c r="P29">
        <v>6.5</v>
      </c>
      <c r="Q29">
        <v>18</v>
      </c>
      <c r="R29">
        <v>5.5</v>
      </c>
      <c r="S29">
        <v>51</v>
      </c>
      <c r="T29">
        <v>5.0999999999999996</v>
      </c>
      <c r="U29">
        <v>71</v>
      </c>
      <c r="V29">
        <v>2.1800000000000002</v>
      </c>
      <c r="W29">
        <v>7.75</v>
      </c>
      <c r="X29">
        <v>3.1</v>
      </c>
      <c r="Y29">
        <v>31</v>
      </c>
      <c r="Z29">
        <v>2.9</v>
      </c>
      <c r="AA29">
        <v>51</v>
      </c>
      <c r="AB29">
        <v>4.5</v>
      </c>
      <c r="AC29">
        <v>51</v>
      </c>
      <c r="AD29">
        <v>8.75</v>
      </c>
      <c r="AE29">
        <v>11.5</v>
      </c>
      <c r="AF29">
        <v>6.5</v>
      </c>
      <c r="AG29">
        <v>18</v>
      </c>
      <c r="AH29">
        <v>5.5</v>
      </c>
      <c r="AI29">
        <v>36</v>
      </c>
      <c r="AJ29">
        <v>5.0999999999999996</v>
      </c>
      <c r="AK29">
        <v>36</v>
      </c>
      <c r="AL29">
        <v>6</v>
      </c>
      <c r="AM29">
        <v>36</v>
      </c>
      <c r="AN29">
        <v>7</v>
      </c>
      <c r="AO29">
        <v>36</v>
      </c>
      <c r="AP29">
        <v>10</v>
      </c>
      <c r="AQ29">
        <v>36</v>
      </c>
      <c r="AR29">
        <v>8.75</v>
      </c>
      <c r="AS29">
        <v>1.84</v>
      </c>
      <c r="AT29">
        <v>1.97</v>
      </c>
      <c r="AU29">
        <v>11.5</v>
      </c>
      <c r="AV29">
        <v>23</v>
      </c>
      <c r="AW29">
        <v>14</v>
      </c>
      <c r="AX29">
        <v>6.5</v>
      </c>
      <c r="AY29">
        <v>23</v>
      </c>
      <c r="AZ29">
        <v>1.28</v>
      </c>
      <c r="BA29">
        <v>17</v>
      </c>
      <c r="BB29">
        <v>3.25</v>
      </c>
      <c r="BC29">
        <v>1.36</v>
      </c>
      <c r="BD29">
        <v>19</v>
      </c>
      <c r="BE29">
        <v>2.2999999999999998</v>
      </c>
      <c r="BF29">
        <v>1.65</v>
      </c>
    </row>
    <row r="30" spans="1:58" x14ac:dyDescent="0.3">
      <c r="A30" s="7" t="s">
        <v>82</v>
      </c>
      <c r="B30" t="s">
        <v>51</v>
      </c>
      <c r="C30" t="s">
        <v>55</v>
      </c>
      <c r="F30">
        <v>218.5</v>
      </c>
      <c r="G30">
        <v>1.95</v>
      </c>
      <c r="H30">
        <v>1.85</v>
      </c>
      <c r="I30">
        <v>1.27</v>
      </c>
      <c r="J30">
        <v>3.82</v>
      </c>
      <c r="K30">
        <v>2.75</v>
      </c>
      <c r="L30">
        <v>4.8</v>
      </c>
      <c r="M30">
        <v>2.2999999999999998</v>
      </c>
      <c r="N30">
        <v>14</v>
      </c>
      <c r="O30">
        <v>5.3</v>
      </c>
      <c r="P30">
        <v>7</v>
      </c>
      <c r="Q30">
        <v>4.8</v>
      </c>
      <c r="R30">
        <v>10.5</v>
      </c>
      <c r="S30">
        <v>5.5</v>
      </c>
      <c r="T30">
        <v>19</v>
      </c>
      <c r="U30">
        <v>3.5</v>
      </c>
      <c r="V30">
        <v>31</v>
      </c>
      <c r="W30">
        <v>2.65</v>
      </c>
      <c r="X30">
        <v>4.5999999999999996</v>
      </c>
      <c r="Y30">
        <v>3.4</v>
      </c>
      <c r="Z30">
        <v>14</v>
      </c>
      <c r="AA30">
        <v>7</v>
      </c>
      <c r="AB30">
        <v>51</v>
      </c>
      <c r="AC30">
        <v>21</v>
      </c>
      <c r="AD30">
        <v>51</v>
      </c>
      <c r="AE30">
        <v>5.3</v>
      </c>
      <c r="AF30">
        <v>7</v>
      </c>
      <c r="AG30">
        <v>4.8</v>
      </c>
      <c r="AH30">
        <v>10.5</v>
      </c>
      <c r="AI30">
        <v>5.5</v>
      </c>
      <c r="AJ30">
        <v>19</v>
      </c>
      <c r="AK30">
        <v>7.5</v>
      </c>
      <c r="AL30">
        <v>36</v>
      </c>
      <c r="AM30">
        <v>10.5</v>
      </c>
      <c r="AN30">
        <v>36</v>
      </c>
      <c r="AO30">
        <v>16</v>
      </c>
      <c r="AP30">
        <v>36</v>
      </c>
      <c r="AQ30">
        <v>21</v>
      </c>
      <c r="AR30">
        <v>36</v>
      </c>
      <c r="AS30">
        <v>1.95</v>
      </c>
      <c r="AT30">
        <v>1.86</v>
      </c>
      <c r="AU30">
        <v>1.6</v>
      </c>
      <c r="AV30">
        <v>23</v>
      </c>
      <c r="AW30">
        <v>5.8</v>
      </c>
      <c r="AX30">
        <v>8.75</v>
      </c>
      <c r="AY30">
        <v>23</v>
      </c>
      <c r="AZ30">
        <v>5.75</v>
      </c>
      <c r="BA30">
        <v>1.77</v>
      </c>
      <c r="BB30">
        <v>2.4</v>
      </c>
      <c r="BC30">
        <v>8.25</v>
      </c>
      <c r="BD30">
        <v>2.15</v>
      </c>
      <c r="BE30">
        <v>1.88</v>
      </c>
      <c r="BF30">
        <v>9.25</v>
      </c>
    </row>
    <row r="31" spans="1:58" x14ac:dyDescent="0.3">
      <c r="A31" s="7" t="s">
        <v>82</v>
      </c>
      <c r="B31" t="s">
        <v>56</v>
      </c>
      <c r="C31" t="s">
        <v>58</v>
      </c>
      <c r="F31">
        <v>230.5</v>
      </c>
      <c r="G31">
        <v>1.95</v>
      </c>
      <c r="H31">
        <v>1.86</v>
      </c>
      <c r="I31">
        <v>1.91</v>
      </c>
      <c r="J31">
        <v>1.92</v>
      </c>
      <c r="K31">
        <v>2.95</v>
      </c>
      <c r="L31">
        <v>2.95</v>
      </c>
      <c r="M31">
        <v>4.9000000000000004</v>
      </c>
      <c r="N31">
        <v>5</v>
      </c>
      <c r="O31">
        <v>5</v>
      </c>
      <c r="P31">
        <v>5</v>
      </c>
      <c r="Q31">
        <v>6</v>
      </c>
      <c r="R31">
        <v>6</v>
      </c>
      <c r="S31">
        <v>9</v>
      </c>
      <c r="T31">
        <v>8.5</v>
      </c>
      <c r="U31">
        <v>8.25</v>
      </c>
      <c r="V31">
        <v>9</v>
      </c>
      <c r="W31">
        <v>2.85</v>
      </c>
      <c r="X31">
        <v>2.85</v>
      </c>
      <c r="Y31">
        <v>6</v>
      </c>
      <c r="Z31">
        <v>6</v>
      </c>
      <c r="AA31">
        <v>19</v>
      </c>
      <c r="AB31">
        <v>19</v>
      </c>
      <c r="AC31">
        <v>51</v>
      </c>
      <c r="AD31">
        <v>51</v>
      </c>
      <c r="AE31">
        <v>5</v>
      </c>
      <c r="AF31">
        <v>5</v>
      </c>
      <c r="AG31">
        <v>6</v>
      </c>
      <c r="AH31">
        <v>6</v>
      </c>
      <c r="AI31">
        <v>9</v>
      </c>
      <c r="AJ31">
        <v>8.5</v>
      </c>
      <c r="AK31">
        <v>14</v>
      </c>
      <c r="AL31">
        <v>15</v>
      </c>
      <c r="AM31">
        <v>26</v>
      </c>
      <c r="AN31">
        <v>26</v>
      </c>
      <c r="AO31">
        <v>36</v>
      </c>
      <c r="AP31">
        <v>36</v>
      </c>
      <c r="AQ31">
        <v>36</v>
      </c>
      <c r="AR31">
        <v>36</v>
      </c>
      <c r="AS31">
        <v>1.9</v>
      </c>
      <c r="AT31">
        <v>1.9</v>
      </c>
      <c r="AU31">
        <v>2.6</v>
      </c>
      <c r="AV31">
        <v>23</v>
      </c>
      <c r="AW31">
        <v>6.25</v>
      </c>
      <c r="AX31">
        <v>6.25</v>
      </c>
      <c r="AY31">
        <v>23</v>
      </c>
      <c r="AZ31">
        <v>2.65</v>
      </c>
      <c r="BA31">
        <v>3.3</v>
      </c>
      <c r="BB31">
        <v>2</v>
      </c>
      <c r="BC31">
        <v>3.35</v>
      </c>
      <c r="BD31">
        <v>3.8</v>
      </c>
      <c r="BE31">
        <v>1.68</v>
      </c>
      <c r="BF31">
        <v>4.0999999999999996</v>
      </c>
    </row>
    <row r="32" spans="1:58" x14ac:dyDescent="0.3">
      <c r="A32" s="7" t="s">
        <v>82</v>
      </c>
      <c r="B32" t="s">
        <v>65</v>
      </c>
      <c r="C32" t="s">
        <v>63</v>
      </c>
      <c r="F32">
        <v>217.5</v>
      </c>
      <c r="G32">
        <v>1.95</v>
      </c>
      <c r="H32">
        <v>1.86</v>
      </c>
      <c r="I32">
        <v>1.78</v>
      </c>
      <c r="J32">
        <v>2.08</v>
      </c>
      <c r="K32">
        <v>2.95</v>
      </c>
      <c r="L32">
        <v>3</v>
      </c>
      <c r="M32">
        <v>4.2</v>
      </c>
      <c r="N32">
        <v>5.8</v>
      </c>
      <c r="O32">
        <v>5.0999999999999996</v>
      </c>
      <c r="P32">
        <v>5.0999999999999996</v>
      </c>
      <c r="Q32">
        <v>5.8</v>
      </c>
      <c r="R32">
        <v>6</v>
      </c>
      <c r="S32">
        <v>7.75</v>
      </c>
      <c r="T32">
        <v>9.5</v>
      </c>
      <c r="U32">
        <v>7</v>
      </c>
      <c r="V32">
        <v>10.5</v>
      </c>
      <c r="W32">
        <v>2.85</v>
      </c>
      <c r="X32">
        <v>2.9</v>
      </c>
      <c r="Y32">
        <v>5.3</v>
      </c>
      <c r="Z32">
        <v>6.75</v>
      </c>
      <c r="AA32">
        <v>16</v>
      </c>
      <c r="AB32">
        <v>23</v>
      </c>
      <c r="AC32">
        <v>51</v>
      </c>
      <c r="AD32">
        <v>51</v>
      </c>
      <c r="AE32">
        <v>5.0999999999999996</v>
      </c>
      <c r="AF32">
        <v>5.0999999999999996</v>
      </c>
      <c r="AG32">
        <v>5.8</v>
      </c>
      <c r="AH32">
        <v>6</v>
      </c>
      <c r="AI32">
        <v>7.75</v>
      </c>
      <c r="AJ32">
        <v>9.5</v>
      </c>
      <c r="AK32">
        <v>12.5</v>
      </c>
      <c r="AL32">
        <v>17</v>
      </c>
      <c r="AM32">
        <v>23</v>
      </c>
      <c r="AN32">
        <v>34</v>
      </c>
      <c r="AO32">
        <v>36</v>
      </c>
      <c r="AP32">
        <v>36</v>
      </c>
      <c r="AQ32">
        <v>36</v>
      </c>
      <c r="AR32">
        <v>36</v>
      </c>
      <c r="AS32">
        <v>1.86</v>
      </c>
      <c r="AT32">
        <v>1.95</v>
      </c>
      <c r="AU32">
        <v>2.4</v>
      </c>
      <c r="AV32">
        <v>23</v>
      </c>
      <c r="AW32">
        <v>6</v>
      </c>
      <c r="AX32">
        <v>6.5</v>
      </c>
      <c r="AY32">
        <v>23</v>
      </c>
      <c r="AZ32">
        <v>2.9</v>
      </c>
      <c r="BA32">
        <v>2.95</v>
      </c>
      <c r="BB32">
        <v>2</v>
      </c>
      <c r="BC32">
        <v>3.8</v>
      </c>
      <c r="BD32">
        <v>3.5</v>
      </c>
      <c r="BE32">
        <v>1.68</v>
      </c>
      <c r="BF32">
        <v>4.4000000000000004</v>
      </c>
    </row>
    <row r="33" spans="1:58" x14ac:dyDescent="0.3">
      <c r="A33" s="7" t="s">
        <v>82</v>
      </c>
      <c r="B33" t="s">
        <v>59</v>
      </c>
      <c r="C33" t="s">
        <v>80</v>
      </c>
      <c r="F33">
        <v>231.5</v>
      </c>
      <c r="G33">
        <v>1.91</v>
      </c>
      <c r="H33">
        <v>1.89</v>
      </c>
      <c r="I33">
        <v>6.7</v>
      </c>
      <c r="J33">
        <v>1.1100000000000001</v>
      </c>
      <c r="K33">
        <v>7.75</v>
      </c>
      <c r="L33">
        <v>3.2</v>
      </c>
      <c r="M33">
        <v>31</v>
      </c>
      <c r="N33">
        <v>1.66</v>
      </c>
      <c r="O33">
        <v>10.5</v>
      </c>
      <c r="P33">
        <v>6.25</v>
      </c>
      <c r="Q33">
        <v>18</v>
      </c>
      <c r="R33">
        <v>5.4</v>
      </c>
      <c r="S33">
        <v>34</v>
      </c>
      <c r="T33">
        <v>5.3</v>
      </c>
      <c r="U33">
        <v>81</v>
      </c>
      <c r="V33">
        <v>2.2000000000000002</v>
      </c>
      <c r="W33">
        <v>7.25</v>
      </c>
      <c r="X33">
        <v>3.1</v>
      </c>
      <c r="Y33">
        <v>31</v>
      </c>
      <c r="Z33">
        <v>2.95</v>
      </c>
      <c r="AA33">
        <v>51</v>
      </c>
      <c r="AB33">
        <v>4.75</v>
      </c>
      <c r="AC33">
        <v>51</v>
      </c>
      <c r="AD33">
        <v>9.5</v>
      </c>
      <c r="AE33">
        <v>10.5</v>
      </c>
      <c r="AF33">
        <v>6.25</v>
      </c>
      <c r="AG33">
        <v>18</v>
      </c>
      <c r="AH33">
        <v>5.4</v>
      </c>
      <c r="AI33">
        <v>34</v>
      </c>
      <c r="AJ33">
        <v>5.3</v>
      </c>
      <c r="AK33">
        <v>36</v>
      </c>
      <c r="AL33">
        <v>6</v>
      </c>
      <c r="AM33">
        <v>36</v>
      </c>
      <c r="AN33">
        <v>7.5</v>
      </c>
      <c r="AO33">
        <v>36</v>
      </c>
      <c r="AP33">
        <v>10</v>
      </c>
      <c r="AQ33">
        <v>36</v>
      </c>
      <c r="AR33">
        <v>9.5</v>
      </c>
      <c r="AS33">
        <v>1.9</v>
      </c>
      <c r="AT33">
        <v>1.9</v>
      </c>
      <c r="AU33">
        <v>10</v>
      </c>
      <c r="AV33">
        <v>23</v>
      </c>
      <c r="AW33">
        <v>13</v>
      </c>
      <c r="AX33">
        <v>6.5</v>
      </c>
      <c r="AY33">
        <v>23</v>
      </c>
      <c r="AZ33">
        <v>1.3</v>
      </c>
      <c r="BA33">
        <v>16</v>
      </c>
      <c r="BB33">
        <v>3.2</v>
      </c>
      <c r="BC33">
        <v>1.38</v>
      </c>
      <c r="BD33">
        <v>17</v>
      </c>
      <c r="BE33">
        <v>2.25</v>
      </c>
      <c r="BF33">
        <v>1.66</v>
      </c>
    </row>
    <row r="34" spans="1:58" x14ac:dyDescent="0.3">
      <c r="A34" s="7" t="s">
        <v>82</v>
      </c>
      <c r="B34" t="s">
        <v>66</v>
      </c>
      <c r="C34" t="s">
        <v>64</v>
      </c>
      <c r="F34">
        <v>215.5</v>
      </c>
      <c r="G34">
        <v>1.96</v>
      </c>
      <c r="H34">
        <v>1.85</v>
      </c>
      <c r="I34">
        <v>2.15</v>
      </c>
      <c r="J34">
        <v>1.71</v>
      </c>
      <c r="K34">
        <v>3.2</v>
      </c>
      <c r="L34">
        <v>2.8</v>
      </c>
      <c r="M34">
        <v>6</v>
      </c>
      <c r="N34">
        <v>4.0999999999999996</v>
      </c>
      <c r="O34">
        <v>5.3</v>
      </c>
      <c r="P34">
        <v>5</v>
      </c>
      <c r="Q34">
        <v>6.5</v>
      </c>
      <c r="R34">
        <v>5.4</v>
      </c>
      <c r="S34">
        <v>10</v>
      </c>
      <c r="T34">
        <v>7.5</v>
      </c>
      <c r="U34">
        <v>10</v>
      </c>
      <c r="V34">
        <v>7</v>
      </c>
      <c r="W34">
        <v>3.1</v>
      </c>
      <c r="X34">
        <v>2.7</v>
      </c>
      <c r="Y34">
        <v>7</v>
      </c>
      <c r="Z34">
        <v>5.2</v>
      </c>
      <c r="AA34">
        <v>23</v>
      </c>
      <c r="AB34">
        <v>15</v>
      </c>
      <c r="AC34">
        <v>51</v>
      </c>
      <c r="AD34">
        <v>51</v>
      </c>
      <c r="AE34">
        <v>5.3</v>
      </c>
      <c r="AF34">
        <v>5</v>
      </c>
      <c r="AG34">
        <v>6.5</v>
      </c>
      <c r="AH34">
        <v>5.4</v>
      </c>
      <c r="AI34">
        <v>10</v>
      </c>
      <c r="AJ34">
        <v>7.5</v>
      </c>
      <c r="AK34">
        <v>16</v>
      </c>
      <c r="AL34">
        <v>12.5</v>
      </c>
      <c r="AM34">
        <v>31</v>
      </c>
      <c r="AN34">
        <v>21</v>
      </c>
      <c r="AO34">
        <v>36</v>
      </c>
      <c r="AP34">
        <v>36</v>
      </c>
      <c r="AQ34">
        <v>36</v>
      </c>
      <c r="AR34">
        <v>36</v>
      </c>
      <c r="AS34">
        <v>1.9</v>
      </c>
      <c r="AT34">
        <v>1.9</v>
      </c>
      <c r="AU34">
        <v>3.05</v>
      </c>
      <c r="AV34">
        <v>23</v>
      </c>
      <c r="AW34">
        <v>6.5</v>
      </c>
      <c r="AX34">
        <v>5.9</v>
      </c>
      <c r="AY34">
        <v>23</v>
      </c>
      <c r="AZ34">
        <v>2.2999999999999998</v>
      </c>
      <c r="BA34">
        <v>3.9</v>
      </c>
      <c r="BB34">
        <v>2</v>
      </c>
      <c r="BC34">
        <v>2.85</v>
      </c>
      <c r="BD34">
        <v>4.5999999999999996</v>
      </c>
      <c r="BE34">
        <v>1.68</v>
      </c>
      <c r="BF34">
        <v>3.45</v>
      </c>
    </row>
    <row r="35" spans="1:58" x14ac:dyDescent="0.3">
      <c r="A35" s="7" t="s">
        <v>82</v>
      </c>
      <c r="B35" t="s">
        <v>68</v>
      </c>
      <c r="C35" t="s">
        <v>75</v>
      </c>
      <c r="F35">
        <v>219.5</v>
      </c>
      <c r="G35">
        <v>1.9</v>
      </c>
      <c r="H35">
        <v>1.9</v>
      </c>
      <c r="I35">
        <v>2.96</v>
      </c>
      <c r="J35">
        <v>1.4</v>
      </c>
      <c r="K35">
        <v>4</v>
      </c>
      <c r="L35">
        <v>2.6</v>
      </c>
      <c r="M35">
        <v>9.5</v>
      </c>
      <c r="N35">
        <v>2.9</v>
      </c>
      <c r="O35">
        <v>6.25</v>
      </c>
      <c r="P35">
        <v>4.9000000000000004</v>
      </c>
      <c r="Q35">
        <v>8.25</v>
      </c>
      <c r="R35">
        <v>4.9000000000000004</v>
      </c>
      <c r="S35">
        <v>13</v>
      </c>
      <c r="T35">
        <v>6.25</v>
      </c>
      <c r="U35">
        <v>19</v>
      </c>
      <c r="V35">
        <v>4.5999999999999996</v>
      </c>
      <c r="W35">
        <v>3.8</v>
      </c>
      <c r="X35">
        <v>2.5499999999999998</v>
      </c>
      <c r="Y35">
        <v>10</v>
      </c>
      <c r="Z35">
        <v>4</v>
      </c>
      <c r="AA35">
        <v>51</v>
      </c>
      <c r="AB35">
        <v>9.25</v>
      </c>
      <c r="AC35">
        <v>51</v>
      </c>
      <c r="AD35">
        <v>34</v>
      </c>
      <c r="AE35">
        <v>6.25</v>
      </c>
      <c r="AF35">
        <v>4.9000000000000004</v>
      </c>
      <c r="AG35">
        <v>8.25</v>
      </c>
      <c r="AH35">
        <v>4.9000000000000004</v>
      </c>
      <c r="AI35">
        <v>13</v>
      </c>
      <c r="AJ35">
        <v>6.25</v>
      </c>
      <c r="AK35">
        <v>29</v>
      </c>
      <c r="AL35">
        <v>9.25</v>
      </c>
      <c r="AM35">
        <v>36</v>
      </c>
      <c r="AN35">
        <v>13</v>
      </c>
      <c r="AO35">
        <v>36</v>
      </c>
      <c r="AP35">
        <v>23</v>
      </c>
      <c r="AQ35">
        <v>36</v>
      </c>
      <c r="AR35">
        <v>34</v>
      </c>
      <c r="AS35">
        <v>1.9</v>
      </c>
      <c r="AT35">
        <v>1.9</v>
      </c>
      <c r="AU35">
        <v>4.3</v>
      </c>
      <c r="AV35">
        <v>23</v>
      </c>
      <c r="AW35">
        <v>7.75</v>
      </c>
      <c r="AX35">
        <v>5.8</v>
      </c>
      <c r="AY35">
        <v>23</v>
      </c>
      <c r="AZ35">
        <v>1.82</v>
      </c>
      <c r="BA35">
        <v>5.8</v>
      </c>
      <c r="BB35">
        <v>2.1800000000000002</v>
      </c>
      <c r="BC35">
        <v>2.12</v>
      </c>
      <c r="BD35">
        <v>6.5</v>
      </c>
      <c r="BE35">
        <v>1.79</v>
      </c>
      <c r="BF35">
        <v>2.5499999999999998</v>
      </c>
    </row>
    <row r="36" spans="1:58" x14ac:dyDescent="0.3">
      <c r="A36" s="7" t="s">
        <v>82</v>
      </c>
      <c r="B36" t="s">
        <v>69</v>
      </c>
      <c r="C36" t="s">
        <v>73</v>
      </c>
      <c r="F36">
        <v>226.5</v>
      </c>
      <c r="G36">
        <v>1.95</v>
      </c>
      <c r="H36">
        <v>1.85</v>
      </c>
      <c r="I36">
        <v>3.9</v>
      </c>
      <c r="J36">
        <v>1.26</v>
      </c>
      <c r="K36">
        <v>4.8</v>
      </c>
      <c r="L36">
        <v>2.75</v>
      </c>
      <c r="M36">
        <v>14</v>
      </c>
      <c r="N36">
        <v>2.25</v>
      </c>
      <c r="O36">
        <v>7</v>
      </c>
      <c r="P36">
        <v>5.4</v>
      </c>
      <c r="Q36">
        <v>10.5</v>
      </c>
      <c r="R36">
        <v>4.8</v>
      </c>
      <c r="S36">
        <v>21</v>
      </c>
      <c r="T36">
        <v>5.7</v>
      </c>
      <c r="U36">
        <v>26</v>
      </c>
      <c r="V36">
        <v>3.4</v>
      </c>
      <c r="W36">
        <v>4.5999999999999996</v>
      </c>
      <c r="X36">
        <v>2.65</v>
      </c>
      <c r="Y36">
        <v>15</v>
      </c>
      <c r="Z36">
        <v>3.45</v>
      </c>
      <c r="AA36">
        <v>51</v>
      </c>
      <c r="AB36">
        <v>7</v>
      </c>
      <c r="AC36">
        <v>51</v>
      </c>
      <c r="AD36">
        <v>19</v>
      </c>
      <c r="AE36">
        <v>7</v>
      </c>
      <c r="AF36">
        <v>5.4</v>
      </c>
      <c r="AG36">
        <v>10.5</v>
      </c>
      <c r="AH36">
        <v>4.8</v>
      </c>
      <c r="AI36">
        <v>21</v>
      </c>
      <c r="AJ36">
        <v>5.7</v>
      </c>
      <c r="AK36">
        <v>34</v>
      </c>
      <c r="AL36">
        <v>7.5</v>
      </c>
      <c r="AM36">
        <v>36</v>
      </c>
      <c r="AN36">
        <v>10.5</v>
      </c>
      <c r="AO36">
        <v>36</v>
      </c>
      <c r="AP36">
        <v>17</v>
      </c>
      <c r="AQ36">
        <v>36</v>
      </c>
      <c r="AR36">
        <v>19</v>
      </c>
      <c r="AS36">
        <v>1.89</v>
      </c>
      <c r="AT36">
        <v>1.91</v>
      </c>
      <c r="AU36">
        <v>5.6</v>
      </c>
      <c r="AV36">
        <v>23</v>
      </c>
      <c r="AW36">
        <v>9.5</v>
      </c>
      <c r="AX36">
        <v>6</v>
      </c>
      <c r="AY36">
        <v>23</v>
      </c>
      <c r="AZ36">
        <v>1.59</v>
      </c>
      <c r="BA36">
        <v>8.25</v>
      </c>
      <c r="BB36">
        <v>2.4</v>
      </c>
      <c r="BC36">
        <v>1.75</v>
      </c>
      <c r="BD36">
        <v>9</v>
      </c>
      <c r="BE36">
        <v>1.94</v>
      </c>
      <c r="BF36">
        <v>2.1</v>
      </c>
    </row>
    <row r="37" spans="1:58" x14ac:dyDescent="0.3">
      <c r="A37" s="7" t="s">
        <v>82</v>
      </c>
      <c r="B37" t="s">
        <v>81</v>
      </c>
      <c r="C37" t="s">
        <v>78</v>
      </c>
      <c r="F37">
        <v>222.5</v>
      </c>
      <c r="G37">
        <v>1.95</v>
      </c>
      <c r="H37">
        <v>1.86</v>
      </c>
      <c r="I37">
        <v>1.64</v>
      </c>
      <c r="J37">
        <v>2.27</v>
      </c>
      <c r="K37">
        <v>2.75</v>
      </c>
      <c r="L37">
        <v>3.15</v>
      </c>
      <c r="M37">
        <v>3.9</v>
      </c>
      <c r="N37">
        <v>6.5</v>
      </c>
      <c r="O37">
        <v>4.8</v>
      </c>
      <c r="P37">
        <v>5.25</v>
      </c>
      <c r="Q37">
        <v>5.5</v>
      </c>
      <c r="R37">
        <v>6.5</v>
      </c>
      <c r="S37">
        <v>7.5</v>
      </c>
      <c r="T37">
        <v>11</v>
      </c>
      <c r="U37">
        <v>6.5</v>
      </c>
      <c r="V37">
        <v>12</v>
      </c>
      <c r="W37">
        <v>2.7</v>
      </c>
      <c r="X37">
        <v>3.05</v>
      </c>
      <c r="Y37">
        <v>5</v>
      </c>
      <c r="Z37">
        <v>7.5</v>
      </c>
      <c r="AA37">
        <v>14</v>
      </c>
      <c r="AB37">
        <v>26</v>
      </c>
      <c r="AC37">
        <v>51</v>
      </c>
      <c r="AD37">
        <v>51</v>
      </c>
      <c r="AE37">
        <v>4.8</v>
      </c>
      <c r="AF37">
        <v>5.25</v>
      </c>
      <c r="AG37">
        <v>5.5</v>
      </c>
      <c r="AH37">
        <v>6.5</v>
      </c>
      <c r="AI37">
        <v>7.5</v>
      </c>
      <c r="AJ37">
        <v>11</v>
      </c>
      <c r="AK37">
        <v>11.5</v>
      </c>
      <c r="AL37">
        <v>19</v>
      </c>
      <c r="AM37">
        <v>19</v>
      </c>
      <c r="AN37">
        <v>34</v>
      </c>
      <c r="AO37">
        <v>34</v>
      </c>
      <c r="AP37">
        <v>36</v>
      </c>
      <c r="AQ37">
        <v>36</v>
      </c>
      <c r="AR37">
        <v>36</v>
      </c>
      <c r="AS37">
        <v>1.84</v>
      </c>
      <c r="AT37">
        <v>1.97</v>
      </c>
      <c r="AU37">
        <v>2.25</v>
      </c>
      <c r="AV37">
        <v>23</v>
      </c>
      <c r="AW37">
        <v>5.7</v>
      </c>
      <c r="AX37">
        <v>6.25</v>
      </c>
      <c r="AY37">
        <v>23</v>
      </c>
      <c r="AZ37">
        <v>3.25</v>
      </c>
      <c r="BA37">
        <v>2.75</v>
      </c>
      <c r="BB37">
        <v>1.98</v>
      </c>
      <c r="BC37">
        <v>4.3</v>
      </c>
      <c r="BD37">
        <v>3.3</v>
      </c>
      <c r="BE37">
        <v>1.67</v>
      </c>
      <c r="BF37">
        <v>5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83</v>
      </c>
      <c r="C3" t="s">
        <v>84</v>
      </c>
    </row>
    <row r="4" spans="2:3" x14ac:dyDescent="0.3">
      <c r="B4" t="str">
        <f>_xlfn.XLOOKUP(C4, Analysis!$5:$5, Analysis!$1:$1)</f>
        <v>Home Win</v>
      </c>
      <c r="C4">
        <f>LARGE(Analysis!$5:$5, 1)</f>
        <v>0</v>
      </c>
    </row>
    <row r="5" spans="2:3" x14ac:dyDescent="0.3">
      <c r="B5" t="e">
        <f>_xlfn.XLOOKUP(C5, Analysis!$5:$5, Analysis!$1:$1)</f>
        <v>#NUM!</v>
      </c>
      <c r="C5" t="e">
        <f>LARGE(Analysis!$5:$5, 2)</f>
        <v>#NUM!</v>
      </c>
    </row>
    <row r="6" spans="2:3" x14ac:dyDescent="0.3">
      <c r="B6" t="e">
        <f>_xlfn.XLOOKUP(C6, Analysis!$5:$5, Analysis!$1:$1)</f>
        <v>#NUM!</v>
      </c>
      <c r="C6" t="e">
        <f>LARGE(Analysis!$5:$5, 3)</f>
        <v>#NUM!</v>
      </c>
    </row>
    <row r="7" spans="2:3" x14ac:dyDescent="0.3">
      <c r="B7" t="e">
        <f>_xlfn.XLOOKUP(C7, Analysis!$5:$5, Analysis!$1:$1)</f>
        <v>#NUM!</v>
      </c>
      <c r="C7" t="e">
        <f>LARGE(Analysis!$5:$5, 4)</f>
        <v>#NUM!</v>
      </c>
    </row>
    <row r="8" spans="2:3" x14ac:dyDescent="0.3">
      <c r="B8" t="e">
        <f>_xlfn.XLOOKUP(C8, Analysis!$5:$5, Analysis!$1:$1)</f>
        <v>#NUM!</v>
      </c>
      <c r="C8" t="e">
        <f>LARGE(Analysis!$5:$5, 5)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zoomScale="70" zoomScaleNormal="70" workbookViewId="0">
      <selection activeCell="F26" sqref="F26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85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5"/>
    </row>
    <row r="2" spans="1:29" x14ac:dyDescent="0.3">
      <c r="A2" s="6" t="s">
        <v>86</v>
      </c>
      <c r="B2">
        <f>COUNT('Raw Data'!$V:$V)</f>
        <v>36</v>
      </c>
    </row>
    <row r="3" spans="1:29" x14ac:dyDescent="0.3">
      <c r="A3" s="6" t="s">
        <v>87</v>
      </c>
      <c r="B3">
        <f>COUNTIF(B7:B1048576, "&gt;0")</f>
        <v>0</v>
      </c>
    </row>
    <row r="4" spans="1:29" x14ac:dyDescent="0.3">
      <c r="A4" s="6" t="s">
        <v>88</v>
      </c>
      <c r="B4">
        <f>SUM(B7:B1048576)</f>
        <v>0</v>
      </c>
    </row>
    <row r="5" spans="1:29" x14ac:dyDescent="0.3">
      <c r="A5" s="6" t="s">
        <v>84</v>
      </c>
      <c r="B5">
        <f>B4/B2</f>
        <v>0</v>
      </c>
    </row>
    <row r="6" spans="1:29" x14ac:dyDescent="0.3">
      <c r="A6" s="6" t="s">
        <v>0</v>
      </c>
      <c r="B6" s="6" t="str">
        <f>B1</f>
        <v>Home Win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3">
      <c r="A7" s="2" t="str">
        <f>'Raw Data'!A2</f>
        <v>19/10/2022</v>
      </c>
    </row>
    <row r="8" spans="1:29" x14ac:dyDescent="0.3">
      <c r="A8" s="2" t="str">
        <f>'Raw Data'!A3</f>
        <v>19/10/2022</v>
      </c>
    </row>
    <row r="9" spans="1:29" x14ac:dyDescent="0.3">
      <c r="A9" s="2" t="str">
        <f>'Raw Data'!A4</f>
        <v>20/10/2022</v>
      </c>
    </row>
    <row r="10" spans="1:29" x14ac:dyDescent="0.3">
      <c r="A10" s="2" t="str">
        <f>'Raw Data'!A5</f>
        <v>20/10/2022</v>
      </c>
    </row>
    <row r="11" spans="1:29" x14ac:dyDescent="0.3">
      <c r="A11" s="2" t="str">
        <f>'Raw Data'!A6</f>
        <v>20/10/2022</v>
      </c>
    </row>
    <row r="12" spans="1:29" x14ac:dyDescent="0.3">
      <c r="A12" s="2" t="str">
        <f>'Raw Data'!A7</f>
        <v>20/10/2022</v>
      </c>
    </row>
    <row r="13" spans="1:29" x14ac:dyDescent="0.3">
      <c r="A13" s="2" t="str">
        <f>'Raw Data'!A8</f>
        <v>20/10/2022</v>
      </c>
    </row>
    <row r="14" spans="1:29" x14ac:dyDescent="0.3">
      <c r="A14" s="2" t="str">
        <f>'Raw Data'!A9</f>
        <v>20/10/2022</v>
      </c>
    </row>
    <row r="15" spans="1:29" x14ac:dyDescent="0.3">
      <c r="A15" s="2" t="str">
        <f>'Raw Data'!A10</f>
        <v>20/10/2022</v>
      </c>
    </row>
    <row r="16" spans="1:29" x14ac:dyDescent="0.3">
      <c r="A16" s="2" t="str">
        <f>'Raw Data'!A11</f>
        <v>20/10/2022</v>
      </c>
    </row>
    <row r="17" spans="1:1" x14ac:dyDescent="0.3">
      <c r="A17" s="2" t="str">
        <f>'Raw Data'!A12</f>
        <v>20/10/2022</v>
      </c>
    </row>
    <row r="18" spans="1:1" x14ac:dyDescent="0.3">
      <c r="A18" s="2" t="str">
        <f>'Raw Data'!A13</f>
        <v>20/10/2022</v>
      </c>
    </row>
    <row r="19" spans="1:1" x14ac:dyDescent="0.3">
      <c r="A19" s="2" t="str">
        <f>'Raw Data'!A14</f>
        <v>20/10/2022</v>
      </c>
    </row>
    <row r="20" spans="1:1" x14ac:dyDescent="0.3">
      <c r="A20" s="2" t="str">
        <f>'Raw Data'!A15</f>
        <v>20/10/2022</v>
      </c>
    </row>
    <row r="21" spans="1:1" x14ac:dyDescent="0.3">
      <c r="A21" s="2" t="str">
        <f>'Raw Data'!A16</f>
        <v>21/10/2022</v>
      </c>
    </row>
    <row r="22" spans="1:1" x14ac:dyDescent="0.3">
      <c r="A22" s="2" t="str">
        <f>'Raw Data'!A17</f>
        <v>21/10/2022</v>
      </c>
    </row>
    <row r="23" spans="1:1" x14ac:dyDescent="0.3">
      <c r="A23" s="7">
        <f>'Raw Data'!A18</f>
        <v>44856</v>
      </c>
    </row>
    <row r="24" spans="1:1" x14ac:dyDescent="0.3">
      <c r="A24" s="7">
        <f>'Raw Data'!A20</f>
        <v>44856</v>
      </c>
    </row>
    <row r="25" spans="1:1" x14ac:dyDescent="0.3">
      <c r="A25" s="7">
        <f>'Raw Data'!A21</f>
        <v>44856</v>
      </c>
    </row>
    <row r="26" spans="1:1" x14ac:dyDescent="0.3">
      <c r="A26" s="7">
        <f>'Raw Data'!A22</f>
        <v>44856</v>
      </c>
    </row>
    <row r="27" spans="1:1" x14ac:dyDescent="0.3">
      <c r="A27" s="7">
        <f>'Raw Data'!A23</f>
        <v>44856</v>
      </c>
    </row>
    <row r="28" spans="1:1" x14ac:dyDescent="0.3">
      <c r="A28" s="7">
        <f>'Raw Data'!A24</f>
        <v>44856</v>
      </c>
    </row>
    <row r="29" spans="1:1" x14ac:dyDescent="0.3">
      <c r="A29" s="7">
        <f>'Raw Data'!A25</f>
        <v>44856</v>
      </c>
    </row>
    <row r="30" spans="1:1" x14ac:dyDescent="0.3">
      <c r="A30" s="7">
        <f>'Raw Data'!A26</f>
        <v>44856</v>
      </c>
    </row>
    <row r="31" spans="1:1" x14ac:dyDescent="0.3">
      <c r="A31" s="7">
        <f>'Raw Data'!A27</f>
        <v>44856</v>
      </c>
    </row>
    <row r="32" spans="1:1" x14ac:dyDescent="0.3">
      <c r="A32" s="7">
        <f>'Raw Data'!A28</f>
        <v>44856</v>
      </c>
    </row>
    <row r="33" spans="1:1" x14ac:dyDescent="0.3">
      <c r="A33" s="2" t="str">
        <f>'Raw Data'!A29</f>
        <v>23/10/2022</v>
      </c>
    </row>
    <row r="34" spans="1:1" x14ac:dyDescent="0.3">
      <c r="A34" s="2" t="str">
        <f>'Raw Data'!A30</f>
        <v>23/10/2022</v>
      </c>
    </row>
    <row r="35" spans="1:1" x14ac:dyDescent="0.3">
      <c r="A35" s="2" t="str">
        <f>'Raw Data'!A31</f>
        <v>23/10/2022</v>
      </c>
    </row>
    <row r="36" spans="1:1" x14ac:dyDescent="0.3">
      <c r="A36" s="2" t="str">
        <f>'Raw Data'!A32</f>
        <v>23/10/2022</v>
      </c>
    </row>
    <row r="37" spans="1:1" x14ac:dyDescent="0.3">
      <c r="A37" s="2" t="str">
        <f>'Raw Data'!A33</f>
        <v>23/10/2022</v>
      </c>
    </row>
    <row r="38" spans="1:1" x14ac:dyDescent="0.3">
      <c r="A38" s="2" t="str">
        <f>'Raw Data'!A34</f>
        <v>23/10/2022</v>
      </c>
    </row>
    <row r="39" spans="1:1" x14ac:dyDescent="0.3">
      <c r="A39" s="2" t="str">
        <f>'Raw Data'!A35</f>
        <v>23/10/2022</v>
      </c>
    </row>
    <row r="40" spans="1:1" x14ac:dyDescent="0.3">
      <c r="A40" s="2" t="str">
        <f>'Raw Data'!A36</f>
        <v>23/10/2022</v>
      </c>
    </row>
    <row r="41" spans="1:1" x14ac:dyDescent="0.3">
      <c r="A41" s="2" t="str">
        <f>'Raw Data'!A37</f>
        <v>23/10/2022</v>
      </c>
    </row>
    <row r="42" spans="1:1" x14ac:dyDescent="0.3">
      <c r="A42" s="2">
        <f>'Raw Data'!A38</f>
        <v>0</v>
      </c>
    </row>
    <row r="43" spans="1:1" x14ac:dyDescent="0.3">
      <c r="A43" s="2">
        <f>'Raw Data'!A39</f>
        <v>0</v>
      </c>
    </row>
    <row r="44" spans="1:1" x14ac:dyDescent="0.3">
      <c r="A44" s="2">
        <f>'Raw Data'!A40</f>
        <v>0</v>
      </c>
    </row>
    <row r="45" spans="1:1" x14ac:dyDescent="0.3">
      <c r="A45" s="2">
        <f>'Raw Data'!A41</f>
        <v>0</v>
      </c>
    </row>
    <row r="46" spans="1:1" x14ac:dyDescent="0.3">
      <c r="A46" s="2">
        <f>'Raw Data'!A42</f>
        <v>0</v>
      </c>
    </row>
    <row r="47" spans="1:1" x14ac:dyDescent="0.3">
      <c r="A47" s="2">
        <f>'Raw Data'!A43</f>
        <v>0</v>
      </c>
    </row>
    <row r="48" spans="1:1" x14ac:dyDescent="0.3">
      <c r="A48" s="2">
        <f>'Raw Data'!A44</f>
        <v>0</v>
      </c>
    </row>
    <row r="49" spans="1:1" x14ac:dyDescent="0.3">
      <c r="A49" s="2">
        <f>'Raw Data'!A45</f>
        <v>0</v>
      </c>
    </row>
    <row r="50" spans="1:1" x14ac:dyDescent="0.3">
      <c r="A50" s="2">
        <f>'Raw Data'!A46</f>
        <v>0</v>
      </c>
    </row>
    <row r="51" spans="1:1" x14ac:dyDescent="0.3">
      <c r="A51" s="2">
        <f>'Raw Data'!A47</f>
        <v>0</v>
      </c>
    </row>
    <row r="52" spans="1:1" x14ac:dyDescent="0.3">
      <c r="A52" s="2">
        <f>'Raw Data'!A48</f>
        <v>0</v>
      </c>
    </row>
    <row r="53" spans="1:1" x14ac:dyDescent="0.3">
      <c r="A53" s="2">
        <f>'Raw Data'!A49</f>
        <v>0</v>
      </c>
    </row>
    <row r="54" spans="1:1" x14ac:dyDescent="0.3">
      <c r="A54" s="2">
        <f>'Raw Data'!A50</f>
        <v>0</v>
      </c>
    </row>
    <row r="55" spans="1:1" x14ac:dyDescent="0.3">
      <c r="A55" s="2">
        <f>'Raw Data'!A51</f>
        <v>0</v>
      </c>
    </row>
    <row r="56" spans="1:1" x14ac:dyDescent="0.3">
      <c r="A56" s="2">
        <f>'Raw Data'!A52</f>
        <v>0</v>
      </c>
    </row>
    <row r="57" spans="1:1" x14ac:dyDescent="0.3">
      <c r="A57" s="2">
        <f>'Raw Data'!A53</f>
        <v>0</v>
      </c>
    </row>
    <row r="58" spans="1:1" x14ac:dyDescent="0.3">
      <c r="A58" s="2">
        <f>'Raw Data'!A54</f>
        <v>0</v>
      </c>
    </row>
    <row r="59" spans="1:1" x14ac:dyDescent="0.3">
      <c r="A59" s="2">
        <f>'Raw Data'!A55</f>
        <v>0</v>
      </c>
    </row>
    <row r="60" spans="1:1" x14ac:dyDescent="0.3">
      <c r="A60" s="2">
        <f>'Raw Data'!A56</f>
        <v>0</v>
      </c>
    </row>
    <row r="61" spans="1:1" x14ac:dyDescent="0.3">
      <c r="A61" s="2">
        <f>'Raw Data'!A57</f>
        <v>0</v>
      </c>
    </row>
    <row r="62" spans="1:1" x14ac:dyDescent="0.3">
      <c r="A62" s="2">
        <f>'Raw Data'!A58</f>
        <v>0</v>
      </c>
    </row>
    <row r="63" spans="1:1" x14ac:dyDescent="0.3">
      <c r="A63" s="2">
        <f>'Raw Data'!A59</f>
        <v>0</v>
      </c>
    </row>
    <row r="64" spans="1:1" x14ac:dyDescent="0.3">
      <c r="A64" s="2">
        <f>'Raw Data'!A60</f>
        <v>0</v>
      </c>
    </row>
    <row r="65" spans="1:1" x14ac:dyDescent="0.3">
      <c r="A65" s="2">
        <f>'Raw Data'!A61</f>
        <v>0</v>
      </c>
    </row>
    <row r="66" spans="1:1" x14ac:dyDescent="0.3">
      <c r="A66" s="2">
        <f>'Raw Data'!A62</f>
        <v>0</v>
      </c>
    </row>
    <row r="67" spans="1:1" x14ac:dyDescent="0.3">
      <c r="A67" s="2">
        <f>'Raw Data'!A63</f>
        <v>0</v>
      </c>
    </row>
    <row r="68" spans="1:1" x14ac:dyDescent="0.3">
      <c r="A68" s="2">
        <f>'Raw Data'!A64</f>
        <v>0</v>
      </c>
    </row>
    <row r="69" spans="1:1" x14ac:dyDescent="0.3">
      <c r="A69" s="2">
        <f>'Raw Data'!A65</f>
        <v>0</v>
      </c>
    </row>
    <row r="70" spans="1:1" x14ac:dyDescent="0.3">
      <c r="A70" s="2">
        <f>'Raw Data'!A66</f>
        <v>0</v>
      </c>
    </row>
    <row r="71" spans="1:1" x14ac:dyDescent="0.3">
      <c r="A71" s="2">
        <f>'Raw Data'!A67</f>
        <v>0</v>
      </c>
    </row>
    <row r="72" spans="1:1" x14ac:dyDescent="0.3">
      <c r="A72" s="2">
        <f>'Raw Data'!A68</f>
        <v>0</v>
      </c>
    </row>
    <row r="73" spans="1:1" x14ac:dyDescent="0.3">
      <c r="A73" s="2">
        <f>'Raw Data'!A69</f>
        <v>0</v>
      </c>
    </row>
    <row r="74" spans="1:1" x14ac:dyDescent="0.3">
      <c r="A74" s="2">
        <f>'Raw Data'!A70</f>
        <v>0</v>
      </c>
    </row>
    <row r="75" spans="1:1" x14ac:dyDescent="0.3">
      <c r="A75" s="2">
        <f>'Raw Data'!A71</f>
        <v>0</v>
      </c>
    </row>
    <row r="76" spans="1:1" x14ac:dyDescent="0.3">
      <c r="A76" s="2">
        <f>'Raw Data'!A72</f>
        <v>0</v>
      </c>
    </row>
    <row r="77" spans="1:1" x14ac:dyDescent="0.3">
      <c r="A77" s="2">
        <f>'Raw Data'!A73</f>
        <v>0</v>
      </c>
    </row>
    <row r="78" spans="1:1" x14ac:dyDescent="0.3">
      <c r="A78" s="2">
        <f>'Raw Data'!A74</f>
        <v>0</v>
      </c>
    </row>
    <row r="79" spans="1:1" x14ac:dyDescent="0.3">
      <c r="A79" s="2">
        <f>'Raw Data'!A75</f>
        <v>0</v>
      </c>
    </row>
    <row r="80" spans="1:1" x14ac:dyDescent="0.3">
      <c r="A80" s="2">
        <f>'Raw Data'!A76</f>
        <v>0</v>
      </c>
    </row>
    <row r="81" spans="1:1" x14ac:dyDescent="0.3">
      <c r="A81" s="2">
        <f>'Raw Data'!A77</f>
        <v>0</v>
      </c>
    </row>
    <row r="82" spans="1:1" x14ac:dyDescent="0.3">
      <c r="A82" s="2">
        <f>'Raw Data'!A78</f>
        <v>0</v>
      </c>
    </row>
    <row r="83" spans="1:1" x14ac:dyDescent="0.3">
      <c r="A83" s="2">
        <f>'Raw Data'!A79</f>
        <v>0</v>
      </c>
    </row>
    <row r="84" spans="1:1" x14ac:dyDescent="0.3">
      <c r="A84" s="2">
        <f>'Raw Data'!A80</f>
        <v>0</v>
      </c>
    </row>
    <row r="85" spans="1:1" x14ac:dyDescent="0.3">
      <c r="A85" s="2">
        <f>'Raw Data'!A81</f>
        <v>0</v>
      </c>
    </row>
    <row r="86" spans="1:1" x14ac:dyDescent="0.3">
      <c r="A86" s="2">
        <f>'Raw Data'!A82</f>
        <v>0</v>
      </c>
    </row>
    <row r="87" spans="1:1" x14ac:dyDescent="0.3">
      <c r="A87" s="2">
        <f>'Raw Data'!A83</f>
        <v>0</v>
      </c>
    </row>
    <row r="88" spans="1:1" x14ac:dyDescent="0.3">
      <c r="A88" s="2">
        <f>'Raw Data'!A84</f>
        <v>0</v>
      </c>
    </row>
    <row r="89" spans="1:1" x14ac:dyDescent="0.3">
      <c r="A89" s="2">
        <f>'Raw Data'!A85</f>
        <v>0</v>
      </c>
    </row>
    <row r="90" spans="1:1" x14ac:dyDescent="0.3">
      <c r="A90" s="2">
        <f>'Raw Data'!A86</f>
        <v>0</v>
      </c>
    </row>
    <row r="91" spans="1:1" x14ac:dyDescent="0.3">
      <c r="A91" s="2">
        <f>'Raw Data'!A87</f>
        <v>0</v>
      </c>
    </row>
    <row r="92" spans="1:1" x14ac:dyDescent="0.3">
      <c r="A92" s="2">
        <f>'Raw Data'!A88</f>
        <v>0</v>
      </c>
    </row>
    <row r="93" spans="1:1" x14ac:dyDescent="0.3">
      <c r="A93" s="2">
        <f>'Raw Data'!A89</f>
        <v>0</v>
      </c>
    </row>
    <row r="94" spans="1:1" x14ac:dyDescent="0.3">
      <c r="A94" s="2">
        <f>'Raw Data'!A90</f>
        <v>0</v>
      </c>
    </row>
    <row r="95" spans="1:1" x14ac:dyDescent="0.3">
      <c r="A95" s="2">
        <f>'Raw Data'!A91</f>
        <v>0</v>
      </c>
    </row>
    <row r="96" spans="1:1" x14ac:dyDescent="0.3">
      <c r="A96" s="2">
        <f>'Raw Data'!A92</f>
        <v>0</v>
      </c>
    </row>
    <row r="97" spans="1:1" x14ac:dyDescent="0.3">
      <c r="A97" s="2">
        <f>'Raw Data'!A93</f>
        <v>0</v>
      </c>
    </row>
    <row r="98" spans="1:1" x14ac:dyDescent="0.3">
      <c r="A98" s="2">
        <f>'Raw Data'!A94</f>
        <v>0</v>
      </c>
    </row>
    <row r="99" spans="1:1" x14ac:dyDescent="0.3">
      <c r="A99" s="2">
        <f>'Raw Data'!A95</f>
        <v>0</v>
      </c>
    </row>
    <row r="100" spans="1:1" x14ac:dyDescent="0.3">
      <c r="A100" s="2">
        <f>'Raw Data'!A96</f>
        <v>0</v>
      </c>
    </row>
    <row r="101" spans="1:1" x14ac:dyDescent="0.3">
      <c r="A101" s="2">
        <f>'Raw Data'!A97</f>
        <v>0</v>
      </c>
    </row>
    <row r="102" spans="1:1" x14ac:dyDescent="0.3">
      <c r="A102" s="2">
        <f>'Raw Data'!A98</f>
        <v>0</v>
      </c>
    </row>
    <row r="103" spans="1:1" x14ac:dyDescent="0.3">
      <c r="A103" s="2">
        <f>'Raw Data'!A99</f>
        <v>0</v>
      </c>
    </row>
    <row r="104" spans="1:1" x14ac:dyDescent="0.3">
      <c r="A104" s="2">
        <f>'Raw Data'!A100</f>
        <v>0</v>
      </c>
    </row>
    <row r="105" spans="1:1" x14ac:dyDescent="0.3">
      <c r="A105" s="2">
        <f>'Raw Data'!A101</f>
        <v>0</v>
      </c>
    </row>
    <row r="106" spans="1:1" x14ac:dyDescent="0.3">
      <c r="A106" s="2">
        <f>'Raw Data'!A102</f>
        <v>0</v>
      </c>
    </row>
    <row r="107" spans="1:1" x14ac:dyDescent="0.3">
      <c r="A107" s="2">
        <f>'Raw Data'!A103</f>
        <v>0</v>
      </c>
    </row>
    <row r="108" spans="1:1" x14ac:dyDescent="0.3">
      <c r="A108" s="2">
        <f>'Raw Data'!A104</f>
        <v>0</v>
      </c>
    </row>
    <row r="109" spans="1:1" x14ac:dyDescent="0.3">
      <c r="A109" s="2">
        <f>'Raw Data'!A105</f>
        <v>0</v>
      </c>
    </row>
    <row r="110" spans="1:1" x14ac:dyDescent="0.3">
      <c r="A110" s="2">
        <f>'Raw Data'!A106</f>
        <v>0</v>
      </c>
    </row>
    <row r="111" spans="1:1" x14ac:dyDescent="0.3">
      <c r="A111" s="2">
        <f>'Raw Data'!A107</f>
        <v>0</v>
      </c>
    </row>
    <row r="112" spans="1:1" x14ac:dyDescent="0.3">
      <c r="A112" s="2">
        <f>'Raw Data'!A108</f>
        <v>0</v>
      </c>
    </row>
    <row r="113" spans="1:1" x14ac:dyDescent="0.3">
      <c r="A113" s="2">
        <f>'Raw Data'!A109</f>
        <v>0</v>
      </c>
    </row>
    <row r="114" spans="1:1" x14ac:dyDescent="0.3">
      <c r="A114" s="2">
        <f>'Raw Data'!A110</f>
        <v>0</v>
      </c>
    </row>
    <row r="115" spans="1:1" x14ac:dyDescent="0.3">
      <c r="A115" s="2">
        <f>'Raw Data'!A111</f>
        <v>0</v>
      </c>
    </row>
    <row r="116" spans="1:1" x14ac:dyDescent="0.3">
      <c r="A116" s="2">
        <f>'Raw Data'!A112</f>
        <v>0</v>
      </c>
    </row>
    <row r="117" spans="1:1" x14ac:dyDescent="0.3">
      <c r="A117" s="2">
        <f>'Raw Data'!A113</f>
        <v>0</v>
      </c>
    </row>
    <row r="118" spans="1:1" x14ac:dyDescent="0.3">
      <c r="A118" s="2">
        <f>'Raw Data'!A114</f>
        <v>0</v>
      </c>
    </row>
    <row r="119" spans="1:1" x14ac:dyDescent="0.3">
      <c r="A119" s="2">
        <f>'Raw Data'!A115</f>
        <v>0</v>
      </c>
    </row>
    <row r="120" spans="1:1" x14ac:dyDescent="0.3">
      <c r="A120" s="2">
        <f>'Raw Data'!A116</f>
        <v>0</v>
      </c>
    </row>
    <row r="121" spans="1:1" x14ac:dyDescent="0.3">
      <c r="A121" s="2">
        <f>'Raw Data'!A117</f>
        <v>0</v>
      </c>
    </row>
    <row r="122" spans="1:1" x14ac:dyDescent="0.3">
      <c r="A122" s="2">
        <f>'Raw Data'!A118</f>
        <v>0</v>
      </c>
    </row>
    <row r="123" spans="1:1" x14ac:dyDescent="0.3">
      <c r="A123" s="2">
        <f>'Raw Data'!A119</f>
        <v>0</v>
      </c>
    </row>
    <row r="124" spans="1:1" x14ac:dyDescent="0.3">
      <c r="A124" s="2">
        <f>'Raw Data'!A120</f>
        <v>0</v>
      </c>
    </row>
    <row r="125" spans="1:1" x14ac:dyDescent="0.3">
      <c r="A125" s="2">
        <f>'Raw Data'!A121</f>
        <v>0</v>
      </c>
    </row>
    <row r="126" spans="1:1" x14ac:dyDescent="0.3">
      <c r="A126" s="2">
        <f>'Raw Data'!A122</f>
        <v>0</v>
      </c>
    </row>
    <row r="127" spans="1:1" x14ac:dyDescent="0.3">
      <c r="A127" s="2">
        <f>'Raw Data'!A123</f>
        <v>0</v>
      </c>
    </row>
    <row r="128" spans="1:1" x14ac:dyDescent="0.3">
      <c r="A128" s="2">
        <f>'Raw Data'!A124</f>
        <v>0</v>
      </c>
    </row>
    <row r="129" spans="1:1" x14ac:dyDescent="0.3">
      <c r="A129" s="2">
        <f>'Raw Data'!A125</f>
        <v>0</v>
      </c>
    </row>
    <row r="130" spans="1:1" x14ac:dyDescent="0.3">
      <c r="A130" s="2">
        <f>'Raw Data'!A126</f>
        <v>0</v>
      </c>
    </row>
    <row r="131" spans="1:1" x14ac:dyDescent="0.3">
      <c r="A131" s="2">
        <f>'Raw Data'!A127</f>
        <v>0</v>
      </c>
    </row>
    <row r="132" spans="1:1" x14ac:dyDescent="0.3">
      <c r="A132" s="2">
        <f>'Raw Data'!A128</f>
        <v>0</v>
      </c>
    </row>
    <row r="133" spans="1:1" x14ac:dyDescent="0.3">
      <c r="A133" s="2">
        <f>'Raw Data'!A129</f>
        <v>0</v>
      </c>
    </row>
    <row r="134" spans="1:1" x14ac:dyDescent="0.3">
      <c r="A134" s="2">
        <f>'Raw Data'!A130</f>
        <v>0</v>
      </c>
    </row>
    <row r="135" spans="1:1" x14ac:dyDescent="0.3">
      <c r="A135" s="2">
        <f>'Raw Data'!A131</f>
        <v>0</v>
      </c>
    </row>
    <row r="136" spans="1:1" x14ac:dyDescent="0.3">
      <c r="A136" s="2">
        <f>'Raw Data'!A132</f>
        <v>0</v>
      </c>
    </row>
    <row r="137" spans="1:1" x14ac:dyDescent="0.3">
      <c r="A137" s="2">
        <f>'Raw Data'!A133</f>
        <v>0</v>
      </c>
    </row>
    <row r="138" spans="1:1" x14ac:dyDescent="0.3">
      <c r="A138" s="2">
        <f>'Raw Data'!A134</f>
        <v>0</v>
      </c>
    </row>
    <row r="139" spans="1:1" x14ac:dyDescent="0.3">
      <c r="A139" s="2">
        <f>'Raw Data'!A135</f>
        <v>0</v>
      </c>
    </row>
    <row r="140" spans="1:1" x14ac:dyDescent="0.3">
      <c r="A140" s="2">
        <f>'Raw Data'!A136</f>
        <v>0</v>
      </c>
    </row>
    <row r="141" spans="1:1" x14ac:dyDescent="0.3">
      <c r="A141" s="2">
        <f>'Raw Data'!A137</f>
        <v>0</v>
      </c>
    </row>
    <row r="142" spans="1:1" x14ac:dyDescent="0.3">
      <c r="A142" s="2">
        <f>'Raw Data'!A138</f>
        <v>0</v>
      </c>
    </row>
    <row r="143" spans="1:1" x14ac:dyDescent="0.3">
      <c r="A143" s="2">
        <f>'Raw Data'!A139</f>
        <v>0</v>
      </c>
    </row>
    <row r="144" spans="1:1" x14ac:dyDescent="0.3">
      <c r="A144" s="2">
        <f>'Raw Data'!A140</f>
        <v>0</v>
      </c>
    </row>
    <row r="145" spans="1:1" x14ac:dyDescent="0.3">
      <c r="A145" s="2">
        <f>'Raw Data'!A141</f>
        <v>0</v>
      </c>
    </row>
    <row r="146" spans="1:1" x14ac:dyDescent="0.3">
      <c r="A146" s="2">
        <f>'Raw Data'!A142</f>
        <v>0</v>
      </c>
    </row>
    <row r="147" spans="1:1" x14ac:dyDescent="0.3">
      <c r="A147" s="2">
        <f>'Raw Data'!A143</f>
        <v>0</v>
      </c>
    </row>
    <row r="148" spans="1:1" x14ac:dyDescent="0.3">
      <c r="A148" s="2">
        <f>'Raw Data'!A144</f>
        <v>0</v>
      </c>
    </row>
    <row r="149" spans="1:1" x14ac:dyDescent="0.3">
      <c r="A149" s="2">
        <f>'Raw Data'!A145</f>
        <v>0</v>
      </c>
    </row>
    <row r="150" spans="1:1" x14ac:dyDescent="0.3">
      <c r="A150" s="2">
        <f>'Raw Data'!A146</f>
        <v>0</v>
      </c>
    </row>
    <row r="151" spans="1:1" x14ac:dyDescent="0.3">
      <c r="A151" s="2">
        <f>'Raw Data'!A147</f>
        <v>0</v>
      </c>
    </row>
    <row r="152" spans="1:1" x14ac:dyDescent="0.3">
      <c r="A152" s="2">
        <f>'Raw Data'!A148</f>
        <v>0</v>
      </c>
    </row>
    <row r="153" spans="1:1" x14ac:dyDescent="0.3">
      <c r="A153" s="2">
        <f>'Raw Data'!A149</f>
        <v>0</v>
      </c>
    </row>
    <row r="154" spans="1:1" x14ac:dyDescent="0.3">
      <c r="A154" s="2">
        <f>'Raw Data'!A150</f>
        <v>0</v>
      </c>
    </row>
    <row r="155" spans="1:1" x14ac:dyDescent="0.3">
      <c r="A155" s="2">
        <f>'Raw Data'!A151</f>
        <v>0</v>
      </c>
    </row>
    <row r="156" spans="1:1" x14ac:dyDescent="0.3">
      <c r="A156" s="2">
        <f>'Raw Data'!A152</f>
        <v>0</v>
      </c>
    </row>
    <row r="157" spans="1:1" x14ac:dyDescent="0.3">
      <c r="A157" s="2">
        <f>'Raw Data'!A153</f>
        <v>0</v>
      </c>
    </row>
    <row r="158" spans="1:1" x14ac:dyDescent="0.3">
      <c r="A158" s="2">
        <f>'Raw Data'!A154</f>
        <v>0</v>
      </c>
    </row>
    <row r="159" spans="1:1" x14ac:dyDescent="0.3">
      <c r="A159" s="2">
        <f>'Raw Data'!A155</f>
        <v>0</v>
      </c>
    </row>
    <row r="160" spans="1:1" x14ac:dyDescent="0.3">
      <c r="A160" s="2">
        <f>'Raw Data'!A156</f>
        <v>0</v>
      </c>
    </row>
    <row r="161" spans="1:1" x14ac:dyDescent="0.3">
      <c r="A161" s="2">
        <f>'Raw Data'!A157</f>
        <v>0</v>
      </c>
    </row>
    <row r="162" spans="1:1" x14ac:dyDescent="0.3">
      <c r="A162" s="2">
        <f>'Raw Data'!A158</f>
        <v>0</v>
      </c>
    </row>
    <row r="163" spans="1:1" x14ac:dyDescent="0.3">
      <c r="A163" s="2">
        <f>'Raw Data'!A159</f>
        <v>0</v>
      </c>
    </row>
    <row r="164" spans="1:1" x14ac:dyDescent="0.3">
      <c r="A164" s="2">
        <f>'Raw Data'!A160</f>
        <v>0</v>
      </c>
    </row>
    <row r="165" spans="1:1" x14ac:dyDescent="0.3">
      <c r="A165" s="2">
        <f>'Raw Data'!A161</f>
        <v>0</v>
      </c>
    </row>
    <row r="166" spans="1:1" x14ac:dyDescent="0.3">
      <c r="A166" s="2">
        <f>'Raw Data'!A162</f>
        <v>0</v>
      </c>
    </row>
    <row r="167" spans="1:1" x14ac:dyDescent="0.3">
      <c r="A167" s="2">
        <f>'Raw Data'!A163</f>
        <v>0</v>
      </c>
    </row>
    <row r="168" spans="1:1" x14ac:dyDescent="0.3">
      <c r="A168" s="2">
        <f>'Raw Data'!A164</f>
        <v>0</v>
      </c>
    </row>
    <row r="169" spans="1:1" x14ac:dyDescent="0.3">
      <c r="A169" s="2">
        <f>'Raw Data'!A165</f>
        <v>0</v>
      </c>
    </row>
    <row r="170" spans="1:1" x14ac:dyDescent="0.3">
      <c r="A170" s="2">
        <f>'Raw Data'!A166</f>
        <v>0</v>
      </c>
    </row>
    <row r="171" spans="1:1" x14ac:dyDescent="0.3">
      <c r="A171" s="2">
        <f>'Raw Data'!A167</f>
        <v>0</v>
      </c>
    </row>
    <row r="172" spans="1:1" x14ac:dyDescent="0.3">
      <c r="A172" s="2">
        <f>'Raw Data'!A168</f>
        <v>0</v>
      </c>
    </row>
    <row r="173" spans="1:1" x14ac:dyDescent="0.3">
      <c r="A173" s="2">
        <f>'Raw Data'!A169</f>
        <v>0</v>
      </c>
    </row>
    <row r="174" spans="1:1" x14ac:dyDescent="0.3">
      <c r="A174" s="2">
        <f>'Raw Data'!A170</f>
        <v>0</v>
      </c>
    </row>
    <row r="175" spans="1:1" x14ac:dyDescent="0.3">
      <c r="A175" s="2">
        <f>'Raw Data'!A171</f>
        <v>0</v>
      </c>
    </row>
    <row r="176" spans="1:1" x14ac:dyDescent="0.3">
      <c r="A176" s="2">
        <f>'Raw Data'!A172</f>
        <v>0</v>
      </c>
    </row>
    <row r="177" spans="1:1" x14ac:dyDescent="0.3">
      <c r="A177" s="2">
        <f>'Raw Data'!A173</f>
        <v>0</v>
      </c>
    </row>
    <row r="178" spans="1:1" x14ac:dyDescent="0.3">
      <c r="A178" s="2">
        <f>'Raw Data'!A174</f>
        <v>0</v>
      </c>
    </row>
    <row r="179" spans="1:1" x14ac:dyDescent="0.3">
      <c r="A179" s="2">
        <f>'Raw Data'!A175</f>
        <v>0</v>
      </c>
    </row>
    <row r="180" spans="1:1" x14ac:dyDescent="0.3">
      <c r="A180" s="2">
        <f>'Raw Data'!A176</f>
        <v>0</v>
      </c>
    </row>
    <row r="181" spans="1:1" x14ac:dyDescent="0.3">
      <c r="A181" s="2">
        <f>'Raw Data'!A177</f>
        <v>0</v>
      </c>
    </row>
    <row r="182" spans="1:1" x14ac:dyDescent="0.3">
      <c r="A182" s="2">
        <f>'Raw Data'!A178</f>
        <v>0</v>
      </c>
    </row>
    <row r="183" spans="1:1" x14ac:dyDescent="0.3">
      <c r="A183" s="2">
        <f>'Raw Data'!A179</f>
        <v>0</v>
      </c>
    </row>
    <row r="184" spans="1:1" x14ac:dyDescent="0.3">
      <c r="A184" s="2">
        <f>'Raw Data'!A180</f>
        <v>0</v>
      </c>
    </row>
    <row r="185" spans="1:1" x14ac:dyDescent="0.3">
      <c r="A185" s="2">
        <f>'Raw Data'!A181</f>
        <v>0</v>
      </c>
    </row>
    <row r="186" spans="1:1" x14ac:dyDescent="0.3">
      <c r="A186" s="2">
        <f>'Raw Data'!A182</f>
        <v>0</v>
      </c>
    </row>
    <row r="187" spans="1:1" x14ac:dyDescent="0.3">
      <c r="A187" s="2">
        <f>'Raw Data'!A183</f>
        <v>0</v>
      </c>
    </row>
    <row r="188" spans="1:1" x14ac:dyDescent="0.3">
      <c r="A188" s="2">
        <f>'Raw Data'!A184</f>
        <v>0</v>
      </c>
    </row>
    <row r="189" spans="1:1" x14ac:dyDescent="0.3">
      <c r="A189" s="2">
        <f>'Raw Data'!A185</f>
        <v>0</v>
      </c>
    </row>
    <row r="190" spans="1:1" x14ac:dyDescent="0.3">
      <c r="A190" s="2">
        <f>'Raw Data'!A186</f>
        <v>0</v>
      </c>
    </row>
    <row r="191" spans="1:1" x14ac:dyDescent="0.3">
      <c r="A191" s="2">
        <f>'Raw Data'!A187</f>
        <v>0</v>
      </c>
    </row>
    <row r="192" spans="1:1" x14ac:dyDescent="0.3">
      <c r="A192" s="2">
        <f>'Raw Data'!A188</f>
        <v>0</v>
      </c>
    </row>
    <row r="193" spans="1:1" x14ac:dyDescent="0.3">
      <c r="A193" s="2">
        <f>'Raw Data'!A189</f>
        <v>0</v>
      </c>
    </row>
    <row r="194" spans="1:1" x14ac:dyDescent="0.3">
      <c r="A194" s="2">
        <f>'Raw Data'!A190</f>
        <v>0</v>
      </c>
    </row>
    <row r="195" spans="1:1" x14ac:dyDescent="0.3">
      <c r="A195" s="2">
        <f>'Raw Data'!A191</f>
        <v>0</v>
      </c>
    </row>
    <row r="196" spans="1:1" x14ac:dyDescent="0.3">
      <c r="A196" s="2">
        <f>'Raw Data'!A192</f>
        <v>0</v>
      </c>
    </row>
    <row r="197" spans="1:1" x14ac:dyDescent="0.3">
      <c r="A197" s="2">
        <f>'Raw Data'!A193</f>
        <v>0</v>
      </c>
    </row>
    <row r="198" spans="1:1" x14ac:dyDescent="0.3">
      <c r="A198" s="2">
        <f>'Raw Data'!A194</f>
        <v>0</v>
      </c>
    </row>
    <row r="199" spans="1:1" x14ac:dyDescent="0.3">
      <c r="A199" s="2">
        <f>'Raw Data'!A195</f>
        <v>0</v>
      </c>
    </row>
    <row r="200" spans="1:1" x14ac:dyDescent="0.3">
      <c r="A200" s="2">
        <f>'Raw Data'!A196</f>
        <v>0</v>
      </c>
    </row>
    <row r="201" spans="1:1" x14ac:dyDescent="0.3">
      <c r="A201" s="2">
        <f>'Raw Data'!A197</f>
        <v>0</v>
      </c>
    </row>
    <row r="202" spans="1:1" x14ac:dyDescent="0.3">
      <c r="A202" s="2">
        <f>'Raw Data'!A198</f>
        <v>0</v>
      </c>
    </row>
    <row r="203" spans="1:1" x14ac:dyDescent="0.3">
      <c r="A203" s="2">
        <f>'Raw Data'!A199</f>
        <v>0</v>
      </c>
    </row>
    <row r="204" spans="1:1" x14ac:dyDescent="0.3">
      <c r="A204" s="2">
        <f>'Raw Data'!A200</f>
        <v>0</v>
      </c>
    </row>
    <row r="205" spans="1:1" x14ac:dyDescent="0.3">
      <c r="A205" s="2">
        <f>'Raw Data'!A201</f>
        <v>0</v>
      </c>
    </row>
    <row r="206" spans="1:1" x14ac:dyDescent="0.3">
      <c r="A206" s="2">
        <f>'Raw Data'!A202</f>
        <v>0</v>
      </c>
    </row>
    <row r="207" spans="1:1" x14ac:dyDescent="0.3">
      <c r="A207" s="2">
        <f>'Raw Data'!A203</f>
        <v>0</v>
      </c>
    </row>
    <row r="208" spans="1:1" x14ac:dyDescent="0.3">
      <c r="A208" s="2">
        <f>'Raw Data'!A204</f>
        <v>0</v>
      </c>
    </row>
    <row r="209" spans="1:1" x14ac:dyDescent="0.3">
      <c r="A209" s="2">
        <f>'Raw Data'!A205</f>
        <v>0</v>
      </c>
    </row>
    <row r="210" spans="1:1" x14ac:dyDescent="0.3">
      <c r="A210" s="2">
        <f>'Raw Data'!A206</f>
        <v>0</v>
      </c>
    </row>
    <row r="211" spans="1:1" x14ac:dyDescent="0.3">
      <c r="A211" s="2">
        <f>'Raw Data'!A207</f>
        <v>0</v>
      </c>
    </row>
    <row r="212" spans="1:1" x14ac:dyDescent="0.3">
      <c r="A212" s="2">
        <f>'Raw Data'!A208</f>
        <v>0</v>
      </c>
    </row>
    <row r="213" spans="1:1" x14ac:dyDescent="0.3">
      <c r="A213" s="2">
        <f>'Raw Data'!A209</f>
        <v>0</v>
      </c>
    </row>
    <row r="214" spans="1:1" x14ac:dyDescent="0.3">
      <c r="A214" s="2">
        <f>'Raw Data'!A210</f>
        <v>0</v>
      </c>
    </row>
    <row r="215" spans="1:1" x14ac:dyDescent="0.3">
      <c r="A215" s="2">
        <f>'Raw Data'!A211</f>
        <v>0</v>
      </c>
    </row>
    <row r="216" spans="1:1" x14ac:dyDescent="0.3">
      <c r="A216" s="2">
        <f>'Raw Data'!A212</f>
        <v>0</v>
      </c>
    </row>
    <row r="217" spans="1:1" x14ac:dyDescent="0.3">
      <c r="A217" s="2">
        <f>'Raw Data'!A213</f>
        <v>0</v>
      </c>
    </row>
    <row r="218" spans="1:1" x14ac:dyDescent="0.3">
      <c r="A218" s="2">
        <f>'Raw Data'!A214</f>
        <v>0</v>
      </c>
    </row>
    <row r="219" spans="1:1" x14ac:dyDescent="0.3">
      <c r="A219" s="2">
        <f>'Raw Data'!A215</f>
        <v>0</v>
      </c>
    </row>
    <row r="220" spans="1:1" x14ac:dyDescent="0.3">
      <c r="A220" s="2">
        <f>'Raw Data'!A216</f>
        <v>0</v>
      </c>
    </row>
    <row r="221" spans="1:1" x14ac:dyDescent="0.3">
      <c r="A221" s="2">
        <f>'Raw Data'!A217</f>
        <v>0</v>
      </c>
    </row>
    <row r="222" spans="1:1" x14ac:dyDescent="0.3">
      <c r="A222" s="2">
        <f>'Raw Data'!A218</f>
        <v>0</v>
      </c>
    </row>
    <row r="223" spans="1:1" x14ac:dyDescent="0.3">
      <c r="A223" s="2">
        <f>'Raw Data'!A219</f>
        <v>0</v>
      </c>
    </row>
    <row r="224" spans="1:1" x14ac:dyDescent="0.3">
      <c r="A224" s="2">
        <f>'Raw Data'!A220</f>
        <v>0</v>
      </c>
    </row>
    <row r="225" spans="1:1" x14ac:dyDescent="0.3">
      <c r="A225" s="2">
        <f>'Raw Data'!A221</f>
        <v>0</v>
      </c>
    </row>
    <row r="226" spans="1:1" x14ac:dyDescent="0.3">
      <c r="A226" s="2">
        <f>'Raw Data'!A222</f>
        <v>0</v>
      </c>
    </row>
    <row r="227" spans="1:1" x14ac:dyDescent="0.3">
      <c r="A227" s="2">
        <f>'Raw Data'!A223</f>
        <v>0</v>
      </c>
    </row>
    <row r="228" spans="1:1" x14ac:dyDescent="0.3">
      <c r="A228" s="2">
        <f>'Raw Data'!A224</f>
        <v>0</v>
      </c>
    </row>
    <row r="229" spans="1:1" x14ac:dyDescent="0.3">
      <c r="A229" s="2">
        <f>'Raw Data'!A225</f>
        <v>0</v>
      </c>
    </row>
    <row r="230" spans="1:1" x14ac:dyDescent="0.3">
      <c r="A230" s="2">
        <f>'Raw Data'!A226</f>
        <v>0</v>
      </c>
    </row>
    <row r="231" spans="1:1" x14ac:dyDescent="0.3">
      <c r="A231" s="2">
        <f>'Raw Data'!A227</f>
        <v>0</v>
      </c>
    </row>
    <row r="232" spans="1:1" x14ac:dyDescent="0.3">
      <c r="A232" s="2">
        <f>'Raw Data'!A228</f>
        <v>0</v>
      </c>
    </row>
    <row r="233" spans="1:1" x14ac:dyDescent="0.3">
      <c r="A233" s="2">
        <f>'Raw Data'!A229</f>
        <v>0</v>
      </c>
    </row>
    <row r="234" spans="1:1" x14ac:dyDescent="0.3">
      <c r="A234" s="2">
        <f>'Raw Data'!A230</f>
        <v>0</v>
      </c>
    </row>
    <row r="235" spans="1:1" x14ac:dyDescent="0.3">
      <c r="A235" s="2">
        <f>'Raw Data'!A231</f>
        <v>0</v>
      </c>
    </row>
    <row r="236" spans="1:1" x14ac:dyDescent="0.3">
      <c r="A236" s="2">
        <f>'Raw Data'!A232</f>
        <v>0</v>
      </c>
    </row>
    <row r="237" spans="1:1" x14ac:dyDescent="0.3">
      <c r="A237" s="2">
        <f>'Raw Data'!A233</f>
        <v>0</v>
      </c>
    </row>
    <row r="238" spans="1:1" x14ac:dyDescent="0.3">
      <c r="A238" s="2">
        <f>'Raw Data'!A234</f>
        <v>0</v>
      </c>
    </row>
    <row r="239" spans="1:1" x14ac:dyDescent="0.3">
      <c r="A239" s="2">
        <f>'Raw Data'!A235</f>
        <v>0</v>
      </c>
    </row>
    <row r="240" spans="1:1" x14ac:dyDescent="0.3">
      <c r="A240" s="2">
        <f>'Raw Data'!A236</f>
        <v>0</v>
      </c>
    </row>
    <row r="241" spans="1:1" x14ac:dyDescent="0.3">
      <c r="A241" s="2">
        <f>'Raw Data'!A237</f>
        <v>0</v>
      </c>
    </row>
    <row r="242" spans="1:1" x14ac:dyDescent="0.3">
      <c r="A242" s="2">
        <f>'Raw Data'!A238</f>
        <v>0</v>
      </c>
    </row>
    <row r="243" spans="1:1" x14ac:dyDescent="0.3">
      <c r="A243" s="2">
        <f>'Raw Data'!A239</f>
        <v>0</v>
      </c>
    </row>
    <row r="244" spans="1:1" x14ac:dyDescent="0.3">
      <c r="A244" s="2">
        <f>'Raw Data'!A240</f>
        <v>0</v>
      </c>
    </row>
    <row r="245" spans="1:1" x14ac:dyDescent="0.3">
      <c r="A245" s="2">
        <f>'Raw Data'!A241</f>
        <v>0</v>
      </c>
    </row>
    <row r="246" spans="1:1" x14ac:dyDescent="0.3">
      <c r="A246" s="2">
        <f>'Raw Data'!A242</f>
        <v>0</v>
      </c>
    </row>
    <row r="247" spans="1:1" x14ac:dyDescent="0.3">
      <c r="A247" s="2">
        <f>'Raw Data'!A243</f>
        <v>0</v>
      </c>
    </row>
    <row r="248" spans="1:1" x14ac:dyDescent="0.3">
      <c r="A248" s="2">
        <f>'Raw Data'!A244</f>
        <v>0</v>
      </c>
    </row>
    <row r="249" spans="1:1" x14ac:dyDescent="0.3">
      <c r="A249" s="2">
        <f>'Raw Data'!A245</f>
        <v>0</v>
      </c>
    </row>
    <row r="250" spans="1:1" x14ac:dyDescent="0.3">
      <c r="A250" s="2">
        <f>'Raw Data'!A246</f>
        <v>0</v>
      </c>
    </row>
    <row r="251" spans="1:1" x14ac:dyDescent="0.3">
      <c r="A251" s="2">
        <f>'Raw Data'!A247</f>
        <v>0</v>
      </c>
    </row>
    <row r="252" spans="1:1" x14ac:dyDescent="0.3">
      <c r="A252" s="2">
        <f>'Raw Data'!A248</f>
        <v>0</v>
      </c>
    </row>
    <row r="253" spans="1:1" x14ac:dyDescent="0.3">
      <c r="A253" s="2">
        <f>'Raw Data'!A249</f>
        <v>0</v>
      </c>
    </row>
    <row r="254" spans="1:1" x14ac:dyDescent="0.3">
      <c r="A254" s="2">
        <f>'Raw Data'!A250</f>
        <v>0</v>
      </c>
    </row>
    <row r="255" spans="1:1" x14ac:dyDescent="0.3">
      <c r="A255" s="2">
        <f>'Raw Data'!A251</f>
        <v>0</v>
      </c>
    </row>
    <row r="256" spans="1:1" x14ac:dyDescent="0.3">
      <c r="A256" s="2">
        <f>'Raw Data'!A252</f>
        <v>0</v>
      </c>
    </row>
    <row r="257" spans="1:1" x14ac:dyDescent="0.3">
      <c r="A257" s="2">
        <f>'Raw Data'!A253</f>
        <v>0</v>
      </c>
    </row>
    <row r="258" spans="1:1" x14ac:dyDescent="0.3">
      <c r="A258" s="2">
        <f>'Raw Data'!A254</f>
        <v>0</v>
      </c>
    </row>
    <row r="259" spans="1:1" x14ac:dyDescent="0.3">
      <c r="A259" s="2">
        <f>'Raw Data'!A255</f>
        <v>0</v>
      </c>
    </row>
    <row r="260" spans="1:1" x14ac:dyDescent="0.3">
      <c r="A260" s="2">
        <f>'Raw Data'!A256</f>
        <v>0</v>
      </c>
    </row>
    <row r="261" spans="1:1" x14ac:dyDescent="0.3">
      <c r="A261" s="2">
        <f>'Raw Data'!A257</f>
        <v>0</v>
      </c>
    </row>
    <row r="262" spans="1:1" x14ac:dyDescent="0.3">
      <c r="A262" s="2">
        <f>'Raw Data'!A258</f>
        <v>0</v>
      </c>
    </row>
    <row r="263" spans="1:1" x14ac:dyDescent="0.3">
      <c r="A263" s="2">
        <f>'Raw Data'!A259</f>
        <v>0</v>
      </c>
    </row>
    <row r="264" spans="1:1" x14ac:dyDescent="0.3">
      <c r="A264" s="2">
        <f>'Raw Data'!A260</f>
        <v>0</v>
      </c>
    </row>
    <row r="265" spans="1:1" x14ac:dyDescent="0.3">
      <c r="A265" s="2">
        <f>'Raw Data'!A261</f>
        <v>0</v>
      </c>
    </row>
    <row r="266" spans="1:1" x14ac:dyDescent="0.3">
      <c r="A266" s="2">
        <f>'Raw Data'!A262</f>
        <v>0</v>
      </c>
    </row>
    <row r="267" spans="1:1" x14ac:dyDescent="0.3">
      <c r="A267" s="2">
        <f>'Raw Data'!A263</f>
        <v>0</v>
      </c>
    </row>
    <row r="268" spans="1:1" x14ac:dyDescent="0.3">
      <c r="A268" s="2">
        <f>'Raw Data'!A264</f>
        <v>0</v>
      </c>
    </row>
    <row r="269" spans="1:1" x14ac:dyDescent="0.3">
      <c r="A269" s="2">
        <f>'Raw Data'!A265</f>
        <v>0</v>
      </c>
    </row>
    <row r="270" spans="1:1" x14ac:dyDescent="0.3">
      <c r="A270" s="2">
        <f>'Raw Data'!A266</f>
        <v>0</v>
      </c>
    </row>
    <row r="271" spans="1:1" x14ac:dyDescent="0.3">
      <c r="A271" s="2">
        <f>'Raw Data'!A267</f>
        <v>0</v>
      </c>
    </row>
    <row r="272" spans="1:1" x14ac:dyDescent="0.3">
      <c r="A272" s="2">
        <f>'Raw Data'!A268</f>
        <v>0</v>
      </c>
    </row>
    <row r="273" spans="1:1" x14ac:dyDescent="0.3">
      <c r="A273" s="2">
        <f>'Raw Data'!A269</f>
        <v>0</v>
      </c>
    </row>
    <row r="274" spans="1:1" x14ac:dyDescent="0.3">
      <c r="A274" s="2">
        <f>'Raw Data'!A270</f>
        <v>0</v>
      </c>
    </row>
    <row r="275" spans="1:1" x14ac:dyDescent="0.3">
      <c r="A275" s="2">
        <f>'Raw Data'!A271</f>
        <v>0</v>
      </c>
    </row>
    <row r="276" spans="1:1" x14ac:dyDescent="0.3">
      <c r="A276" s="2">
        <f>'Raw Data'!A272</f>
        <v>0</v>
      </c>
    </row>
    <row r="277" spans="1:1" x14ac:dyDescent="0.3">
      <c r="A277" s="2">
        <f>'Raw Data'!A273</f>
        <v>0</v>
      </c>
    </row>
    <row r="278" spans="1:1" x14ac:dyDescent="0.3">
      <c r="A278" s="2">
        <f>'Raw Data'!A274</f>
        <v>0</v>
      </c>
    </row>
    <row r="279" spans="1:1" x14ac:dyDescent="0.3">
      <c r="A279" s="2">
        <f>'Raw Data'!A275</f>
        <v>0</v>
      </c>
    </row>
    <row r="280" spans="1:1" x14ac:dyDescent="0.3">
      <c r="A280" s="2">
        <f>'Raw Data'!A276</f>
        <v>0</v>
      </c>
    </row>
    <row r="281" spans="1:1" x14ac:dyDescent="0.3">
      <c r="A281" s="2">
        <f>'Raw Data'!A277</f>
        <v>0</v>
      </c>
    </row>
    <row r="282" spans="1:1" x14ac:dyDescent="0.3">
      <c r="A282" s="2">
        <f>'Raw Data'!A278</f>
        <v>0</v>
      </c>
    </row>
    <row r="283" spans="1:1" x14ac:dyDescent="0.3">
      <c r="A283" s="2">
        <f>'Raw Data'!A279</f>
        <v>0</v>
      </c>
    </row>
    <row r="284" spans="1:1" x14ac:dyDescent="0.3">
      <c r="A284" s="2">
        <f>'Raw Data'!A280</f>
        <v>0</v>
      </c>
    </row>
    <row r="285" spans="1:1" x14ac:dyDescent="0.3">
      <c r="A285" s="2">
        <f>'Raw Data'!A281</f>
        <v>0</v>
      </c>
    </row>
    <row r="286" spans="1:1" x14ac:dyDescent="0.3">
      <c r="A286" s="2">
        <f>'Raw Data'!A282</f>
        <v>0</v>
      </c>
    </row>
    <row r="287" spans="1:1" x14ac:dyDescent="0.3">
      <c r="A287" s="2">
        <f>'Raw Data'!A283</f>
        <v>0</v>
      </c>
    </row>
    <row r="288" spans="1:1" x14ac:dyDescent="0.3">
      <c r="A288" s="2">
        <f>'Raw Data'!A284</f>
        <v>0</v>
      </c>
    </row>
    <row r="289" spans="1:1" x14ac:dyDescent="0.3">
      <c r="A289" s="2">
        <f>'Raw Data'!A285</f>
        <v>0</v>
      </c>
    </row>
    <row r="290" spans="1:1" x14ac:dyDescent="0.3">
      <c r="A290" s="2">
        <f>'Raw Data'!A286</f>
        <v>0</v>
      </c>
    </row>
    <row r="291" spans="1:1" x14ac:dyDescent="0.3">
      <c r="A291" s="2">
        <f>'Raw Data'!A287</f>
        <v>0</v>
      </c>
    </row>
    <row r="292" spans="1:1" x14ac:dyDescent="0.3">
      <c r="A292" s="2">
        <f>'Raw Data'!A288</f>
        <v>0</v>
      </c>
    </row>
    <row r="293" spans="1:1" x14ac:dyDescent="0.3">
      <c r="A293" s="2">
        <f>'Raw Data'!A289</f>
        <v>0</v>
      </c>
    </row>
    <row r="294" spans="1:1" x14ac:dyDescent="0.3">
      <c r="A294" s="2">
        <f>'Raw Data'!A290</f>
        <v>0</v>
      </c>
    </row>
    <row r="295" spans="1:1" x14ac:dyDescent="0.3">
      <c r="A295" s="2">
        <f>'Raw Data'!A291</f>
        <v>0</v>
      </c>
    </row>
    <row r="296" spans="1:1" x14ac:dyDescent="0.3">
      <c r="A296" s="2">
        <f>'Raw Data'!A292</f>
        <v>0</v>
      </c>
    </row>
    <row r="297" spans="1:1" x14ac:dyDescent="0.3">
      <c r="A297" s="2">
        <f>'Raw Data'!A293</f>
        <v>0</v>
      </c>
    </row>
    <row r="298" spans="1:1" x14ac:dyDescent="0.3">
      <c r="A298" s="2">
        <f>'Raw Data'!A294</f>
        <v>0</v>
      </c>
    </row>
    <row r="299" spans="1:1" x14ac:dyDescent="0.3">
      <c r="A299" s="2">
        <f>'Raw Data'!A295</f>
        <v>0</v>
      </c>
    </row>
    <row r="300" spans="1:1" x14ac:dyDescent="0.3">
      <c r="A300" s="2">
        <f>'Raw Data'!A296</f>
        <v>0</v>
      </c>
    </row>
    <row r="301" spans="1:1" x14ac:dyDescent="0.3">
      <c r="A301" s="2">
        <f>'Raw Data'!A297</f>
        <v>0</v>
      </c>
    </row>
    <row r="302" spans="1:1" x14ac:dyDescent="0.3">
      <c r="A302" s="2">
        <f>'Raw Data'!A298</f>
        <v>0</v>
      </c>
    </row>
    <row r="303" spans="1:1" x14ac:dyDescent="0.3">
      <c r="A303" s="2">
        <f>'Raw Data'!A299</f>
        <v>0</v>
      </c>
    </row>
    <row r="304" spans="1:1" x14ac:dyDescent="0.3">
      <c r="A304" s="2">
        <f>'Raw Data'!A300</f>
        <v>0</v>
      </c>
    </row>
    <row r="305" spans="1:1" x14ac:dyDescent="0.3">
      <c r="A305" s="2">
        <f>'Raw Data'!A301</f>
        <v>0</v>
      </c>
    </row>
    <row r="306" spans="1:1" x14ac:dyDescent="0.3">
      <c r="A306" s="2">
        <f>'Raw Data'!A302</f>
        <v>0</v>
      </c>
    </row>
    <row r="307" spans="1:1" x14ac:dyDescent="0.3">
      <c r="A307" s="2">
        <f>'Raw Data'!A303</f>
        <v>0</v>
      </c>
    </row>
    <row r="308" spans="1:1" x14ac:dyDescent="0.3">
      <c r="A308" s="2">
        <f>'Raw Data'!A304</f>
        <v>0</v>
      </c>
    </row>
    <row r="309" spans="1:1" x14ac:dyDescent="0.3">
      <c r="A309" s="2">
        <f>'Raw Data'!A305</f>
        <v>0</v>
      </c>
    </row>
    <row r="310" spans="1:1" x14ac:dyDescent="0.3">
      <c r="A310" s="2">
        <f>'Raw Data'!A306</f>
        <v>0</v>
      </c>
    </row>
    <row r="311" spans="1:1" x14ac:dyDescent="0.3">
      <c r="A311" s="2">
        <f>'Raw Data'!A307</f>
        <v>0</v>
      </c>
    </row>
    <row r="312" spans="1:1" x14ac:dyDescent="0.3">
      <c r="A312" s="2">
        <f>'Raw Data'!A308</f>
        <v>0</v>
      </c>
    </row>
    <row r="313" spans="1:1" x14ac:dyDescent="0.3">
      <c r="A313" s="2">
        <f>'Raw Data'!A309</f>
        <v>0</v>
      </c>
    </row>
    <row r="314" spans="1:1" x14ac:dyDescent="0.3">
      <c r="A314" s="2">
        <f>'Raw Data'!A310</f>
        <v>0</v>
      </c>
    </row>
    <row r="315" spans="1:1" x14ac:dyDescent="0.3">
      <c r="A315" s="2">
        <f>'Raw Data'!A311</f>
        <v>0</v>
      </c>
    </row>
    <row r="316" spans="1:1" x14ac:dyDescent="0.3">
      <c r="A316" s="2">
        <f>'Raw Data'!A312</f>
        <v>0</v>
      </c>
    </row>
    <row r="317" spans="1:1" x14ac:dyDescent="0.3">
      <c r="A317" s="2">
        <f>'Raw Data'!A313</f>
        <v>0</v>
      </c>
    </row>
    <row r="318" spans="1:1" x14ac:dyDescent="0.3">
      <c r="A318" s="2">
        <f>'Raw Data'!A314</f>
        <v>0</v>
      </c>
    </row>
    <row r="319" spans="1:1" x14ac:dyDescent="0.3">
      <c r="A319" s="2">
        <f>'Raw Data'!A315</f>
        <v>0</v>
      </c>
    </row>
    <row r="320" spans="1:1" x14ac:dyDescent="0.3">
      <c r="A320" s="2">
        <f>'Raw Data'!A316</f>
        <v>0</v>
      </c>
    </row>
    <row r="321" spans="1:1" x14ac:dyDescent="0.3">
      <c r="A321" s="2">
        <f>'Raw Data'!A317</f>
        <v>0</v>
      </c>
    </row>
    <row r="322" spans="1:1" x14ac:dyDescent="0.3">
      <c r="A322" s="2">
        <f>'Raw Data'!A318</f>
        <v>0</v>
      </c>
    </row>
    <row r="323" spans="1:1" x14ac:dyDescent="0.3">
      <c r="A323" s="2">
        <f>'Raw Data'!A319</f>
        <v>0</v>
      </c>
    </row>
    <row r="324" spans="1:1" x14ac:dyDescent="0.3">
      <c r="A324" s="2">
        <f>'Raw Data'!A320</f>
        <v>0</v>
      </c>
    </row>
    <row r="325" spans="1:1" x14ac:dyDescent="0.3">
      <c r="A325" s="2">
        <f>'Raw Data'!A321</f>
        <v>0</v>
      </c>
    </row>
    <row r="326" spans="1:1" x14ac:dyDescent="0.3">
      <c r="A326" s="2">
        <f>'Raw Data'!A322</f>
        <v>0</v>
      </c>
    </row>
    <row r="327" spans="1:1" x14ac:dyDescent="0.3">
      <c r="A327" s="2">
        <f>'Raw Data'!A323</f>
        <v>0</v>
      </c>
    </row>
    <row r="328" spans="1:1" x14ac:dyDescent="0.3">
      <c r="A328" s="2">
        <f>'Raw Data'!A324</f>
        <v>0</v>
      </c>
    </row>
    <row r="329" spans="1:1" x14ac:dyDescent="0.3">
      <c r="A329" s="2">
        <f>'Raw Data'!A325</f>
        <v>0</v>
      </c>
    </row>
    <row r="330" spans="1:1" x14ac:dyDescent="0.3">
      <c r="A330" s="2">
        <f>'Raw Data'!A326</f>
        <v>0</v>
      </c>
    </row>
    <row r="331" spans="1:1" x14ac:dyDescent="0.3">
      <c r="A331" s="2">
        <f>'Raw Data'!A327</f>
        <v>0</v>
      </c>
    </row>
    <row r="332" spans="1:1" x14ac:dyDescent="0.3">
      <c r="A332" s="2">
        <f>'Raw Data'!A328</f>
        <v>0</v>
      </c>
    </row>
    <row r="333" spans="1:1" x14ac:dyDescent="0.3">
      <c r="A333" s="2">
        <f>'Raw Data'!A329</f>
        <v>0</v>
      </c>
    </row>
    <row r="334" spans="1:1" x14ac:dyDescent="0.3">
      <c r="A334" s="2">
        <f>'Raw Data'!A330</f>
        <v>0</v>
      </c>
    </row>
    <row r="335" spans="1:1" x14ac:dyDescent="0.3">
      <c r="A335" s="2">
        <f>'Raw Data'!A331</f>
        <v>0</v>
      </c>
    </row>
    <row r="336" spans="1:1" x14ac:dyDescent="0.3">
      <c r="A336" s="2">
        <f>'Raw Data'!A332</f>
        <v>0</v>
      </c>
    </row>
    <row r="337" spans="1:1" x14ac:dyDescent="0.3">
      <c r="A337" s="2">
        <f>'Raw Data'!A333</f>
        <v>0</v>
      </c>
    </row>
    <row r="338" spans="1:1" x14ac:dyDescent="0.3">
      <c r="A338" s="2">
        <f>'Raw Data'!A334</f>
        <v>0</v>
      </c>
    </row>
    <row r="339" spans="1:1" x14ac:dyDescent="0.3">
      <c r="A339" s="2">
        <f>'Raw Data'!A335</f>
        <v>0</v>
      </c>
    </row>
    <row r="340" spans="1:1" x14ac:dyDescent="0.3">
      <c r="A340" s="2">
        <f>'Raw Data'!A336</f>
        <v>0</v>
      </c>
    </row>
    <row r="341" spans="1:1" x14ac:dyDescent="0.3">
      <c r="A341" s="2">
        <f>'Raw Data'!A337</f>
        <v>0</v>
      </c>
    </row>
    <row r="342" spans="1:1" x14ac:dyDescent="0.3">
      <c r="A342" s="2">
        <f>'Raw Data'!A338</f>
        <v>0</v>
      </c>
    </row>
    <row r="343" spans="1:1" x14ac:dyDescent="0.3">
      <c r="A343" s="2">
        <f>'Raw Data'!A339</f>
        <v>0</v>
      </c>
    </row>
    <row r="344" spans="1:1" x14ac:dyDescent="0.3">
      <c r="A344" s="2">
        <f>'Raw Data'!A340</f>
        <v>0</v>
      </c>
    </row>
    <row r="345" spans="1:1" x14ac:dyDescent="0.3">
      <c r="A345" s="2">
        <f>'Raw Data'!A341</f>
        <v>0</v>
      </c>
    </row>
    <row r="346" spans="1:1" x14ac:dyDescent="0.3">
      <c r="A346" s="2">
        <f>'Raw Data'!A342</f>
        <v>0</v>
      </c>
    </row>
    <row r="347" spans="1:1" x14ac:dyDescent="0.3">
      <c r="A347" s="2">
        <f>'Raw Data'!A343</f>
        <v>0</v>
      </c>
    </row>
    <row r="348" spans="1:1" x14ac:dyDescent="0.3">
      <c r="A348" s="2">
        <f>'Raw Data'!A344</f>
        <v>0</v>
      </c>
    </row>
    <row r="349" spans="1:1" x14ac:dyDescent="0.3">
      <c r="A349" s="2">
        <f>'Raw Data'!A345</f>
        <v>0</v>
      </c>
    </row>
    <row r="350" spans="1:1" x14ac:dyDescent="0.3">
      <c r="A350" s="2">
        <f>'Raw Data'!A346</f>
        <v>0</v>
      </c>
    </row>
    <row r="351" spans="1:1" x14ac:dyDescent="0.3">
      <c r="A351" s="2">
        <f>'Raw Data'!A347</f>
        <v>0</v>
      </c>
    </row>
    <row r="352" spans="1:1" x14ac:dyDescent="0.3">
      <c r="A352" s="2">
        <f>'Raw Data'!A348</f>
        <v>0</v>
      </c>
    </row>
    <row r="353" spans="1:1" x14ac:dyDescent="0.3">
      <c r="A353" s="2">
        <f>'Raw Data'!A349</f>
        <v>0</v>
      </c>
    </row>
    <row r="354" spans="1:1" x14ac:dyDescent="0.3">
      <c r="A354" s="2">
        <f>'Raw Data'!A350</f>
        <v>0</v>
      </c>
    </row>
    <row r="355" spans="1:1" x14ac:dyDescent="0.3">
      <c r="A355" s="2">
        <f>'Raw Data'!A351</f>
        <v>0</v>
      </c>
    </row>
    <row r="356" spans="1:1" x14ac:dyDescent="0.3">
      <c r="A356" s="2">
        <f>'Raw Data'!A352</f>
        <v>0</v>
      </c>
    </row>
    <row r="357" spans="1:1" x14ac:dyDescent="0.3">
      <c r="A357" s="2">
        <f>'Raw Data'!A353</f>
        <v>0</v>
      </c>
    </row>
    <row r="358" spans="1:1" x14ac:dyDescent="0.3">
      <c r="A358" s="2">
        <f>'Raw Data'!A354</f>
        <v>0</v>
      </c>
    </row>
    <row r="359" spans="1:1" x14ac:dyDescent="0.3">
      <c r="A359" s="2">
        <f>'Raw Data'!A355</f>
        <v>0</v>
      </c>
    </row>
    <row r="360" spans="1:1" x14ac:dyDescent="0.3">
      <c r="A360" s="2">
        <f>'Raw Data'!A356</f>
        <v>0</v>
      </c>
    </row>
    <row r="361" spans="1:1" x14ac:dyDescent="0.3">
      <c r="A361" s="2">
        <f>'Raw Data'!A357</f>
        <v>0</v>
      </c>
    </row>
    <row r="362" spans="1:1" x14ac:dyDescent="0.3">
      <c r="A362" s="2">
        <f>'Raw Data'!A358</f>
        <v>0</v>
      </c>
    </row>
    <row r="363" spans="1:1" x14ac:dyDescent="0.3">
      <c r="A363" s="2">
        <f>'Raw Data'!A359</f>
        <v>0</v>
      </c>
    </row>
    <row r="364" spans="1:1" x14ac:dyDescent="0.3">
      <c r="A364" s="2">
        <f>'Raw Data'!A360</f>
        <v>0</v>
      </c>
    </row>
    <row r="365" spans="1:1" x14ac:dyDescent="0.3">
      <c r="A365" s="2">
        <f>'Raw Data'!A361</f>
        <v>0</v>
      </c>
    </row>
    <row r="366" spans="1:1" x14ac:dyDescent="0.3">
      <c r="A366" s="2">
        <f>'Raw Data'!A362</f>
        <v>0</v>
      </c>
    </row>
    <row r="367" spans="1:1" x14ac:dyDescent="0.3">
      <c r="A367" s="2">
        <f>'Raw Data'!A363</f>
        <v>0</v>
      </c>
    </row>
    <row r="368" spans="1:1" x14ac:dyDescent="0.3">
      <c r="A368" s="2">
        <f>'Raw Data'!A364</f>
        <v>0</v>
      </c>
    </row>
    <row r="369" spans="1:1" x14ac:dyDescent="0.3">
      <c r="A369" s="2">
        <f>'Raw Data'!A365</f>
        <v>0</v>
      </c>
    </row>
    <row r="370" spans="1:1" x14ac:dyDescent="0.3">
      <c r="A370" s="2">
        <f>'Raw Data'!A366</f>
        <v>0</v>
      </c>
    </row>
    <row r="371" spans="1:1" x14ac:dyDescent="0.3">
      <c r="A371" s="2">
        <f>'Raw Data'!A367</f>
        <v>0</v>
      </c>
    </row>
    <row r="372" spans="1:1" x14ac:dyDescent="0.3">
      <c r="A372" s="2">
        <f>'Raw Data'!A368</f>
        <v>0</v>
      </c>
    </row>
    <row r="373" spans="1:1" x14ac:dyDescent="0.3">
      <c r="A373" s="2">
        <f>'Raw Data'!A369</f>
        <v>0</v>
      </c>
    </row>
    <row r="374" spans="1:1" x14ac:dyDescent="0.3">
      <c r="A374" s="2">
        <f>'Raw Data'!A370</f>
        <v>0</v>
      </c>
    </row>
    <row r="375" spans="1:1" x14ac:dyDescent="0.3">
      <c r="A375" s="2">
        <f>'Raw Data'!A371</f>
        <v>0</v>
      </c>
    </row>
    <row r="376" spans="1:1" x14ac:dyDescent="0.3">
      <c r="A376" s="2">
        <f>'Raw Data'!A372</f>
        <v>0</v>
      </c>
    </row>
    <row r="377" spans="1:1" x14ac:dyDescent="0.3">
      <c r="A377" s="2">
        <f>'Raw Data'!A373</f>
        <v>0</v>
      </c>
    </row>
    <row r="378" spans="1:1" x14ac:dyDescent="0.3">
      <c r="A378" s="2">
        <f>'Raw Data'!A374</f>
        <v>0</v>
      </c>
    </row>
    <row r="379" spans="1:1" x14ac:dyDescent="0.3">
      <c r="A379" s="2">
        <f>'Raw Data'!A375</f>
        <v>0</v>
      </c>
    </row>
    <row r="380" spans="1:1" x14ac:dyDescent="0.3">
      <c r="A380" s="2">
        <f>'Raw Data'!A376</f>
        <v>0</v>
      </c>
    </row>
    <row r="381" spans="1:1" x14ac:dyDescent="0.3">
      <c r="A381" s="2">
        <f>'Raw Data'!A377</f>
        <v>0</v>
      </c>
    </row>
    <row r="382" spans="1:1" x14ac:dyDescent="0.3">
      <c r="A382" s="2">
        <f>'Raw Data'!A378</f>
        <v>0</v>
      </c>
    </row>
    <row r="383" spans="1:1" x14ac:dyDescent="0.3">
      <c r="A383" s="2">
        <f>'Raw Data'!A379</f>
        <v>0</v>
      </c>
    </row>
    <row r="384" spans="1:1" x14ac:dyDescent="0.3">
      <c r="A384" s="2">
        <f>'Raw Data'!A380</f>
        <v>0</v>
      </c>
    </row>
    <row r="385" spans="1:1" x14ac:dyDescent="0.3">
      <c r="A385" s="2">
        <f>'Raw Data'!A381</f>
        <v>0</v>
      </c>
    </row>
    <row r="386" spans="1:1" x14ac:dyDescent="0.3">
      <c r="A386" s="2">
        <f>'Raw Data'!A382</f>
        <v>0</v>
      </c>
    </row>
    <row r="387" spans="1:1" x14ac:dyDescent="0.3">
      <c r="A387" s="2">
        <f>'Raw Data'!A383</f>
        <v>0</v>
      </c>
    </row>
    <row r="388" spans="1:1" x14ac:dyDescent="0.3">
      <c r="A388" s="2">
        <f>'Raw Data'!A384</f>
        <v>0</v>
      </c>
    </row>
    <row r="389" spans="1:1" x14ac:dyDescent="0.3">
      <c r="A389" s="2">
        <f>'Raw Data'!A385</f>
        <v>0</v>
      </c>
    </row>
    <row r="390" spans="1:1" x14ac:dyDescent="0.3">
      <c r="A390" s="2">
        <f>'Raw Data'!A386</f>
        <v>0</v>
      </c>
    </row>
    <row r="391" spans="1:1" x14ac:dyDescent="0.3">
      <c r="A391" s="2">
        <f>'Raw Data'!A387</f>
        <v>0</v>
      </c>
    </row>
    <row r="392" spans="1:1" x14ac:dyDescent="0.3">
      <c r="A392" s="2">
        <f>'Raw Data'!A388</f>
        <v>0</v>
      </c>
    </row>
    <row r="393" spans="1:1" x14ac:dyDescent="0.3">
      <c r="A393" s="2">
        <f>'Raw Data'!A389</f>
        <v>0</v>
      </c>
    </row>
    <row r="394" spans="1:1" x14ac:dyDescent="0.3">
      <c r="A394" s="2">
        <f>'Raw Data'!A390</f>
        <v>0</v>
      </c>
    </row>
    <row r="395" spans="1:1" x14ac:dyDescent="0.3">
      <c r="A395" s="2">
        <f>'Raw Data'!A391</f>
        <v>0</v>
      </c>
    </row>
    <row r="396" spans="1:1" x14ac:dyDescent="0.3">
      <c r="A396" s="2">
        <f>'Raw Data'!A392</f>
        <v>0</v>
      </c>
    </row>
    <row r="397" spans="1:1" x14ac:dyDescent="0.3">
      <c r="A397" s="2">
        <f>'Raw Data'!A393</f>
        <v>0</v>
      </c>
    </row>
    <row r="398" spans="1:1" x14ac:dyDescent="0.3">
      <c r="A398" s="2">
        <f>'Raw Data'!A394</f>
        <v>0</v>
      </c>
    </row>
    <row r="399" spans="1:1" x14ac:dyDescent="0.3">
      <c r="A399" s="2">
        <f>'Raw Data'!A395</f>
        <v>0</v>
      </c>
    </row>
    <row r="400" spans="1:1" x14ac:dyDescent="0.3">
      <c r="A400" s="2">
        <f>'Raw Data'!A396</f>
        <v>0</v>
      </c>
    </row>
    <row r="401" spans="1:1" x14ac:dyDescent="0.3">
      <c r="A401" s="2">
        <f>'Raw Data'!A397</f>
        <v>0</v>
      </c>
    </row>
    <row r="402" spans="1:1" x14ac:dyDescent="0.3">
      <c r="A402" s="2">
        <f>'Raw Data'!A398</f>
        <v>0</v>
      </c>
    </row>
    <row r="403" spans="1:1" x14ac:dyDescent="0.3">
      <c r="A403" s="2">
        <f>'Raw Data'!A399</f>
        <v>0</v>
      </c>
    </row>
    <row r="404" spans="1:1" x14ac:dyDescent="0.3">
      <c r="A404" s="2">
        <f>'Raw Data'!A400</f>
        <v>0</v>
      </c>
    </row>
    <row r="405" spans="1:1" x14ac:dyDescent="0.3">
      <c r="A405" s="2">
        <f>'Raw Data'!A401</f>
        <v>0</v>
      </c>
    </row>
    <row r="406" spans="1:1" x14ac:dyDescent="0.3">
      <c r="A406" s="2">
        <f>'Raw Data'!A402</f>
        <v>0</v>
      </c>
    </row>
    <row r="407" spans="1:1" x14ac:dyDescent="0.3">
      <c r="A407" s="2">
        <f>'Raw Data'!A403</f>
        <v>0</v>
      </c>
    </row>
    <row r="408" spans="1:1" x14ac:dyDescent="0.3">
      <c r="A408" s="2">
        <f>'Raw Data'!A404</f>
        <v>0</v>
      </c>
    </row>
    <row r="409" spans="1:1" x14ac:dyDescent="0.3">
      <c r="A409" s="2">
        <f>'Raw Data'!A405</f>
        <v>0</v>
      </c>
    </row>
    <row r="410" spans="1:1" x14ac:dyDescent="0.3">
      <c r="A410" s="2">
        <f>'Raw Data'!A406</f>
        <v>0</v>
      </c>
    </row>
    <row r="411" spans="1:1" x14ac:dyDescent="0.3">
      <c r="A411" s="2">
        <f>'Raw Data'!A407</f>
        <v>0</v>
      </c>
    </row>
    <row r="412" spans="1:1" x14ac:dyDescent="0.3">
      <c r="A412" s="2">
        <f>'Raw Data'!A408</f>
        <v>0</v>
      </c>
    </row>
    <row r="413" spans="1:1" x14ac:dyDescent="0.3">
      <c r="A413" s="2">
        <f>'Raw Data'!A409</f>
        <v>0</v>
      </c>
    </row>
    <row r="414" spans="1:1" x14ac:dyDescent="0.3">
      <c r="A414" s="2">
        <f>'Raw Data'!A410</f>
        <v>0</v>
      </c>
    </row>
    <row r="415" spans="1:1" x14ac:dyDescent="0.3">
      <c r="A415" s="2">
        <f>'Raw Data'!A411</f>
        <v>0</v>
      </c>
    </row>
    <row r="416" spans="1:1" x14ac:dyDescent="0.3">
      <c r="A416" s="2">
        <f>'Raw Data'!A412</f>
        <v>0</v>
      </c>
    </row>
    <row r="417" spans="1:1" x14ac:dyDescent="0.3">
      <c r="A417" s="2">
        <f>'Raw Data'!A413</f>
        <v>0</v>
      </c>
    </row>
    <row r="418" spans="1:1" x14ac:dyDescent="0.3">
      <c r="A418" s="2">
        <f>'Raw Data'!A414</f>
        <v>0</v>
      </c>
    </row>
    <row r="419" spans="1:1" x14ac:dyDescent="0.3">
      <c r="A419" s="2">
        <f>'Raw Data'!A415</f>
        <v>0</v>
      </c>
    </row>
    <row r="420" spans="1:1" x14ac:dyDescent="0.3">
      <c r="A420" s="2">
        <f>'Raw Data'!A416</f>
        <v>0</v>
      </c>
    </row>
    <row r="421" spans="1:1" x14ac:dyDescent="0.3">
      <c r="A421" s="2">
        <f>'Raw Data'!A417</f>
        <v>0</v>
      </c>
    </row>
    <row r="422" spans="1:1" x14ac:dyDescent="0.3">
      <c r="A422" s="2">
        <f>'Raw Data'!A418</f>
        <v>0</v>
      </c>
    </row>
    <row r="423" spans="1:1" x14ac:dyDescent="0.3">
      <c r="A423" s="2">
        <f>'Raw Data'!A419</f>
        <v>0</v>
      </c>
    </row>
    <row r="424" spans="1:1" x14ac:dyDescent="0.3">
      <c r="A424" s="2">
        <f>'Raw Data'!A420</f>
        <v>0</v>
      </c>
    </row>
    <row r="425" spans="1:1" x14ac:dyDescent="0.3">
      <c r="A425" s="2">
        <f>'Raw Data'!A421</f>
        <v>0</v>
      </c>
    </row>
    <row r="426" spans="1:1" x14ac:dyDescent="0.3">
      <c r="A426" s="2">
        <f>'Raw Data'!A422</f>
        <v>0</v>
      </c>
    </row>
    <row r="427" spans="1:1" x14ac:dyDescent="0.3">
      <c r="A427" s="2">
        <f>'Raw Data'!A423</f>
        <v>0</v>
      </c>
    </row>
    <row r="428" spans="1:1" x14ac:dyDescent="0.3">
      <c r="A428" s="2">
        <f>'Raw Data'!A424</f>
        <v>0</v>
      </c>
    </row>
    <row r="429" spans="1:1" x14ac:dyDescent="0.3">
      <c r="A429" s="2">
        <f>'Raw Data'!A425</f>
        <v>0</v>
      </c>
    </row>
    <row r="430" spans="1:1" x14ac:dyDescent="0.3">
      <c r="A430" s="2">
        <f>'Raw Data'!A426</f>
        <v>0</v>
      </c>
    </row>
    <row r="431" spans="1:1" x14ac:dyDescent="0.3">
      <c r="A431" s="2">
        <f>'Raw Data'!A427</f>
        <v>0</v>
      </c>
    </row>
    <row r="432" spans="1:1" x14ac:dyDescent="0.3">
      <c r="A432" s="2">
        <f>'Raw Data'!A428</f>
        <v>0</v>
      </c>
    </row>
    <row r="433" spans="1:1" x14ac:dyDescent="0.3">
      <c r="A433" s="2">
        <f>'Raw Data'!A429</f>
        <v>0</v>
      </c>
    </row>
    <row r="434" spans="1:1" x14ac:dyDescent="0.3">
      <c r="A434" s="2">
        <f>'Raw Data'!A430</f>
        <v>0</v>
      </c>
    </row>
    <row r="435" spans="1:1" x14ac:dyDescent="0.3">
      <c r="A435" s="2">
        <f>'Raw Data'!A431</f>
        <v>0</v>
      </c>
    </row>
    <row r="436" spans="1:1" x14ac:dyDescent="0.3">
      <c r="A436" s="2">
        <f>'Raw Data'!A432</f>
        <v>0</v>
      </c>
    </row>
    <row r="437" spans="1:1" x14ac:dyDescent="0.3">
      <c r="A437" s="2">
        <f>'Raw Data'!A433</f>
        <v>0</v>
      </c>
    </row>
    <row r="438" spans="1:1" x14ac:dyDescent="0.3">
      <c r="A438" s="2">
        <f>'Raw Data'!A434</f>
        <v>0</v>
      </c>
    </row>
    <row r="439" spans="1:1" x14ac:dyDescent="0.3">
      <c r="A439" s="2">
        <f>'Raw Data'!A435</f>
        <v>0</v>
      </c>
    </row>
    <row r="440" spans="1:1" x14ac:dyDescent="0.3">
      <c r="A440" s="2">
        <f>'Raw Data'!A436</f>
        <v>0</v>
      </c>
    </row>
    <row r="441" spans="1:1" x14ac:dyDescent="0.3">
      <c r="A441" s="2">
        <f>'Raw Data'!A437</f>
        <v>0</v>
      </c>
    </row>
    <row r="442" spans="1:1" x14ac:dyDescent="0.3">
      <c r="A442" s="2">
        <f>'Raw Data'!A438</f>
        <v>0</v>
      </c>
    </row>
    <row r="443" spans="1:1" x14ac:dyDescent="0.3">
      <c r="A443" s="2">
        <f>'Raw Data'!A439</f>
        <v>0</v>
      </c>
    </row>
    <row r="444" spans="1:1" x14ac:dyDescent="0.3">
      <c r="A444" s="2">
        <f>'Raw Data'!A440</f>
        <v>0</v>
      </c>
    </row>
    <row r="445" spans="1:1" x14ac:dyDescent="0.3">
      <c r="A445" s="2">
        <f>'Raw Data'!A441</f>
        <v>0</v>
      </c>
    </row>
    <row r="446" spans="1:1" x14ac:dyDescent="0.3">
      <c r="A446" s="2">
        <f>'Raw Data'!A442</f>
        <v>0</v>
      </c>
    </row>
    <row r="447" spans="1:1" x14ac:dyDescent="0.3">
      <c r="A447" s="2">
        <f>'Raw Data'!A443</f>
        <v>0</v>
      </c>
    </row>
    <row r="448" spans="1:1" x14ac:dyDescent="0.3">
      <c r="A448" s="2">
        <f>'Raw Data'!A444</f>
        <v>0</v>
      </c>
    </row>
    <row r="449" spans="1:1" x14ac:dyDescent="0.3">
      <c r="A449" s="2">
        <f>'Raw Data'!A445</f>
        <v>0</v>
      </c>
    </row>
    <row r="450" spans="1:1" x14ac:dyDescent="0.3">
      <c r="A450" s="2">
        <f>'Raw Data'!A446</f>
        <v>0</v>
      </c>
    </row>
    <row r="451" spans="1:1" x14ac:dyDescent="0.3">
      <c r="A451" s="2">
        <f>'Raw Data'!A447</f>
        <v>0</v>
      </c>
    </row>
    <row r="452" spans="1:1" x14ac:dyDescent="0.3">
      <c r="A452" s="2">
        <f>'Raw Data'!A448</f>
        <v>0</v>
      </c>
    </row>
    <row r="453" spans="1:1" x14ac:dyDescent="0.3">
      <c r="A453" s="2">
        <f>'Raw Data'!A449</f>
        <v>0</v>
      </c>
    </row>
    <row r="454" spans="1:1" x14ac:dyDescent="0.3">
      <c r="A454" s="2">
        <f>'Raw Data'!A450</f>
        <v>0</v>
      </c>
    </row>
    <row r="455" spans="1:1" x14ac:dyDescent="0.3">
      <c r="A455" s="2">
        <f>'Raw Data'!A451</f>
        <v>0</v>
      </c>
    </row>
    <row r="456" spans="1:1" x14ac:dyDescent="0.3">
      <c r="A456" s="2">
        <f>'Raw Data'!A452</f>
        <v>0</v>
      </c>
    </row>
    <row r="457" spans="1:1" x14ac:dyDescent="0.3">
      <c r="A457" s="2">
        <f>'Raw Data'!A453</f>
        <v>0</v>
      </c>
    </row>
    <row r="458" spans="1:1" x14ac:dyDescent="0.3">
      <c r="A458" s="2">
        <f>'Raw Data'!A454</f>
        <v>0</v>
      </c>
    </row>
    <row r="459" spans="1:1" x14ac:dyDescent="0.3">
      <c r="A459" s="2">
        <f>'Raw Data'!A455</f>
        <v>0</v>
      </c>
    </row>
    <row r="460" spans="1:1" x14ac:dyDescent="0.3">
      <c r="A460" s="2">
        <f>'Raw Data'!A456</f>
        <v>0</v>
      </c>
    </row>
    <row r="461" spans="1:1" x14ac:dyDescent="0.3">
      <c r="A461" s="2">
        <f>'Raw Data'!A457</f>
        <v>0</v>
      </c>
    </row>
    <row r="462" spans="1:1" x14ac:dyDescent="0.3">
      <c r="A462" s="2">
        <f>'Raw Data'!A458</f>
        <v>0</v>
      </c>
    </row>
    <row r="463" spans="1:1" x14ac:dyDescent="0.3">
      <c r="A463" s="2">
        <f>'Raw Data'!A459</f>
        <v>0</v>
      </c>
    </row>
    <row r="464" spans="1:1" x14ac:dyDescent="0.3">
      <c r="A464" s="2">
        <f>'Raw Data'!A460</f>
        <v>0</v>
      </c>
    </row>
    <row r="465" spans="1:1" x14ac:dyDescent="0.3">
      <c r="A465" s="2">
        <f>'Raw Data'!A461</f>
        <v>0</v>
      </c>
    </row>
    <row r="466" spans="1:1" x14ac:dyDescent="0.3">
      <c r="A466" s="2">
        <f>'Raw Data'!A462</f>
        <v>0</v>
      </c>
    </row>
    <row r="467" spans="1:1" x14ac:dyDescent="0.3">
      <c r="A467" s="2">
        <f>'Raw Data'!A463</f>
        <v>0</v>
      </c>
    </row>
    <row r="468" spans="1:1" x14ac:dyDescent="0.3">
      <c r="A468" s="2">
        <f>'Raw Data'!A464</f>
        <v>0</v>
      </c>
    </row>
    <row r="469" spans="1:1" x14ac:dyDescent="0.3">
      <c r="A469" s="2">
        <f>'Raw Data'!A465</f>
        <v>0</v>
      </c>
    </row>
    <row r="470" spans="1:1" x14ac:dyDescent="0.3">
      <c r="A470" s="2">
        <f>'Raw Data'!A466</f>
        <v>0</v>
      </c>
    </row>
    <row r="471" spans="1:1" x14ac:dyDescent="0.3">
      <c r="A471" s="2">
        <f>'Raw Data'!A467</f>
        <v>0</v>
      </c>
    </row>
    <row r="472" spans="1:1" x14ac:dyDescent="0.3">
      <c r="A472" s="2">
        <f>'Raw Data'!A468</f>
        <v>0</v>
      </c>
    </row>
    <row r="473" spans="1:1" x14ac:dyDescent="0.3">
      <c r="A473" s="2">
        <f>'Raw Data'!A469</f>
        <v>0</v>
      </c>
    </row>
    <row r="474" spans="1:1" x14ac:dyDescent="0.3">
      <c r="A474" s="2">
        <f>'Raw Data'!A470</f>
        <v>0</v>
      </c>
    </row>
    <row r="475" spans="1:1" x14ac:dyDescent="0.3">
      <c r="A475" s="2">
        <f>'Raw Data'!A471</f>
        <v>0</v>
      </c>
    </row>
    <row r="476" spans="1:1" x14ac:dyDescent="0.3">
      <c r="A476" s="2">
        <f>'Raw Data'!A472</f>
        <v>0</v>
      </c>
    </row>
    <row r="477" spans="1:1" x14ac:dyDescent="0.3">
      <c r="A477" s="2">
        <f>'Raw Data'!A473</f>
        <v>0</v>
      </c>
    </row>
    <row r="478" spans="1:1" x14ac:dyDescent="0.3">
      <c r="A478" s="2">
        <f>'Raw Data'!A474</f>
        <v>0</v>
      </c>
    </row>
    <row r="479" spans="1:1" x14ac:dyDescent="0.3">
      <c r="A479" s="2">
        <f>'Raw Data'!A475</f>
        <v>0</v>
      </c>
    </row>
    <row r="480" spans="1:1" x14ac:dyDescent="0.3">
      <c r="A480" s="2">
        <f>'Raw Data'!A476</f>
        <v>0</v>
      </c>
    </row>
    <row r="481" spans="1:1" x14ac:dyDescent="0.3">
      <c r="A481" s="2">
        <f>'Raw Data'!A477</f>
        <v>0</v>
      </c>
    </row>
    <row r="482" spans="1:1" x14ac:dyDescent="0.3">
      <c r="A482" s="2">
        <f>'Raw Data'!A478</f>
        <v>0</v>
      </c>
    </row>
    <row r="483" spans="1:1" x14ac:dyDescent="0.3">
      <c r="A483" s="2">
        <f>'Raw Data'!A479</f>
        <v>0</v>
      </c>
    </row>
    <row r="484" spans="1:1" x14ac:dyDescent="0.3">
      <c r="A484" s="2">
        <f>'Raw Data'!A480</f>
        <v>0</v>
      </c>
    </row>
    <row r="485" spans="1:1" x14ac:dyDescent="0.3">
      <c r="A485" s="2">
        <f>'Raw Data'!A481</f>
        <v>0</v>
      </c>
    </row>
    <row r="486" spans="1:1" x14ac:dyDescent="0.3">
      <c r="A486" s="2">
        <f>'Raw Data'!A482</f>
        <v>0</v>
      </c>
    </row>
    <row r="487" spans="1:1" x14ac:dyDescent="0.3">
      <c r="A487" s="2">
        <f>'Raw Data'!A483</f>
        <v>0</v>
      </c>
    </row>
    <row r="488" spans="1:1" x14ac:dyDescent="0.3">
      <c r="A488" s="2">
        <f>'Raw Data'!A484</f>
        <v>0</v>
      </c>
    </row>
    <row r="489" spans="1:1" x14ac:dyDescent="0.3">
      <c r="A489" s="2">
        <f>'Raw Data'!A485</f>
        <v>0</v>
      </c>
    </row>
    <row r="490" spans="1:1" x14ac:dyDescent="0.3">
      <c r="A490" s="2">
        <f>'Raw Data'!A486</f>
        <v>0</v>
      </c>
    </row>
    <row r="491" spans="1:1" x14ac:dyDescent="0.3">
      <c r="A491" s="2">
        <f>'Raw Data'!A487</f>
        <v>0</v>
      </c>
    </row>
    <row r="492" spans="1:1" x14ac:dyDescent="0.3">
      <c r="A492" s="2">
        <f>'Raw Data'!A488</f>
        <v>0</v>
      </c>
    </row>
    <row r="493" spans="1:1" x14ac:dyDescent="0.3">
      <c r="A493" s="2">
        <f>'Raw Data'!A489</f>
        <v>0</v>
      </c>
    </row>
    <row r="494" spans="1:1" x14ac:dyDescent="0.3">
      <c r="A494" s="2">
        <f>'Raw Data'!A490</f>
        <v>0</v>
      </c>
    </row>
    <row r="495" spans="1:1" x14ac:dyDescent="0.3">
      <c r="A495" s="2">
        <f>'Raw Data'!A491</f>
        <v>0</v>
      </c>
    </row>
    <row r="496" spans="1:1" x14ac:dyDescent="0.3">
      <c r="A496" s="2">
        <f>'Raw Data'!A492</f>
        <v>0</v>
      </c>
    </row>
    <row r="497" spans="1:1" x14ac:dyDescent="0.3">
      <c r="A497" s="2">
        <f>'Raw Data'!A493</f>
        <v>0</v>
      </c>
    </row>
    <row r="498" spans="1:1" x14ac:dyDescent="0.3">
      <c r="A498" s="2">
        <f>'Raw Data'!A494</f>
        <v>0</v>
      </c>
    </row>
    <row r="499" spans="1:1" x14ac:dyDescent="0.3">
      <c r="A499" s="2">
        <f>'Raw Data'!A495</f>
        <v>0</v>
      </c>
    </row>
    <row r="500" spans="1:1" x14ac:dyDescent="0.3">
      <c r="A500" s="2">
        <f>'Raw Data'!A496</f>
        <v>0</v>
      </c>
    </row>
    <row r="501" spans="1:1" x14ac:dyDescent="0.3">
      <c r="A501" s="2">
        <f>'Raw Data'!A497</f>
        <v>0</v>
      </c>
    </row>
    <row r="502" spans="1:1" x14ac:dyDescent="0.3">
      <c r="A502" s="2">
        <f>'Raw Data'!A498</f>
        <v>0</v>
      </c>
    </row>
    <row r="503" spans="1:1" x14ac:dyDescent="0.3">
      <c r="A503" s="2">
        <f>'Raw Data'!A499</f>
        <v>0</v>
      </c>
    </row>
    <row r="504" spans="1:1" x14ac:dyDescent="0.3">
      <c r="A504" s="2">
        <f>'Raw Data'!A500</f>
        <v>0</v>
      </c>
    </row>
    <row r="505" spans="1:1" x14ac:dyDescent="0.3">
      <c r="A505" s="2">
        <f>'Raw Data'!A501</f>
        <v>0</v>
      </c>
    </row>
    <row r="506" spans="1:1" x14ac:dyDescent="0.3">
      <c r="A506" s="2">
        <f>'Raw Data'!A502</f>
        <v>0</v>
      </c>
    </row>
    <row r="507" spans="1:1" x14ac:dyDescent="0.3">
      <c r="A507" s="2">
        <f>'Raw Data'!A503</f>
        <v>0</v>
      </c>
    </row>
    <row r="508" spans="1:1" x14ac:dyDescent="0.3">
      <c r="A508" s="2">
        <f>'Raw Data'!A504</f>
        <v>0</v>
      </c>
    </row>
    <row r="509" spans="1:1" x14ac:dyDescent="0.3">
      <c r="A509" s="2">
        <f>'Raw Data'!A505</f>
        <v>0</v>
      </c>
    </row>
    <row r="510" spans="1:1" x14ac:dyDescent="0.3">
      <c r="A510" s="2">
        <f>'Raw Data'!A506</f>
        <v>0</v>
      </c>
    </row>
    <row r="511" spans="1:1" x14ac:dyDescent="0.3">
      <c r="A511" s="2">
        <f>'Raw Data'!A507</f>
        <v>0</v>
      </c>
    </row>
    <row r="512" spans="1:1" x14ac:dyDescent="0.3">
      <c r="A512" s="2">
        <f>'Raw Data'!A508</f>
        <v>0</v>
      </c>
    </row>
    <row r="513" spans="1:1" x14ac:dyDescent="0.3">
      <c r="A513" s="2">
        <f>'Raw Data'!A509</f>
        <v>0</v>
      </c>
    </row>
    <row r="514" spans="1:1" x14ac:dyDescent="0.3">
      <c r="A514" s="2">
        <f>'Raw Data'!A510</f>
        <v>0</v>
      </c>
    </row>
    <row r="515" spans="1:1" x14ac:dyDescent="0.3">
      <c r="A515" s="2">
        <f>'Raw Data'!A511</f>
        <v>0</v>
      </c>
    </row>
    <row r="516" spans="1:1" x14ac:dyDescent="0.3">
      <c r="A516" s="2">
        <f>'Raw Data'!A512</f>
        <v>0</v>
      </c>
    </row>
    <row r="517" spans="1:1" x14ac:dyDescent="0.3">
      <c r="A517" s="2">
        <f>'Raw Data'!A513</f>
        <v>0</v>
      </c>
    </row>
    <row r="518" spans="1:1" x14ac:dyDescent="0.3">
      <c r="A518" s="2">
        <f>'Raw Data'!A514</f>
        <v>0</v>
      </c>
    </row>
    <row r="519" spans="1:1" x14ac:dyDescent="0.3">
      <c r="A519" s="2">
        <f>'Raw Data'!A515</f>
        <v>0</v>
      </c>
    </row>
    <row r="520" spans="1:1" x14ac:dyDescent="0.3">
      <c r="A520" s="2">
        <f>'Raw Data'!A516</f>
        <v>0</v>
      </c>
    </row>
    <row r="521" spans="1:1" x14ac:dyDescent="0.3">
      <c r="A521" s="2">
        <f>'Raw Data'!A517</f>
        <v>0</v>
      </c>
    </row>
    <row r="522" spans="1:1" x14ac:dyDescent="0.3">
      <c r="A522" s="2">
        <f>'Raw Data'!A518</f>
        <v>0</v>
      </c>
    </row>
    <row r="523" spans="1:1" x14ac:dyDescent="0.3">
      <c r="A523" s="2">
        <f>'Raw Data'!A519</f>
        <v>0</v>
      </c>
    </row>
    <row r="524" spans="1:1" x14ac:dyDescent="0.3">
      <c r="A524" s="2">
        <f>'Raw Data'!A520</f>
        <v>0</v>
      </c>
    </row>
    <row r="525" spans="1:1" x14ac:dyDescent="0.3">
      <c r="A525" s="2">
        <f>'Raw Data'!A521</f>
        <v>0</v>
      </c>
    </row>
    <row r="526" spans="1:1" x14ac:dyDescent="0.3">
      <c r="A526" s="2">
        <f>'Raw Data'!A522</f>
        <v>0</v>
      </c>
    </row>
    <row r="527" spans="1:1" x14ac:dyDescent="0.3">
      <c r="A527" s="2">
        <f>'Raw Data'!A523</f>
        <v>0</v>
      </c>
    </row>
    <row r="528" spans="1:1" x14ac:dyDescent="0.3">
      <c r="A528" s="2">
        <f>'Raw Data'!A524</f>
        <v>0</v>
      </c>
    </row>
    <row r="529" spans="1:1" x14ac:dyDescent="0.3">
      <c r="A529" s="2">
        <f>'Raw Data'!A525</f>
        <v>0</v>
      </c>
    </row>
    <row r="530" spans="1:1" x14ac:dyDescent="0.3">
      <c r="A530" s="2">
        <f>'Raw Data'!A526</f>
        <v>0</v>
      </c>
    </row>
    <row r="531" spans="1:1" x14ac:dyDescent="0.3">
      <c r="A531" s="2">
        <f>'Raw Data'!A527</f>
        <v>0</v>
      </c>
    </row>
    <row r="532" spans="1:1" x14ac:dyDescent="0.3">
      <c r="A532" s="2">
        <f>'Raw Data'!A528</f>
        <v>0</v>
      </c>
    </row>
    <row r="533" spans="1:1" x14ac:dyDescent="0.3">
      <c r="A533" s="2">
        <f>'Raw Data'!A529</f>
        <v>0</v>
      </c>
    </row>
    <row r="534" spans="1:1" x14ac:dyDescent="0.3">
      <c r="A534" s="2">
        <f>'Raw Data'!A530</f>
        <v>0</v>
      </c>
    </row>
    <row r="535" spans="1:1" x14ac:dyDescent="0.3">
      <c r="A535" s="2">
        <f>'Raw Data'!A531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2022-10-23T13:17:01Z</dcterms:modified>
</cp:coreProperties>
</file>